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en_skoroszyt"/>
  <xr:revisionPtr revIDLastSave="0" documentId="8_{F84AB2A9-E3B1-4290-B398-6084C0528927}" xr6:coauthVersionLast="36" xr6:coauthVersionMax="36" xr10:uidLastSave="{00000000-0000-0000-0000-000000000000}"/>
  <bookViews>
    <workbookView xWindow="-105" yWindow="-105" windowWidth="23250" windowHeight="12450" tabRatio="910" xr2:uid="{00000000-000D-0000-FFFF-FFFF00000000}"/>
  </bookViews>
  <sheets>
    <sheet name="Strona tytułowa" sheetId="159" r:id="rId1"/>
    <sheet name="Spis treści" sheetId="194" r:id="rId2"/>
    <sheet name="Uwagi wstępne " sheetId="172" r:id="rId3"/>
    <sheet name="Objaśnienia i skróty" sheetId="54" r:id="rId4"/>
    <sheet name="Tab 1 i 2 " sheetId="105" r:id="rId5"/>
    <sheet name="Tab 3 i 4" sheetId="106" r:id="rId6"/>
    <sheet name="Tab 5 i 6" sheetId="139" r:id="rId7"/>
    <sheet name="Tab 7 i 8" sheetId="107" r:id="rId8"/>
    <sheet name="Tab 9 i 10 " sheetId="182" r:id="rId9"/>
    <sheet name="Tab 11 i 12" sheetId="108" r:id="rId10"/>
    <sheet name="Tab 13 i 14" sheetId="109" r:id="rId11"/>
    <sheet name="Tab 15 " sheetId="110" r:id="rId12"/>
    <sheet name="Tab 16" sheetId="184" r:id="rId13"/>
    <sheet name="Tab 1 (17) " sheetId="94" r:id="rId14"/>
    <sheet name="Tab 2 (18)" sheetId="179" r:id="rId15"/>
    <sheet name="Tab 3 (19) i wykres 1 " sheetId="135" r:id="rId16"/>
    <sheet name="Tab 4 (20) i wykres 2" sheetId="125" r:id="rId17"/>
    <sheet name="Tab 5 (21)" sheetId="180" r:id="rId18"/>
    <sheet name="Tab 6 (22)" sheetId="95" r:id="rId19"/>
    <sheet name="Tab 7 (23) " sheetId="96" r:id="rId20"/>
    <sheet name="Wykres 3" sheetId="129" r:id="rId21"/>
    <sheet name="Tab 8 (24)" sheetId="149" r:id="rId22"/>
    <sheet name="Tab 9 (25)" sheetId="150" r:id="rId23"/>
    <sheet name="Tab 10 (26)" sheetId="151" r:id="rId24"/>
    <sheet name="Tab 11 (27) i 12 (28)" sheetId="189" r:id="rId25"/>
    <sheet name="Tab 13 (29), 14 (30) i wykres 4" sheetId="186" r:id="rId26"/>
    <sheet name="Tab 15 (31) i wykres 5" sheetId="187" r:id="rId27"/>
    <sheet name="Tab 16 (32) i 17 (33)" sheetId="101" r:id="rId28"/>
    <sheet name="Tab 18 (34) i 19 (35)" sheetId="102" r:id="rId29"/>
    <sheet name="Tab 1 (36)" sheetId="104" r:id="rId30"/>
    <sheet name="Tab 1 (37) i 2 (38)" sheetId="113" r:id="rId31"/>
    <sheet name="Wykres 6" sheetId="130" r:id="rId32"/>
    <sheet name="Tab 3 (39) i 4 (40)" sheetId="152" r:id="rId33"/>
    <sheet name="Wykres 7" sheetId="153" r:id="rId34"/>
    <sheet name="Tab 1 (41)" sheetId="115" r:id="rId35"/>
    <sheet name="Tab 2 (42) i 3 (43)" sheetId="117" r:id="rId36"/>
    <sheet name="Tab 4 (44)" sheetId="116" r:id="rId37"/>
    <sheet name="Tab 5 (45) i wykres 8" sheetId="195" r:id="rId38"/>
    <sheet name="Tab 6 (46) i 7 (47)" sheetId="118" r:id="rId39"/>
    <sheet name="Tab 8 (48) i 9 (49)" sheetId="119" r:id="rId40"/>
    <sheet name="Tab 1 (50) i 2 (51) " sheetId="121" r:id="rId41"/>
    <sheet name="Strona końcowa" sheetId="138" r:id="rId42"/>
  </sheets>
  <externalReferences>
    <externalReference r:id="rId43"/>
  </externalReferences>
  <definedNames>
    <definedName name="________dan1" localSheetId="1">#REF!</definedName>
    <definedName name="________dan1" localSheetId="25">#REF!</definedName>
    <definedName name="________dan1" localSheetId="26">#REF!</definedName>
    <definedName name="________dan1" localSheetId="14">#REF!</definedName>
    <definedName name="________dan1" localSheetId="17">#REF!</definedName>
    <definedName name="________dan1" localSheetId="37">#REF!</definedName>
    <definedName name="________dan1" localSheetId="2">#REF!</definedName>
    <definedName name="________dan1">#REF!</definedName>
    <definedName name="________dan10" localSheetId="1">#REF!</definedName>
    <definedName name="________dan10" localSheetId="25">#REF!</definedName>
    <definedName name="________dan10" localSheetId="26">#REF!</definedName>
    <definedName name="________dan10" localSheetId="14">#REF!</definedName>
    <definedName name="________dan10" localSheetId="17">#REF!</definedName>
    <definedName name="________dan10" localSheetId="37">#REF!</definedName>
    <definedName name="________dan10" localSheetId="2">#REF!</definedName>
    <definedName name="________dan10">#REF!</definedName>
    <definedName name="________dan11" localSheetId="1">#REF!</definedName>
    <definedName name="________dan11" localSheetId="25">#REF!</definedName>
    <definedName name="________dan11" localSheetId="26">#REF!</definedName>
    <definedName name="________dan11" localSheetId="14">#REF!</definedName>
    <definedName name="________dan11" localSheetId="17">#REF!</definedName>
    <definedName name="________dan11" localSheetId="37">#REF!</definedName>
    <definedName name="________dan11" localSheetId="2">#REF!</definedName>
    <definedName name="________dan11">#REF!</definedName>
    <definedName name="________dan12" localSheetId="25">#REF!</definedName>
    <definedName name="________dan12" localSheetId="26">#REF!</definedName>
    <definedName name="________dan12" localSheetId="14">#REF!</definedName>
    <definedName name="________dan12" localSheetId="17">#REF!</definedName>
    <definedName name="________dan12">#REF!</definedName>
    <definedName name="________dan13" localSheetId="25">#REF!</definedName>
    <definedName name="________dan13" localSheetId="26">#REF!</definedName>
    <definedName name="________dan13" localSheetId="14">#REF!</definedName>
    <definedName name="________dan13" localSheetId="17">#REF!</definedName>
    <definedName name="________dan13">#REF!</definedName>
    <definedName name="________dan14" localSheetId="25">#REF!</definedName>
    <definedName name="________dan14" localSheetId="26">#REF!</definedName>
    <definedName name="________dan14" localSheetId="14">#REF!</definedName>
    <definedName name="________dan14" localSheetId="17">#REF!</definedName>
    <definedName name="________dan14">#REF!</definedName>
    <definedName name="________dan15" localSheetId="25">#REF!</definedName>
    <definedName name="________dan15" localSheetId="26">#REF!</definedName>
    <definedName name="________dan15" localSheetId="14">#REF!</definedName>
    <definedName name="________dan15" localSheetId="17">#REF!</definedName>
    <definedName name="________dan15">#REF!</definedName>
    <definedName name="________dan16" localSheetId="25">#REF!</definedName>
    <definedName name="________dan16" localSheetId="26">#REF!</definedName>
    <definedName name="________dan16" localSheetId="14">#REF!</definedName>
    <definedName name="________dan16" localSheetId="17">#REF!</definedName>
    <definedName name="________dan16">#REF!</definedName>
    <definedName name="________dan17" localSheetId="25">#REF!</definedName>
    <definedName name="________dan17" localSheetId="26">#REF!</definedName>
    <definedName name="________dan17" localSheetId="14">#REF!</definedName>
    <definedName name="________dan17" localSheetId="17">#REF!</definedName>
    <definedName name="________dan17">#REF!</definedName>
    <definedName name="________dan18" localSheetId="25">#REF!</definedName>
    <definedName name="________dan18" localSheetId="26">#REF!</definedName>
    <definedName name="________dan18" localSheetId="14">#REF!</definedName>
    <definedName name="________dan18" localSheetId="17">#REF!</definedName>
    <definedName name="________dan18">#REF!</definedName>
    <definedName name="________dan19" localSheetId="25">#REF!</definedName>
    <definedName name="________dan19" localSheetId="26">#REF!</definedName>
    <definedName name="________dan19" localSheetId="14">#REF!</definedName>
    <definedName name="________dan19" localSheetId="17">#REF!</definedName>
    <definedName name="________dan19">#REF!</definedName>
    <definedName name="________dan2" localSheetId="25">#REF!</definedName>
    <definedName name="________dan2" localSheetId="26">#REF!</definedName>
    <definedName name="________dan2" localSheetId="14">#REF!</definedName>
    <definedName name="________dan2" localSheetId="17">#REF!</definedName>
    <definedName name="________dan2">#REF!</definedName>
    <definedName name="________dan20" localSheetId="25">#REF!</definedName>
    <definedName name="________dan20" localSheetId="26">#REF!</definedName>
    <definedName name="________dan20" localSheetId="14">#REF!</definedName>
    <definedName name="________dan20" localSheetId="17">#REF!</definedName>
    <definedName name="________dan20">#REF!</definedName>
    <definedName name="________dan21" localSheetId="1">#REF!,#REF!,#REF!,#REF!,#REF!,#REF!,#REF!,#REF!,#REF!,#REF!,#REF!,#REF!,#REF!</definedName>
    <definedName name="________dan21" localSheetId="25">#REF!,#REF!,#REF!,#REF!,#REF!,#REF!,#REF!,#REF!,#REF!,#REF!,#REF!,#REF!,#REF!</definedName>
    <definedName name="________dan21" localSheetId="26">#REF!,#REF!,#REF!,#REF!,#REF!,#REF!,#REF!,#REF!,#REF!,#REF!,#REF!,#REF!,#REF!</definedName>
    <definedName name="________dan21" localSheetId="14">#REF!,#REF!,#REF!,#REF!,#REF!,#REF!,#REF!,#REF!,#REF!,#REF!,#REF!,#REF!,#REF!</definedName>
    <definedName name="________dan21" localSheetId="17">#REF!,#REF!,#REF!,#REF!,#REF!,#REF!,#REF!,#REF!,#REF!,#REF!,#REF!,#REF!,#REF!</definedName>
    <definedName name="________dan21" localSheetId="37">#REF!,#REF!,#REF!,#REF!,#REF!,#REF!,#REF!,#REF!,#REF!,#REF!,#REF!,#REF!,#REF!</definedName>
    <definedName name="________dan21" localSheetId="2">#REF!,#REF!,#REF!,#REF!,#REF!,#REF!,#REF!,#REF!,#REF!,#REF!,#REF!,#REF!,#REF!</definedName>
    <definedName name="________dan21">#REF!,#REF!,#REF!,#REF!,#REF!,#REF!,#REF!,#REF!,#REF!,#REF!,#REF!,#REF!,#REF!</definedName>
    <definedName name="________dan22" localSheetId="1">#REF!,#REF!,#REF!,#REF!,#REF!,#REF!,#REF!,#REF!,#REF!,#REF!,#REF!,#REF!</definedName>
    <definedName name="________dan22" localSheetId="25">#REF!,#REF!,#REF!,#REF!,#REF!,#REF!,#REF!,#REF!,#REF!,#REF!,#REF!,#REF!</definedName>
    <definedName name="________dan22" localSheetId="26">#REF!,#REF!,#REF!,#REF!,#REF!,#REF!,#REF!,#REF!,#REF!,#REF!,#REF!,#REF!</definedName>
    <definedName name="________dan22" localSheetId="14">#REF!,#REF!,#REF!,#REF!,#REF!,#REF!,#REF!,#REF!,#REF!,#REF!,#REF!,#REF!</definedName>
    <definedName name="________dan22" localSheetId="17">#REF!,#REF!,#REF!,#REF!,#REF!,#REF!,#REF!,#REF!,#REF!,#REF!,#REF!,#REF!</definedName>
    <definedName name="________dan22" localSheetId="37">#REF!,#REF!,#REF!,#REF!,#REF!,#REF!,#REF!,#REF!,#REF!,#REF!,#REF!,#REF!</definedName>
    <definedName name="________dan22" localSheetId="2">#REF!,#REF!,#REF!,#REF!,#REF!,#REF!,#REF!,#REF!,#REF!,#REF!,#REF!,#REF!</definedName>
    <definedName name="________dan22">#REF!,#REF!,#REF!,#REF!,#REF!,#REF!,#REF!,#REF!,#REF!,#REF!,#REF!,#REF!</definedName>
    <definedName name="________dan23" localSheetId="1">#REF!,#REF!,#REF!,#REF!,#REF!,#REF!,#REF!,#REF!,#REF!,#REF!,#REF!,#REF!,#REF!</definedName>
    <definedName name="________dan23" localSheetId="25">#REF!,#REF!,#REF!,#REF!,#REF!,#REF!,#REF!,#REF!,#REF!,#REF!,#REF!,#REF!,#REF!</definedName>
    <definedName name="________dan23" localSheetId="26">#REF!,#REF!,#REF!,#REF!,#REF!,#REF!,#REF!,#REF!,#REF!,#REF!,#REF!,#REF!,#REF!</definedName>
    <definedName name="________dan23" localSheetId="14">#REF!,#REF!,#REF!,#REF!,#REF!,#REF!,#REF!,#REF!,#REF!,#REF!,#REF!,#REF!,#REF!</definedName>
    <definedName name="________dan23" localSheetId="17">#REF!,#REF!,#REF!,#REF!,#REF!,#REF!,#REF!,#REF!,#REF!,#REF!,#REF!,#REF!,#REF!</definedName>
    <definedName name="________dan23" localSheetId="37">#REF!,#REF!,#REF!,#REF!,#REF!,#REF!,#REF!,#REF!,#REF!,#REF!,#REF!,#REF!,#REF!</definedName>
    <definedName name="________dan23" localSheetId="2">#REF!,#REF!,#REF!,#REF!,#REF!,#REF!,#REF!,#REF!,#REF!,#REF!,#REF!,#REF!,#REF!</definedName>
    <definedName name="________dan23">#REF!,#REF!,#REF!,#REF!,#REF!,#REF!,#REF!,#REF!,#REF!,#REF!,#REF!,#REF!,#REF!</definedName>
    <definedName name="________dan24" localSheetId="1">#REF!,#REF!,#REF!,#REF!,#REF!,#REF!,#REF!,#REF!,#REF!,#REF!</definedName>
    <definedName name="________dan24" localSheetId="25">#REF!,#REF!,#REF!,#REF!,#REF!,#REF!,#REF!,#REF!,#REF!,#REF!</definedName>
    <definedName name="________dan24" localSheetId="26">#REF!,#REF!,#REF!,#REF!,#REF!,#REF!,#REF!,#REF!,#REF!,#REF!</definedName>
    <definedName name="________dan24" localSheetId="14">#REF!,#REF!,#REF!,#REF!,#REF!,#REF!,#REF!,#REF!,#REF!,#REF!</definedName>
    <definedName name="________dan24" localSheetId="17">#REF!,#REF!,#REF!,#REF!,#REF!,#REF!,#REF!,#REF!,#REF!,#REF!</definedName>
    <definedName name="________dan24" localSheetId="37">#REF!,#REF!,#REF!,#REF!,#REF!,#REF!,#REF!,#REF!,#REF!,#REF!</definedName>
    <definedName name="________dan24" localSheetId="2">#REF!,#REF!,#REF!,#REF!,#REF!,#REF!,#REF!,#REF!,#REF!,#REF!</definedName>
    <definedName name="________dan24">#REF!,#REF!,#REF!,#REF!,#REF!,#REF!,#REF!,#REF!,#REF!,#REF!</definedName>
    <definedName name="________dan25" localSheetId="1">#REF!</definedName>
    <definedName name="________dan25" localSheetId="25">#REF!</definedName>
    <definedName name="________dan25" localSheetId="26">#REF!</definedName>
    <definedName name="________dan25" localSheetId="14">#REF!</definedName>
    <definedName name="________dan25" localSheetId="17">#REF!</definedName>
    <definedName name="________dan25" localSheetId="37">#REF!</definedName>
    <definedName name="________dan25" localSheetId="2">#REF!</definedName>
    <definedName name="________dan25">#REF!</definedName>
    <definedName name="________dan3" localSheetId="25">#REF!</definedName>
    <definedName name="________dan3" localSheetId="26">#REF!</definedName>
    <definedName name="________dan3" localSheetId="14">#REF!</definedName>
    <definedName name="________dan3" localSheetId="17">#REF!</definedName>
    <definedName name="________dan3" localSheetId="2">#REF!</definedName>
    <definedName name="________dan3">#REF!</definedName>
    <definedName name="________dan4" localSheetId="25">#REF!</definedName>
    <definedName name="________dan4" localSheetId="26">#REF!</definedName>
    <definedName name="________dan4" localSheetId="14">#REF!</definedName>
    <definedName name="________dan4" localSheetId="17">#REF!</definedName>
    <definedName name="________dan4" localSheetId="2">#REF!</definedName>
    <definedName name="________dan4">#REF!</definedName>
    <definedName name="________dan5" localSheetId="25">#REF!</definedName>
    <definedName name="________dan5" localSheetId="26">#REF!</definedName>
    <definedName name="________dan5" localSheetId="14">#REF!</definedName>
    <definedName name="________dan5" localSheetId="17">#REF!</definedName>
    <definedName name="________dan5">#REF!</definedName>
    <definedName name="________dan6" localSheetId="25">#REF!</definedName>
    <definedName name="________dan6" localSheetId="26">#REF!</definedName>
    <definedName name="________dan6" localSheetId="14">#REF!</definedName>
    <definedName name="________dan6" localSheetId="17">#REF!</definedName>
    <definedName name="________dan6">#REF!</definedName>
    <definedName name="________dan7" localSheetId="25">#REF!</definedName>
    <definedName name="________dan7" localSheetId="26">#REF!</definedName>
    <definedName name="________dan7" localSheetId="14">#REF!</definedName>
    <definedName name="________dan7" localSheetId="17">#REF!</definedName>
    <definedName name="________dan7">#REF!</definedName>
    <definedName name="________dan8" localSheetId="25">#REF!</definedName>
    <definedName name="________dan8" localSheetId="26">#REF!</definedName>
    <definedName name="________dan8" localSheetId="14">#REF!</definedName>
    <definedName name="________dan8" localSheetId="17">#REF!</definedName>
    <definedName name="________dan8">#REF!</definedName>
    <definedName name="________dan9" localSheetId="25">#REF!</definedName>
    <definedName name="________dan9" localSheetId="26">#REF!</definedName>
    <definedName name="________dan9" localSheetId="14">#REF!</definedName>
    <definedName name="________dan9" localSheetId="17">#REF!</definedName>
    <definedName name="________dan9">#REF!</definedName>
    <definedName name="_______dan1" localSheetId="25">#REF!</definedName>
    <definedName name="_______dan1" localSheetId="26">#REF!</definedName>
    <definedName name="_______dan1" localSheetId="14">#REF!</definedName>
    <definedName name="_______dan1" localSheetId="17">#REF!</definedName>
    <definedName name="_______dan1">#REF!</definedName>
    <definedName name="_______dan10" localSheetId="25">#REF!</definedName>
    <definedName name="_______dan10" localSheetId="26">#REF!</definedName>
    <definedName name="_______dan10" localSheetId="14">#REF!</definedName>
    <definedName name="_______dan10" localSheetId="17">#REF!</definedName>
    <definedName name="_______dan10">#REF!</definedName>
    <definedName name="_______dan11" localSheetId="25">#REF!</definedName>
    <definedName name="_______dan11" localSheetId="26">#REF!</definedName>
    <definedName name="_______dan11" localSheetId="14">#REF!</definedName>
    <definedName name="_______dan11" localSheetId="17">#REF!</definedName>
    <definedName name="_______dan11">#REF!</definedName>
    <definedName name="_______dan12" localSheetId="25">#REF!</definedName>
    <definedName name="_______dan12" localSheetId="26">#REF!</definedName>
    <definedName name="_______dan12" localSheetId="14">#REF!</definedName>
    <definedName name="_______dan12" localSheetId="17">#REF!</definedName>
    <definedName name="_______dan12">#REF!</definedName>
    <definedName name="_______dan13" localSheetId="25">#REF!</definedName>
    <definedName name="_______dan13" localSheetId="26">#REF!</definedName>
    <definedName name="_______dan13" localSheetId="14">#REF!</definedName>
    <definedName name="_______dan13" localSheetId="17">#REF!</definedName>
    <definedName name="_______dan13">#REF!</definedName>
    <definedName name="_______dan14" localSheetId="25">#REF!</definedName>
    <definedName name="_______dan14" localSheetId="26">#REF!</definedName>
    <definedName name="_______dan14" localSheetId="14">#REF!</definedName>
    <definedName name="_______dan14" localSheetId="17">#REF!</definedName>
    <definedName name="_______dan14">#REF!</definedName>
    <definedName name="_______dan15" localSheetId="25">#REF!</definedName>
    <definedName name="_______dan15" localSheetId="26">#REF!</definedName>
    <definedName name="_______dan15" localSheetId="14">#REF!</definedName>
    <definedName name="_______dan15" localSheetId="17">#REF!</definedName>
    <definedName name="_______dan15">#REF!</definedName>
    <definedName name="_______dan16" localSheetId="25">#REF!</definedName>
    <definedName name="_______dan16" localSheetId="26">#REF!</definedName>
    <definedName name="_______dan16" localSheetId="14">#REF!</definedName>
    <definedName name="_______dan16" localSheetId="17">#REF!</definedName>
    <definedName name="_______dan16">#REF!</definedName>
    <definedName name="_______dan17" localSheetId="25">#REF!</definedName>
    <definedName name="_______dan17" localSheetId="26">#REF!</definedName>
    <definedName name="_______dan17" localSheetId="14">#REF!</definedName>
    <definedName name="_______dan17" localSheetId="17">#REF!</definedName>
    <definedName name="_______dan17">#REF!</definedName>
    <definedName name="_______dan18" localSheetId="25">#REF!</definedName>
    <definedName name="_______dan18" localSheetId="26">#REF!</definedName>
    <definedName name="_______dan18" localSheetId="14">#REF!</definedName>
    <definedName name="_______dan18" localSheetId="17">#REF!</definedName>
    <definedName name="_______dan18">#REF!</definedName>
    <definedName name="_______dan19" localSheetId="25">#REF!</definedName>
    <definedName name="_______dan19" localSheetId="26">#REF!</definedName>
    <definedName name="_______dan19" localSheetId="14">#REF!</definedName>
    <definedName name="_______dan19" localSheetId="17">#REF!</definedName>
    <definedName name="_______dan19">#REF!</definedName>
    <definedName name="_______dan2" localSheetId="25">#REF!</definedName>
    <definedName name="_______dan2" localSheetId="26">#REF!</definedName>
    <definedName name="_______dan2" localSheetId="14">#REF!</definedName>
    <definedName name="_______dan2" localSheetId="17">#REF!</definedName>
    <definedName name="_______dan2">#REF!</definedName>
    <definedName name="_______dan20" localSheetId="25">#REF!</definedName>
    <definedName name="_______dan20" localSheetId="26">#REF!</definedName>
    <definedName name="_______dan20" localSheetId="14">#REF!</definedName>
    <definedName name="_______dan20" localSheetId="17">#REF!</definedName>
    <definedName name="_______dan20">#REF!</definedName>
    <definedName name="_______dan21" localSheetId="1">#REF!,#REF!,#REF!,#REF!,#REF!,#REF!,#REF!,#REF!,#REF!,#REF!,#REF!,#REF!,#REF!</definedName>
    <definedName name="_______dan21" localSheetId="25">#REF!,#REF!,#REF!,#REF!,#REF!,#REF!,#REF!,#REF!,#REF!,#REF!,#REF!,#REF!,#REF!</definedName>
    <definedName name="_______dan21" localSheetId="26">#REF!,#REF!,#REF!,#REF!,#REF!,#REF!,#REF!,#REF!,#REF!,#REF!,#REF!,#REF!,#REF!</definedName>
    <definedName name="_______dan21" localSheetId="14">#REF!,#REF!,#REF!,#REF!,#REF!,#REF!,#REF!,#REF!,#REF!,#REF!,#REF!,#REF!,#REF!</definedName>
    <definedName name="_______dan21" localSheetId="17">#REF!,#REF!,#REF!,#REF!,#REF!,#REF!,#REF!,#REF!,#REF!,#REF!,#REF!,#REF!,#REF!</definedName>
    <definedName name="_______dan21" localSheetId="37">#REF!,#REF!,#REF!,#REF!,#REF!,#REF!,#REF!,#REF!,#REF!,#REF!,#REF!,#REF!,#REF!</definedName>
    <definedName name="_______dan21" localSheetId="2">#REF!,#REF!,#REF!,#REF!,#REF!,#REF!,#REF!,#REF!,#REF!,#REF!,#REF!,#REF!,#REF!</definedName>
    <definedName name="_______dan21">#REF!,#REF!,#REF!,#REF!,#REF!,#REF!,#REF!,#REF!,#REF!,#REF!,#REF!,#REF!,#REF!</definedName>
    <definedName name="_______dan22" localSheetId="1">#REF!,#REF!,#REF!,#REF!,#REF!,#REF!,#REF!,#REF!,#REF!,#REF!,#REF!,#REF!</definedName>
    <definedName name="_______dan22" localSheetId="25">#REF!,#REF!,#REF!,#REF!,#REF!,#REF!,#REF!,#REF!,#REF!,#REF!,#REF!,#REF!</definedName>
    <definedName name="_______dan22" localSheetId="26">#REF!,#REF!,#REF!,#REF!,#REF!,#REF!,#REF!,#REF!,#REF!,#REF!,#REF!,#REF!</definedName>
    <definedName name="_______dan22" localSheetId="14">#REF!,#REF!,#REF!,#REF!,#REF!,#REF!,#REF!,#REF!,#REF!,#REF!,#REF!,#REF!</definedName>
    <definedName name="_______dan22" localSheetId="17">#REF!,#REF!,#REF!,#REF!,#REF!,#REF!,#REF!,#REF!,#REF!,#REF!,#REF!,#REF!</definedName>
    <definedName name="_______dan22" localSheetId="37">#REF!,#REF!,#REF!,#REF!,#REF!,#REF!,#REF!,#REF!,#REF!,#REF!,#REF!,#REF!</definedName>
    <definedName name="_______dan22" localSheetId="2">#REF!,#REF!,#REF!,#REF!,#REF!,#REF!,#REF!,#REF!,#REF!,#REF!,#REF!,#REF!</definedName>
    <definedName name="_______dan22">#REF!,#REF!,#REF!,#REF!,#REF!,#REF!,#REF!,#REF!,#REF!,#REF!,#REF!,#REF!</definedName>
    <definedName name="_______dan23" localSheetId="1">#REF!,#REF!,#REF!,#REF!,#REF!,#REF!,#REF!,#REF!,#REF!,#REF!,#REF!,#REF!,#REF!</definedName>
    <definedName name="_______dan23" localSheetId="25">#REF!,#REF!,#REF!,#REF!,#REF!,#REF!,#REF!,#REF!,#REF!,#REF!,#REF!,#REF!,#REF!</definedName>
    <definedName name="_______dan23" localSheetId="26">#REF!,#REF!,#REF!,#REF!,#REF!,#REF!,#REF!,#REF!,#REF!,#REF!,#REF!,#REF!,#REF!</definedName>
    <definedName name="_______dan23" localSheetId="14">#REF!,#REF!,#REF!,#REF!,#REF!,#REF!,#REF!,#REF!,#REF!,#REF!,#REF!,#REF!,#REF!</definedName>
    <definedName name="_______dan23" localSheetId="17">#REF!,#REF!,#REF!,#REF!,#REF!,#REF!,#REF!,#REF!,#REF!,#REF!,#REF!,#REF!,#REF!</definedName>
    <definedName name="_______dan23" localSheetId="37">#REF!,#REF!,#REF!,#REF!,#REF!,#REF!,#REF!,#REF!,#REF!,#REF!,#REF!,#REF!,#REF!</definedName>
    <definedName name="_______dan23" localSheetId="2">#REF!,#REF!,#REF!,#REF!,#REF!,#REF!,#REF!,#REF!,#REF!,#REF!,#REF!,#REF!,#REF!</definedName>
    <definedName name="_______dan23">#REF!,#REF!,#REF!,#REF!,#REF!,#REF!,#REF!,#REF!,#REF!,#REF!,#REF!,#REF!,#REF!</definedName>
    <definedName name="_______dan24" localSheetId="1">#REF!,#REF!,#REF!,#REF!,#REF!,#REF!,#REF!,#REF!,#REF!,#REF!</definedName>
    <definedName name="_______dan24" localSheetId="25">#REF!,#REF!,#REF!,#REF!,#REF!,#REF!,#REF!,#REF!,#REF!,#REF!</definedName>
    <definedName name="_______dan24" localSheetId="26">#REF!,#REF!,#REF!,#REF!,#REF!,#REF!,#REF!,#REF!,#REF!,#REF!</definedName>
    <definedName name="_______dan24" localSheetId="14">#REF!,#REF!,#REF!,#REF!,#REF!,#REF!,#REF!,#REF!,#REF!,#REF!</definedName>
    <definedName name="_______dan24" localSheetId="17">#REF!,#REF!,#REF!,#REF!,#REF!,#REF!,#REF!,#REF!,#REF!,#REF!</definedName>
    <definedName name="_______dan24" localSheetId="37">#REF!,#REF!,#REF!,#REF!,#REF!,#REF!,#REF!,#REF!,#REF!,#REF!</definedName>
    <definedName name="_______dan24" localSheetId="2">#REF!,#REF!,#REF!,#REF!,#REF!,#REF!,#REF!,#REF!,#REF!,#REF!</definedName>
    <definedName name="_______dan24">#REF!,#REF!,#REF!,#REF!,#REF!,#REF!,#REF!,#REF!,#REF!,#REF!</definedName>
    <definedName name="_______dan25" localSheetId="1">#REF!</definedName>
    <definedName name="_______dan25" localSheetId="25">#REF!</definedName>
    <definedName name="_______dan25" localSheetId="26">#REF!</definedName>
    <definedName name="_______dan25" localSheetId="14">#REF!</definedName>
    <definedName name="_______dan25" localSheetId="17">#REF!</definedName>
    <definedName name="_______dan25" localSheetId="37">#REF!</definedName>
    <definedName name="_______dan25" localSheetId="2">#REF!</definedName>
    <definedName name="_______dan25">#REF!</definedName>
    <definedName name="_______dan3" localSheetId="25">#REF!</definedName>
    <definedName name="_______dan3" localSheetId="26">#REF!</definedName>
    <definedName name="_______dan3" localSheetId="14">#REF!</definedName>
    <definedName name="_______dan3" localSheetId="17">#REF!</definedName>
    <definedName name="_______dan3" localSheetId="2">#REF!</definedName>
    <definedName name="_______dan3">#REF!</definedName>
    <definedName name="_______dan4" localSheetId="25">#REF!</definedName>
    <definedName name="_______dan4" localSheetId="26">#REF!</definedName>
    <definedName name="_______dan4" localSheetId="14">#REF!</definedName>
    <definedName name="_______dan4" localSheetId="17">#REF!</definedName>
    <definedName name="_______dan4" localSheetId="2">#REF!</definedName>
    <definedName name="_______dan4">#REF!</definedName>
    <definedName name="_______dan5" localSheetId="25">#REF!</definedName>
    <definedName name="_______dan5" localSheetId="26">#REF!</definedName>
    <definedName name="_______dan5" localSheetId="14">#REF!</definedName>
    <definedName name="_______dan5" localSheetId="17">#REF!</definedName>
    <definedName name="_______dan5">#REF!</definedName>
    <definedName name="_______dan6" localSheetId="25">#REF!</definedName>
    <definedName name="_______dan6" localSheetId="26">#REF!</definedName>
    <definedName name="_______dan6" localSheetId="14">#REF!</definedName>
    <definedName name="_______dan6" localSheetId="17">#REF!</definedName>
    <definedName name="_______dan6">#REF!</definedName>
    <definedName name="_______dan7" localSheetId="25">#REF!</definedName>
    <definedName name="_______dan7" localSheetId="26">#REF!</definedName>
    <definedName name="_______dan7" localSheetId="14">#REF!</definedName>
    <definedName name="_______dan7" localSheetId="17">#REF!</definedName>
    <definedName name="_______dan7">#REF!</definedName>
    <definedName name="_______dan8" localSheetId="25">#REF!</definedName>
    <definedName name="_______dan8" localSheetId="26">#REF!</definedName>
    <definedName name="_______dan8" localSheetId="14">#REF!</definedName>
    <definedName name="_______dan8" localSheetId="17">#REF!</definedName>
    <definedName name="_______dan8">#REF!</definedName>
    <definedName name="_______dan9" localSheetId="25">#REF!</definedName>
    <definedName name="_______dan9" localSheetId="26">#REF!</definedName>
    <definedName name="_______dan9" localSheetId="14">#REF!</definedName>
    <definedName name="_______dan9" localSheetId="17">#REF!</definedName>
    <definedName name="_______dan9">#REF!</definedName>
    <definedName name="______dan1" localSheetId="25">#REF!</definedName>
    <definedName name="______dan1" localSheetId="26">#REF!</definedName>
    <definedName name="______dan1" localSheetId="14">#REF!</definedName>
    <definedName name="______dan1" localSheetId="17">#REF!</definedName>
    <definedName name="______dan1">#REF!</definedName>
    <definedName name="______dan10" localSheetId="25">#REF!</definedName>
    <definedName name="______dan10" localSheetId="26">#REF!</definedName>
    <definedName name="______dan10" localSheetId="14">#REF!</definedName>
    <definedName name="______dan10" localSheetId="17">#REF!</definedName>
    <definedName name="______dan10">#REF!</definedName>
    <definedName name="______dan11" localSheetId="25">#REF!</definedName>
    <definedName name="______dan11" localSheetId="26">#REF!</definedName>
    <definedName name="______dan11" localSheetId="14">#REF!</definedName>
    <definedName name="______dan11" localSheetId="17">#REF!</definedName>
    <definedName name="______dan11">#REF!</definedName>
    <definedName name="______dan12" localSheetId="25">#REF!</definedName>
    <definedName name="______dan12" localSheetId="26">#REF!</definedName>
    <definedName name="______dan12" localSheetId="14">#REF!</definedName>
    <definedName name="______dan12" localSheetId="17">#REF!</definedName>
    <definedName name="______dan12">#REF!</definedName>
    <definedName name="______dan13" localSheetId="25">#REF!</definedName>
    <definedName name="______dan13" localSheetId="26">#REF!</definedName>
    <definedName name="______dan13" localSheetId="14">#REF!</definedName>
    <definedName name="______dan13" localSheetId="17">#REF!</definedName>
    <definedName name="______dan13">#REF!</definedName>
    <definedName name="______dan14" localSheetId="25">#REF!</definedName>
    <definedName name="______dan14" localSheetId="26">#REF!</definedName>
    <definedName name="______dan14" localSheetId="14">#REF!</definedName>
    <definedName name="______dan14" localSheetId="17">#REF!</definedName>
    <definedName name="______dan14">#REF!</definedName>
    <definedName name="______dan15" localSheetId="25">#REF!</definedName>
    <definedName name="______dan15" localSheetId="26">#REF!</definedName>
    <definedName name="______dan15" localSheetId="14">#REF!</definedName>
    <definedName name="______dan15" localSheetId="17">#REF!</definedName>
    <definedName name="______dan15">#REF!</definedName>
    <definedName name="______dan16" localSheetId="25">#REF!</definedName>
    <definedName name="______dan16" localSheetId="26">#REF!</definedName>
    <definedName name="______dan16" localSheetId="14">#REF!</definedName>
    <definedName name="______dan16" localSheetId="17">#REF!</definedName>
    <definedName name="______dan16">#REF!</definedName>
    <definedName name="______dan17" localSheetId="25">#REF!</definedName>
    <definedName name="______dan17" localSheetId="26">#REF!</definedName>
    <definedName name="______dan17" localSheetId="14">#REF!</definedName>
    <definedName name="______dan17" localSheetId="17">#REF!</definedName>
    <definedName name="______dan17">#REF!</definedName>
    <definedName name="______dan18" localSheetId="25">#REF!</definedName>
    <definedName name="______dan18" localSheetId="26">#REF!</definedName>
    <definedName name="______dan18" localSheetId="14">#REF!</definedName>
    <definedName name="______dan18" localSheetId="17">#REF!</definedName>
    <definedName name="______dan18">#REF!</definedName>
    <definedName name="______dan19" localSheetId="25">#REF!</definedName>
    <definedName name="______dan19" localSheetId="26">#REF!</definedName>
    <definedName name="______dan19" localSheetId="14">#REF!</definedName>
    <definedName name="______dan19" localSheetId="17">#REF!</definedName>
    <definedName name="______dan19">#REF!</definedName>
    <definedName name="______dan2" localSheetId="25">#REF!</definedName>
    <definedName name="______dan2" localSheetId="26">#REF!</definedName>
    <definedName name="______dan2" localSheetId="14">#REF!</definedName>
    <definedName name="______dan2" localSheetId="17">#REF!</definedName>
    <definedName name="______dan2">#REF!</definedName>
    <definedName name="______dan20" localSheetId="25">#REF!</definedName>
    <definedName name="______dan20" localSheetId="26">#REF!</definedName>
    <definedName name="______dan20" localSheetId="14">#REF!</definedName>
    <definedName name="______dan20" localSheetId="17">#REF!</definedName>
    <definedName name="______dan20">#REF!</definedName>
    <definedName name="______dan21" localSheetId="1">#REF!,#REF!,#REF!,#REF!,#REF!,#REF!,#REF!,#REF!,#REF!,#REF!,#REF!,#REF!,#REF!</definedName>
    <definedName name="______dan21" localSheetId="25">#REF!,#REF!,#REF!,#REF!,#REF!,#REF!,#REF!,#REF!,#REF!,#REF!,#REF!,#REF!,#REF!</definedName>
    <definedName name="______dan21" localSheetId="26">#REF!,#REF!,#REF!,#REF!,#REF!,#REF!,#REF!,#REF!,#REF!,#REF!,#REF!,#REF!,#REF!</definedName>
    <definedName name="______dan21" localSheetId="14">#REF!,#REF!,#REF!,#REF!,#REF!,#REF!,#REF!,#REF!,#REF!,#REF!,#REF!,#REF!,#REF!</definedName>
    <definedName name="______dan21" localSheetId="17">#REF!,#REF!,#REF!,#REF!,#REF!,#REF!,#REF!,#REF!,#REF!,#REF!,#REF!,#REF!,#REF!</definedName>
    <definedName name="______dan21" localSheetId="37">#REF!,#REF!,#REF!,#REF!,#REF!,#REF!,#REF!,#REF!,#REF!,#REF!,#REF!,#REF!,#REF!</definedName>
    <definedName name="______dan21" localSheetId="2">#REF!,#REF!,#REF!,#REF!,#REF!,#REF!,#REF!,#REF!,#REF!,#REF!,#REF!,#REF!,#REF!</definedName>
    <definedName name="______dan21">#REF!,#REF!,#REF!,#REF!,#REF!,#REF!,#REF!,#REF!,#REF!,#REF!,#REF!,#REF!,#REF!</definedName>
    <definedName name="______dan22" localSheetId="1">#REF!,#REF!,#REF!,#REF!,#REF!,#REF!,#REF!,#REF!,#REF!,#REF!,#REF!,#REF!</definedName>
    <definedName name="______dan22" localSheetId="25">#REF!,#REF!,#REF!,#REF!,#REF!,#REF!,#REF!,#REF!,#REF!,#REF!,#REF!,#REF!</definedName>
    <definedName name="______dan22" localSheetId="26">#REF!,#REF!,#REF!,#REF!,#REF!,#REF!,#REF!,#REF!,#REF!,#REF!,#REF!,#REF!</definedName>
    <definedName name="______dan22" localSheetId="14">#REF!,#REF!,#REF!,#REF!,#REF!,#REF!,#REF!,#REF!,#REF!,#REF!,#REF!,#REF!</definedName>
    <definedName name="______dan22" localSheetId="17">#REF!,#REF!,#REF!,#REF!,#REF!,#REF!,#REF!,#REF!,#REF!,#REF!,#REF!,#REF!</definedName>
    <definedName name="______dan22" localSheetId="37">#REF!,#REF!,#REF!,#REF!,#REF!,#REF!,#REF!,#REF!,#REF!,#REF!,#REF!,#REF!</definedName>
    <definedName name="______dan22" localSheetId="2">#REF!,#REF!,#REF!,#REF!,#REF!,#REF!,#REF!,#REF!,#REF!,#REF!,#REF!,#REF!</definedName>
    <definedName name="______dan22">#REF!,#REF!,#REF!,#REF!,#REF!,#REF!,#REF!,#REF!,#REF!,#REF!,#REF!,#REF!</definedName>
    <definedName name="______dan23" localSheetId="1">#REF!,#REF!,#REF!,#REF!,#REF!,#REF!,#REF!,#REF!,#REF!,#REF!,#REF!,#REF!,#REF!</definedName>
    <definedName name="______dan23" localSheetId="25">#REF!,#REF!,#REF!,#REF!,#REF!,#REF!,#REF!,#REF!,#REF!,#REF!,#REF!,#REF!,#REF!</definedName>
    <definedName name="______dan23" localSheetId="26">#REF!,#REF!,#REF!,#REF!,#REF!,#REF!,#REF!,#REF!,#REF!,#REF!,#REF!,#REF!,#REF!</definedName>
    <definedName name="______dan23" localSheetId="14">#REF!,#REF!,#REF!,#REF!,#REF!,#REF!,#REF!,#REF!,#REF!,#REF!,#REF!,#REF!,#REF!</definedName>
    <definedName name="______dan23" localSheetId="17">#REF!,#REF!,#REF!,#REF!,#REF!,#REF!,#REF!,#REF!,#REF!,#REF!,#REF!,#REF!,#REF!</definedName>
    <definedName name="______dan23" localSheetId="37">#REF!,#REF!,#REF!,#REF!,#REF!,#REF!,#REF!,#REF!,#REF!,#REF!,#REF!,#REF!,#REF!</definedName>
    <definedName name="______dan23" localSheetId="2">#REF!,#REF!,#REF!,#REF!,#REF!,#REF!,#REF!,#REF!,#REF!,#REF!,#REF!,#REF!,#REF!</definedName>
    <definedName name="______dan23">#REF!,#REF!,#REF!,#REF!,#REF!,#REF!,#REF!,#REF!,#REF!,#REF!,#REF!,#REF!,#REF!</definedName>
    <definedName name="______dan24" localSheetId="1">#REF!,#REF!,#REF!,#REF!,#REF!,#REF!,#REF!,#REF!,#REF!,#REF!</definedName>
    <definedName name="______dan24" localSheetId="25">#REF!,#REF!,#REF!,#REF!,#REF!,#REF!,#REF!,#REF!,#REF!,#REF!</definedName>
    <definedName name="______dan24" localSheetId="26">#REF!,#REF!,#REF!,#REF!,#REF!,#REF!,#REF!,#REF!,#REF!,#REF!</definedName>
    <definedName name="______dan24" localSheetId="14">#REF!,#REF!,#REF!,#REF!,#REF!,#REF!,#REF!,#REF!,#REF!,#REF!</definedName>
    <definedName name="______dan24" localSheetId="17">#REF!,#REF!,#REF!,#REF!,#REF!,#REF!,#REF!,#REF!,#REF!,#REF!</definedName>
    <definedName name="______dan24" localSheetId="37">#REF!,#REF!,#REF!,#REF!,#REF!,#REF!,#REF!,#REF!,#REF!,#REF!</definedName>
    <definedName name="______dan24" localSheetId="2">#REF!,#REF!,#REF!,#REF!,#REF!,#REF!,#REF!,#REF!,#REF!,#REF!</definedName>
    <definedName name="______dan24">#REF!,#REF!,#REF!,#REF!,#REF!,#REF!,#REF!,#REF!,#REF!,#REF!</definedName>
    <definedName name="______dan25" localSheetId="1">#REF!</definedName>
    <definedName name="______dan25" localSheetId="25">#REF!</definedName>
    <definedName name="______dan25" localSheetId="26">#REF!</definedName>
    <definedName name="______dan25" localSheetId="14">#REF!</definedName>
    <definedName name="______dan25" localSheetId="17">#REF!</definedName>
    <definedName name="______dan25" localSheetId="37">#REF!</definedName>
    <definedName name="______dan25" localSheetId="2">#REF!</definedName>
    <definedName name="______dan25">#REF!</definedName>
    <definedName name="______dan3" localSheetId="25">#REF!</definedName>
    <definedName name="______dan3" localSheetId="26">#REF!</definedName>
    <definedName name="______dan3" localSheetId="14">#REF!</definedName>
    <definedName name="______dan3" localSheetId="17">#REF!</definedName>
    <definedName name="______dan3" localSheetId="2">#REF!</definedName>
    <definedName name="______dan3">#REF!</definedName>
    <definedName name="______dan4" localSheetId="25">#REF!</definedName>
    <definedName name="______dan4" localSheetId="26">#REF!</definedName>
    <definedName name="______dan4" localSheetId="14">#REF!</definedName>
    <definedName name="______dan4" localSheetId="17">#REF!</definedName>
    <definedName name="______dan4" localSheetId="2">#REF!</definedName>
    <definedName name="______dan4">#REF!</definedName>
    <definedName name="______dan5" localSheetId="25">#REF!</definedName>
    <definedName name="______dan5" localSheetId="26">#REF!</definedName>
    <definedName name="______dan5" localSheetId="14">#REF!</definedName>
    <definedName name="______dan5" localSheetId="17">#REF!</definedName>
    <definedName name="______dan5">#REF!</definedName>
    <definedName name="______dan6" localSheetId="25">#REF!</definedName>
    <definedName name="______dan6" localSheetId="26">#REF!</definedName>
    <definedName name="______dan6" localSheetId="14">#REF!</definedName>
    <definedName name="______dan6" localSheetId="17">#REF!</definedName>
    <definedName name="______dan6">#REF!</definedName>
    <definedName name="______dan7" localSheetId="25">#REF!</definedName>
    <definedName name="______dan7" localSheetId="26">#REF!</definedName>
    <definedName name="______dan7" localSheetId="14">#REF!</definedName>
    <definedName name="______dan7" localSheetId="17">#REF!</definedName>
    <definedName name="______dan7">#REF!</definedName>
    <definedName name="______dan8" localSheetId="25">#REF!</definedName>
    <definedName name="______dan8" localSheetId="26">#REF!</definedName>
    <definedName name="______dan8" localSheetId="14">#REF!</definedName>
    <definedName name="______dan8" localSheetId="17">#REF!</definedName>
    <definedName name="______dan8">#REF!</definedName>
    <definedName name="______dan9" localSheetId="25">#REF!</definedName>
    <definedName name="______dan9" localSheetId="26">#REF!</definedName>
    <definedName name="______dan9" localSheetId="14">#REF!</definedName>
    <definedName name="______dan9" localSheetId="17">#REF!</definedName>
    <definedName name="______dan9">#REF!</definedName>
    <definedName name="_____dan1" localSheetId="25">#REF!</definedName>
    <definedName name="_____dan1" localSheetId="26">#REF!</definedName>
    <definedName name="_____dan1" localSheetId="14">#REF!</definedName>
    <definedName name="_____dan1" localSheetId="17">#REF!</definedName>
    <definedName name="_____dan1">#REF!</definedName>
    <definedName name="_____dan10" localSheetId="25">#REF!</definedName>
    <definedName name="_____dan10" localSheetId="26">#REF!</definedName>
    <definedName name="_____dan10" localSheetId="14">#REF!</definedName>
    <definedName name="_____dan10" localSheetId="17">#REF!</definedName>
    <definedName name="_____dan10">#REF!</definedName>
    <definedName name="_____dan11" localSheetId="25">#REF!</definedName>
    <definedName name="_____dan11" localSheetId="26">#REF!</definedName>
    <definedName name="_____dan11" localSheetId="14">#REF!</definedName>
    <definedName name="_____dan11" localSheetId="17">#REF!</definedName>
    <definedName name="_____dan11">#REF!</definedName>
    <definedName name="_____dan12" localSheetId="25">#REF!</definedName>
    <definedName name="_____dan12" localSheetId="26">#REF!</definedName>
    <definedName name="_____dan12" localSheetId="14">#REF!</definedName>
    <definedName name="_____dan12" localSheetId="17">#REF!</definedName>
    <definedName name="_____dan12">#REF!</definedName>
    <definedName name="_____dan13" localSheetId="25">#REF!</definedName>
    <definedName name="_____dan13" localSheetId="26">#REF!</definedName>
    <definedName name="_____dan13" localSheetId="14">#REF!</definedName>
    <definedName name="_____dan13" localSheetId="17">#REF!</definedName>
    <definedName name="_____dan13">#REF!</definedName>
    <definedName name="_____dan14" localSheetId="25">#REF!</definedName>
    <definedName name="_____dan14" localSheetId="26">#REF!</definedName>
    <definedName name="_____dan14" localSheetId="14">#REF!</definedName>
    <definedName name="_____dan14" localSheetId="17">#REF!</definedName>
    <definedName name="_____dan14">#REF!</definedName>
    <definedName name="_____dan15" localSheetId="25">#REF!</definedName>
    <definedName name="_____dan15" localSheetId="26">#REF!</definedName>
    <definedName name="_____dan15" localSheetId="14">#REF!</definedName>
    <definedName name="_____dan15" localSheetId="17">#REF!</definedName>
    <definedName name="_____dan15">#REF!</definedName>
    <definedName name="_____dan16" localSheetId="25">#REF!</definedName>
    <definedName name="_____dan16" localSheetId="26">#REF!</definedName>
    <definedName name="_____dan16" localSheetId="14">#REF!</definedName>
    <definedName name="_____dan16" localSheetId="17">#REF!</definedName>
    <definedName name="_____dan16">#REF!</definedName>
    <definedName name="_____dan17" localSheetId="25">#REF!</definedName>
    <definedName name="_____dan17" localSheetId="26">#REF!</definedName>
    <definedName name="_____dan17" localSheetId="14">#REF!</definedName>
    <definedName name="_____dan17" localSheetId="17">#REF!</definedName>
    <definedName name="_____dan17">#REF!</definedName>
    <definedName name="_____dan18" localSheetId="25">#REF!</definedName>
    <definedName name="_____dan18" localSheetId="26">#REF!</definedName>
    <definedName name="_____dan18" localSheetId="14">#REF!</definedName>
    <definedName name="_____dan18" localSheetId="17">#REF!</definedName>
    <definedName name="_____dan18">#REF!</definedName>
    <definedName name="_____dan19" localSheetId="25">#REF!</definedName>
    <definedName name="_____dan19" localSheetId="26">#REF!</definedName>
    <definedName name="_____dan19" localSheetId="14">#REF!</definedName>
    <definedName name="_____dan19" localSheetId="17">#REF!</definedName>
    <definedName name="_____dan19">#REF!</definedName>
    <definedName name="_____dan2" localSheetId="25">#REF!</definedName>
    <definedName name="_____dan2" localSheetId="26">#REF!</definedName>
    <definedName name="_____dan2" localSheetId="14">#REF!</definedName>
    <definedName name="_____dan2" localSheetId="17">#REF!</definedName>
    <definedName name="_____dan2">#REF!</definedName>
    <definedName name="_____dan20" localSheetId="25">#REF!</definedName>
    <definedName name="_____dan20" localSheetId="26">#REF!</definedName>
    <definedName name="_____dan20" localSheetId="14">#REF!</definedName>
    <definedName name="_____dan20" localSheetId="17">#REF!</definedName>
    <definedName name="_____dan20">#REF!</definedName>
    <definedName name="_____dan21" localSheetId="1">#REF!,#REF!,#REF!,#REF!,#REF!,#REF!,#REF!,#REF!,#REF!,#REF!,#REF!,#REF!,#REF!</definedName>
    <definedName name="_____dan21" localSheetId="25">#REF!,#REF!,#REF!,#REF!,#REF!,#REF!,#REF!,#REF!,#REF!,#REF!,#REF!,#REF!,#REF!</definedName>
    <definedName name="_____dan21" localSheetId="26">#REF!,#REF!,#REF!,#REF!,#REF!,#REF!,#REF!,#REF!,#REF!,#REF!,#REF!,#REF!,#REF!</definedName>
    <definedName name="_____dan21" localSheetId="14">#REF!,#REF!,#REF!,#REF!,#REF!,#REF!,#REF!,#REF!,#REF!,#REF!,#REF!,#REF!,#REF!</definedName>
    <definedName name="_____dan21" localSheetId="17">#REF!,#REF!,#REF!,#REF!,#REF!,#REF!,#REF!,#REF!,#REF!,#REF!,#REF!,#REF!,#REF!</definedName>
    <definedName name="_____dan21" localSheetId="37">#REF!,#REF!,#REF!,#REF!,#REF!,#REF!,#REF!,#REF!,#REF!,#REF!,#REF!,#REF!,#REF!</definedName>
    <definedName name="_____dan21" localSheetId="2">#REF!,#REF!,#REF!,#REF!,#REF!,#REF!,#REF!,#REF!,#REF!,#REF!,#REF!,#REF!,#REF!</definedName>
    <definedName name="_____dan21">#REF!,#REF!,#REF!,#REF!,#REF!,#REF!,#REF!,#REF!,#REF!,#REF!,#REF!,#REF!,#REF!</definedName>
    <definedName name="_____dan22" localSheetId="1">#REF!,#REF!,#REF!,#REF!,#REF!,#REF!,#REF!,#REF!,#REF!,#REF!,#REF!,#REF!</definedName>
    <definedName name="_____dan22" localSheetId="25">#REF!,#REF!,#REF!,#REF!,#REF!,#REF!,#REF!,#REF!,#REF!,#REF!,#REF!,#REF!</definedName>
    <definedName name="_____dan22" localSheetId="26">#REF!,#REF!,#REF!,#REF!,#REF!,#REF!,#REF!,#REF!,#REF!,#REF!,#REF!,#REF!</definedName>
    <definedName name="_____dan22" localSheetId="14">#REF!,#REF!,#REF!,#REF!,#REF!,#REF!,#REF!,#REF!,#REF!,#REF!,#REF!,#REF!</definedName>
    <definedName name="_____dan22" localSheetId="17">#REF!,#REF!,#REF!,#REF!,#REF!,#REF!,#REF!,#REF!,#REF!,#REF!,#REF!,#REF!</definedName>
    <definedName name="_____dan22" localSheetId="37">#REF!,#REF!,#REF!,#REF!,#REF!,#REF!,#REF!,#REF!,#REF!,#REF!,#REF!,#REF!</definedName>
    <definedName name="_____dan22" localSheetId="2">#REF!,#REF!,#REF!,#REF!,#REF!,#REF!,#REF!,#REF!,#REF!,#REF!,#REF!,#REF!</definedName>
    <definedName name="_____dan22">#REF!,#REF!,#REF!,#REF!,#REF!,#REF!,#REF!,#REF!,#REF!,#REF!,#REF!,#REF!</definedName>
    <definedName name="_____dan23" localSheetId="1">#REF!,#REF!,#REF!,#REF!,#REF!,#REF!,#REF!,#REF!,#REF!,#REF!,#REF!,#REF!,#REF!</definedName>
    <definedName name="_____dan23" localSheetId="25">#REF!,#REF!,#REF!,#REF!,#REF!,#REF!,#REF!,#REF!,#REF!,#REF!,#REF!,#REF!,#REF!</definedName>
    <definedName name="_____dan23" localSheetId="26">#REF!,#REF!,#REF!,#REF!,#REF!,#REF!,#REF!,#REF!,#REF!,#REF!,#REF!,#REF!,#REF!</definedName>
    <definedName name="_____dan23" localSheetId="14">#REF!,#REF!,#REF!,#REF!,#REF!,#REF!,#REF!,#REF!,#REF!,#REF!,#REF!,#REF!,#REF!</definedName>
    <definedName name="_____dan23" localSheetId="17">#REF!,#REF!,#REF!,#REF!,#REF!,#REF!,#REF!,#REF!,#REF!,#REF!,#REF!,#REF!,#REF!</definedName>
    <definedName name="_____dan23" localSheetId="37">#REF!,#REF!,#REF!,#REF!,#REF!,#REF!,#REF!,#REF!,#REF!,#REF!,#REF!,#REF!,#REF!</definedName>
    <definedName name="_____dan23" localSheetId="2">#REF!,#REF!,#REF!,#REF!,#REF!,#REF!,#REF!,#REF!,#REF!,#REF!,#REF!,#REF!,#REF!</definedName>
    <definedName name="_____dan23">#REF!,#REF!,#REF!,#REF!,#REF!,#REF!,#REF!,#REF!,#REF!,#REF!,#REF!,#REF!,#REF!</definedName>
    <definedName name="_____dan24" localSheetId="1">#REF!,#REF!,#REF!,#REF!,#REF!,#REF!,#REF!,#REF!,#REF!,#REF!</definedName>
    <definedName name="_____dan24" localSheetId="25">#REF!,#REF!,#REF!,#REF!,#REF!,#REF!,#REF!,#REF!,#REF!,#REF!</definedName>
    <definedName name="_____dan24" localSheetId="26">#REF!,#REF!,#REF!,#REF!,#REF!,#REF!,#REF!,#REF!,#REF!,#REF!</definedName>
    <definedName name="_____dan24" localSheetId="14">#REF!,#REF!,#REF!,#REF!,#REF!,#REF!,#REF!,#REF!,#REF!,#REF!</definedName>
    <definedName name="_____dan24" localSheetId="17">#REF!,#REF!,#REF!,#REF!,#REF!,#REF!,#REF!,#REF!,#REF!,#REF!</definedName>
    <definedName name="_____dan24" localSheetId="37">#REF!,#REF!,#REF!,#REF!,#REF!,#REF!,#REF!,#REF!,#REF!,#REF!</definedName>
    <definedName name="_____dan24" localSheetId="2">#REF!,#REF!,#REF!,#REF!,#REF!,#REF!,#REF!,#REF!,#REF!,#REF!</definedName>
    <definedName name="_____dan24">#REF!,#REF!,#REF!,#REF!,#REF!,#REF!,#REF!,#REF!,#REF!,#REF!</definedName>
    <definedName name="_____dan25" localSheetId="1">#REF!</definedName>
    <definedName name="_____dan25" localSheetId="25">#REF!</definedName>
    <definedName name="_____dan25" localSheetId="26">#REF!</definedName>
    <definedName name="_____dan25" localSheetId="14">#REF!</definedName>
    <definedName name="_____dan25" localSheetId="17">#REF!</definedName>
    <definedName name="_____dan25" localSheetId="37">#REF!</definedName>
    <definedName name="_____dan25" localSheetId="2">#REF!</definedName>
    <definedName name="_____dan25">#REF!</definedName>
    <definedName name="_____dan3" localSheetId="25">#REF!</definedName>
    <definedName name="_____dan3" localSheetId="26">#REF!</definedName>
    <definedName name="_____dan3" localSheetId="14">#REF!</definedName>
    <definedName name="_____dan3" localSheetId="17">#REF!</definedName>
    <definedName name="_____dan3" localSheetId="2">#REF!</definedName>
    <definedName name="_____dan3">#REF!</definedName>
    <definedName name="_____dan4" localSheetId="25">#REF!</definedName>
    <definedName name="_____dan4" localSheetId="26">#REF!</definedName>
    <definedName name="_____dan4" localSheetId="14">#REF!</definedName>
    <definedName name="_____dan4" localSheetId="17">#REF!</definedName>
    <definedName name="_____dan4" localSheetId="2">#REF!</definedName>
    <definedName name="_____dan4">#REF!</definedName>
    <definedName name="_____dan5" localSheetId="25">#REF!</definedName>
    <definedName name="_____dan5" localSheetId="26">#REF!</definedName>
    <definedName name="_____dan5" localSheetId="14">#REF!</definedName>
    <definedName name="_____dan5" localSheetId="17">#REF!</definedName>
    <definedName name="_____dan5">#REF!</definedName>
    <definedName name="_____dan6" localSheetId="25">#REF!</definedName>
    <definedName name="_____dan6" localSheetId="26">#REF!</definedName>
    <definedName name="_____dan6" localSheetId="14">#REF!</definedName>
    <definedName name="_____dan6" localSheetId="17">#REF!</definedName>
    <definedName name="_____dan6">#REF!</definedName>
    <definedName name="_____dan7" localSheetId="25">#REF!</definedName>
    <definedName name="_____dan7" localSheetId="26">#REF!</definedName>
    <definedName name="_____dan7" localSheetId="14">#REF!</definedName>
    <definedName name="_____dan7" localSheetId="17">#REF!</definedName>
    <definedName name="_____dan7">#REF!</definedName>
    <definedName name="_____dan8" localSheetId="25">#REF!</definedName>
    <definedName name="_____dan8" localSheetId="26">#REF!</definedName>
    <definedName name="_____dan8" localSheetId="14">#REF!</definedName>
    <definedName name="_____dan8" localSheetId="17">#REF!</definedName>
    <definedName name="_____dan8">#REF!</definedName>
    <definedName name="_____dan9" localSheetId="25">#REF!</definedName>
    <definedName name="_____dan9" localSheetId="26">#REF!</definedName>
    <definedName name="_____dan9" localSheetId="14">#REF!</definedName>
    <definedName name="_____dan9" localSheetId="17">#REF!</definedName>
    <definedName name="_____dan9">#REF!</definedName>
    <definedName name="____dan1" localSheetId="25">#REF!</definedName>
    <definedName name="____dan1" localSheetId="26">#REF!</definedName>
    <definedName name="____dan1" localSheetId="14">#REF!</definedName>
    <definedName name="____dan1" localSheetId="17">#REF!</definedName>
    <definedName name="____dan1">#REF!</definedName>
    <definedName name="____dan10" localSheetId="25">#REF!</definedName>
    <definedName name="____dan10" localSheetId="26">#REF!</definedName>
    <definedName name="____dan10" localSheetId="14">#REF!</definedName>
    <definedName name="____dan10" localSheetId="17">#REF!</definedName>
    <definedName name="____dan10">#REF!</definedName>
    <definedName name="____dan11" localSheetId="25">#REF!</definedName>
    <definedName name="____dan11" localSheetId="26">#REF!</definedName>
    <definedName name="____dan11" localSheetId="14">#REF!</definedName>
    <definedName name="____dan11" localSheetId="17">#REF!</definedName>
    <definedName name="____dan11">#REF!</definedName>
    <definedName name="____dan12" localSheetId="25">#REF!</definedName>
    <definedName name="____dan12" localSheetId="26">#REF!</definedName>
    <definedName name="____dan12" localSheetId="14">#REF!</definedName>
    <definedName name="____dan12" localSheetId="17">#REF!</definedName>
    <definedName name="____dan12">#REF!</definedName>
    <definedName name="____dan13" localSheetId="25">#REF!</definedName>
    <definedName name="____dan13" localSheetId="26">#REF!</definedName>
    <definedName name="____dan13" localSheetId="14">#REF!</definedName>
    <definedName name="____dan13" localSheetId="17">#REF!</definedName>
    <definedName name="____dan13">#REF!</definedName>
    <definedName name="____dan14" localSheetId="25">#REF!</definedName>
    <definedName name="____dan14" localSheetId="26">#REF!</definedName>
    <definedName name="____dan14" localSheetId="14">#REF!</definedName>
    <definedName name="____dan14" localSheetId="17">#REF!</definedName>
    <definedName name="____dan14">#REF!</definedName>
    <definedName name="____dan15" localSheetId="25">#REF!</definedName>
    <definedName name="____dan15" localSheetId="26">#REF!</definedName>
    <definedName name="____dan15" localSheetId="14">#REF!</definedName>
    <definedName name="____dan15" localSheetId="17">#REF!</definedName>
    <definedName name="____dan15">#REF!</definedName>
    <definedName name="____dan16" localSheetId="25">#REF!</definedName>
    <definedName name="____dan16" localSheetId="26">#REF!</definedName>
    <definedName name="____dan16" localSheetId="14">#REF!</definedName>
    <definedName name="____dan16" localSheetId="17">#REF!</definedName>
    <definedName name="____dan16">#REF!</definedName>
    <definedName name="____dan17" localSheetId="25">#REF!</definedName>
    <definedName name="____dan17" localSheetId="26">#REF!</definedName>
    <definedName name="____dan17" localSheetId="14">#REF!</definedName>
    <definedName name="____dan17" localSheetId="17">#REF!</definedName>
    <definedName name="____dan17">#REF!</definedName>
    <definedName name="____dan18" localSheetId="25">#REF!</definedName>
    <definedName name="____dan18" localSheetId="26">#REF!</definedName>
    <definedName name="____dan18" localSheetId="14">#REF!</definedName>
    <definedName name="____dan18" localSheetId="17">#REF!</definedName>
    <definedName name="____dan18">#REF!</definedName>
    <definedName name="____dan19" localSheetId="25">#REF!</definedName>
    <definedName name="____dan19" localSheetId="26">#REF!</definedName>
    <definedName name="____dan19" localSheetId="14">#REF!</definedName>
    <definedName name="____dan19" localSheetId="17">#REF!</definedName>
    <definedName name="____dan19">#REF!</definedName>
    <definedName name="____dan2" localSheetId="25">#REF!</definedName>
    <definedName name="____dan2" localSheetId="26">#REF!</definedName>
    <definedName name="____dan2" localSheetId="14">#REF!</definedName>
    <definedName name="____dan2" localSheetId="17">#REF!</definedName>
    <definedName name="____dan2">#REF!</definedName>
    <definedName name="____dan20" localSheetId="25">#REF!</definedName>
    <definedName name="____dan20" localSheetId="26">#REF!</definedName>
    <definedName name="____dan20" localSheetId="14">#REF!</definedName>
    <definedName name="____dan20" localSheetId="17">#REF!</definedName>
    <definedName name="____dan20">#REF!</definedName>
    <definedName name="____dan21" localSheetId="1">#REF!,#REF!,#REF!,#REF!,#REF!,#REF!,#REF!,#REF!,#REF!,#REF!,#REF!,#REF!,#REF!</definedName>
    <definedName name="____dan21" localSheetId="25">#REF!,#REF!,#REF!,#REF!,#REF!,#REF!,#REF!,#REF!,#REF!,#REF!,#REF!,#REF!,#REF!</definedName>
    <definedName name="____dan21" localSheetId="26">#REF!,#REF!,#REF!,#REF!,#REF!,#REF!,#REF!,#REF!,#REF!,#REF!,#REF!,#REF!,#REF!</definedName>
    <definedName name="____dan21" localSheetId="14">#REF!,#REF!,#REF!,#REF!,#REF!,#REF!,#REF!,#REF!,#REF!,#REF!,#REF!,#REF!,#REF!</definedName>
    <definedName name="____dan21" localSheetId="17">#REF!,#REF!,#REF!,#REF!,#REF!,#REF!,#REF!,#REF!,#REF!,#REF!,#REF!,#REF!,#REF!</definedName>
    <definedName name="____dan21" localSheetId="37">#REF!,#REF!,#REF!,#REF!,#REF!,#REF!,#REF!,#REF!,#REF!,#REF!,#REF!,#REF!,#REF!</definedName>
    <definedName name="____dan21" localSheetId="2">#REF!,#REF!,#REF!,#REF!,#REF!,#REF!,#REF!,#REF!,#REF!,#REF!,#REF!,#REF!,#REF!</definedName>
    <definedName name="____dan21">#REF!,#REF!,#REF!,#REF!,#REF!,#REF!,#REF!,#REF!,#REF!,#REF!,#REF!,#REF!,#REF!</definedName>
    <definedName name="____dan22" localSheetId="1">#REF!,#REF!,#REF!,#REF!,#REF!,#REF!,#REF!,#REF!,#REF!,#REF!,#REF!,#REF!</definedName>
    <definedName name="____dan22" localSheetId="25">#REF!,#REF!,#REF!,#REF!,#REF!,#REF!,#REF!,#REF!,#REF!,#REF!,#REF!,#REF!</definedName>
    <definedName name="____dan22" localSheetId="26">#REF!,#REF!,#REF!,#REF!,#REF!,#REF!,#REF!,#REF!,#REF!,#REF!,#REF!,#REF!</definedName>
    <definedName name="____dan22" localSheetId="14">#REF!,#REF!,#REF!,#REF!,#REF!,#REF!,#REF!,#REF!,#REF!,#REF!,#REF!,#REF!</definedName>
    <definedName name="____dan22" localSheetId="17">#REF!,#REF!,#REF!,#REF!,#REF!,#REF!,#REF!,#REF!,#REF!,#REF!,#REF!,#REF!</definedName>
    <definedName name="____dan22" localSheetId="37">#REF!,#REF!,#REF!,#REF!,#REF!,#REF!,#REF!,#REF!,#REF!,#REF!,#REF!,#REF!</definedName>
    <definedName name="____dan22" localSheetId="2">#REF!,#REF!,#REF!,#REF!,#REF!,#REF!,#REF!,#REF!,#REF!,#REF!,#REF!,#REF!</definedName>
    <definedName name="____dan22">#REF!,#REF!,#REF!,#REF!,#REF!,#REF!,#REF!,#REF!,#REF!,#REF!,#REF!,#REF!</definedName>
    <definedName name="____dan23" localSheetId="1">#REF!,#REF!,#REF!,#REF!,#REF!,#REF!,#REF!,#REF!,#REF!,#REF!,#REF!,#REF!,#REF!</definedName>
    <definedName name="____dan23" localSheetId="25">#REF!,#REF!,#REF!,#REF!,#REF!,#REF!,#REF!,#REF!,#REF!,#REF!,#REF!,#REF!,#REF!</definedName>
    <definedName name="____dan23" localSheetId="26">#REF!,#REF!,#REF!,#REF!,#REF!,#REF!,#REF!,#REF!,#REF!,#REF!,#REF!,#REF!,#REF!</definedName>
    <definedName name="____dan23" localSheetId="14">#REF!,#REF!,#REF!,#REF!,#REF!,#REF!,#REF!,#REF!,#REF!,#REF!,#REF!,#REF!,#REF!</definedName>
    <definedName name="____dan23" localSheetId="17">#REF!,#REF!,#REF!,#REF!,#REF!,#REF!,#REF!,#REF!,#REF!,#REF!,#REF!,#REF!,#REF!</definedName>
    <definedName name="____dan23" localSheetId="37">#REF!,#REF!,#REF!,#REF!,#REF!,#REF!,#REF!,#REF!,#REF!,#REF!,#REF!,#REF!,#REF!</definedName>
    <definedName name="____dan23" localSheetId="2">#REF!,#REF!,#REF!,#REF!,#REF!,#REF!,#REF!,#REF!,#REF!,#REF!,#REF!,#REF!,#REF!</definedName>
    <definedName name="____dan23">#REF!,#REF!,#REF!,#REF!,#REF!,#REF!,#REF!,#REF!,#REF!,#REF!,#REF!,#REF!,#REF!</definedName>
    <definedName name="____dan24" localSheetId="1">#REF!,#REF!,#REF!,#REF!,#REF!,#REF!,#REF!,#REF!,#REF!,#REF!</definedName>
    <definedName name="____dan24" localSheetId="25">#REF!,#REF!,#REF!,#REF!,#REF!,#REF!,#REF!,#REF!,#REF!,#REF!</definedName>
    <definedName name="____dan24" localSheetId="26">#REF!,#REF!,#REF!,#REF!,#REF!,#REF!,#REF!,#REF!,#REF!,#REF!</definedName>
    <definedName name="____dan24" localSheetId="14">#REF!,#REF!,#REF!,#REF!,#REF!,#REF!,#REF!,#REF!,#REF!,#REF!</definedName>
    <definedName name="____dan24" localSheetId="17">#REF!,#REF!,#REF!,#REF!,#REF!,#REF!,#REF!,#REF!,#REF!,#REF!</definedName>
    <definedName name="____dan24" localSheetId="37">#REF!,#REF!,#REF!,#REF!,#REF!,#REF!,#REF!,#REF!,#REF!,#REF!</definedName>
    <definedName name="____dan24" localSheetId="2">#REF!,#REF!,#REF!,#REF!,#REF!,#REF!,#REF!,#REF!,#REF!,#REF!</definedName>
    <definedName name="____dan24">#REF!,#REF!,#REF!,#REF!,#REF!,#REF!,#REF!,#REF!,#REF!,#REF!</definedName>
    <definedName name="____dan25" localSheetId="1">#REF!</definedName>
    <definedName name="____dan25" localSheetId="25">#REF!</definedName>
    <definedName name="____dan25" localSheetId="26">#REF!</definedName>
    <definedName name="____dan25" localSheetId="14">#REF!</definedName>
    <definedName name="____dan25" localSheetId="17">#REF!</definedName>
    <definedName name="____dan25" localSheetId="37">#REF!</definedName>
    <definedName name="____dan25" localSheetId="2">#REF!</definedName>
    <definedName name="____dan25">#REF!</definedName>
    <definedName name="____dan3" localSheetId="25">#REF!</definedName>
    <definedName name="____dan3" localSheetId="26">#REF!</definedName>
    <definedName name="____dan3" localSheetId="14">#REF!</definedName>
    <definedName name="____dan3" localSheetId="17">#REF!</definedName>
    <definedName name="____dan3" localSheetId="2">#REF!</definedName>
    <definedName name="____dan3">#REF!</definedName>
    <definedName name="____dan4" localSheetId="25">#REF!</definedName>
    <definedName name="____dan4" localSheetId="26">#REF!</definedName>
    <definedName name="____dan4" localSheetId="14">#REF!</definedName>
    <definedName name="____dan4" localSheetId="17">#REF!</definedName>
    <definedName name="____dan4" localSheetId="2">#REF!</definedName>
    <definedName name="____dan4">#REF!</definedName>
    <definedName name="____dan5" localSheetId="25">#REF!</definedName>
    <definedName name="____dan5" localSheetId="26">#REF!</definedName>
    <definedName name="____dan5" localSheetId="14">#REF!</definedName>
    <definedName name="____dan5" localSheetId="17">#REF!</definedName>
    <definedName name="____dan5">#REF!</definedName>
    <definedName name="____dan6" localSheetId="25">#REF!</definedName>
    <definedName name="____dan6" localSheetId="26">#REF!</definedName>
    <definedName name="____dan6" localSheetId="14">#REF!</definedName>
    <definedName name="____dan6" localSheetId="17">#REF!</definedName>
    <definedName name="____dan6">#REF!</definedName>
    <definedName name="____dan7" localSheetId="25">#REF!</definedName>
    <definedName name="____dan7" localSheetId="26">#REF!</definedName>
    <definedName name="____dan7" localSheetId="14">#REF!</definedName>
    <definedName name="____dan7" localSheetId="17">#REF!</definedName>
    <definedName name="____dan7">#REF!</definedName>
    <definedName name="____dan8" localSheetId="25">#REF!</definedName>
    <definedName name="____dan8" localSheetId="26">#REF!</definedName>
    <definedName name="____dan8" localSheetId="14">#REF!</definedName>
    <definedName name="____dan8" localSheetId="17">#REF!</definedName>
    <definedName name="____dan8">#REF!</definedName>
    <definedName name="____dan9" localSheetId="25">#REF!</definedName>
    <definedName name="____dan9" localSheetId="26">#REF!</definedName>
    <definedName name="____dan9" localSheetId="14">#REF!</definedName>
    <definedName name="____dan9" localSheetId="17">#REF!</definedName>
    <definedName name="____dan9">#REF!</definedName>
    <definedName name="___dan1" localSheetId="25">#REF!</definedName>
    <definedName name="___dan1" localSheetId="26">#REF!</definedName>
    <definedName name="___dan1" localSheetId="14">#REF!</definedName>
    <definedName name="___dan1" localSheetId="17">#REF!</definedName>
    <definedName name="___dan1">#REF!</definedName>
    <definedName name="___dan10" localSheetId="25">#REF!</definedName>
    <definedName name="___dan10" localSheetId="26">#REF!</definedName>
    <definedName name="___dan10" localSheetId="14">#REF!</definedName>
    <definedName name="___dan10" localSheetId="17">#REF!</definedName>
    <definedName name="___dan10">#REF!</definedName>
    <definedName name="___dan11" localSheetId="25">#REF!</definedName>
    <definedName name="___dan11" localSheetId="26">#REF!</definedName>
    <definedName name="___dan11" localSheetId="14">#REF!</definedName>
    <definedName name="___dan11" localSheetId="17">#REF!</definedName>
    <definedName name="___dan11">#REF!</definedName>
    <definedName name="___dan12" localSheetId="25">#REF!</definedName>
    <definedName name="___dan12" localSheetId="26">#REF!</definedName>
    <definedName name="___dan12" localSheetId="14">#REF!</definedName>
    <definedName name="___dan12" localSheetId="17">#REF!</definedName>
    <definedName name="___dan12">#REF!</definedName>
    <definedName name="___dan13" localSheetId="25">#REF!</definedName>
    <definedName name="___dan13" localSheetId="26">#REF!</definedName>
    <definedName name="___dan13" localSheetId="14">#REF!</definedName>
    <definedName name="___dan13" localSheetId="17">#REF!</definedName>
    <definedName name="___dan13">#REF!</definedName>
    <definedName name="___dan14" localSheetId="25">#REF!</definedName>
    <definedName name="___dan14" localSheetId="26">#REF!</definedName>
    <definedName name="___dan14" localSheetId="14">#REF!</definedName>
    <definedName name="___dan14" localSheetId="17">#REF!</definedName>
    <definedName name="___dan14">#REF!</definedName>
    <definedName name="___dan15" localSheetId="25">#REF!</definedName>
    <definedName name="___dan15" localSheetId="26">#REF!</definedName>
    <definedName name="___dan15" localSheetId="14">#REF!</definedName>
    <definedName name="___dan15" localSheetId="17">#REF!</definedName>
    <definedName name="___dan15">#REF!</definedName>
    <definedName name="___dan16" localSheetId="25">#REF!</definedName>
    <definedName name="___dan16" localSheetId="26">#REF!</definedName>
    <definedName name="___dan16" localSheetId="14">#REF!</definedName>
    <definedName name="___dan16" localSheetId="17">#REF!</definedName>
    <definedName name="___dan16">#REF!</definedName>
    <definedName name="___dan17" localSheetId="25">#REF!</definedName>
    <definedName name="___dan17" localSheetId="26">#REF!</definedName>
    <definedName name="___dan17" localSheetId="14">#REF!</definedName>
    <definedName name="___dan17" localSheetId="17">#REF!</definedName>
    <definedName name="___dan17">#REF!</definedName>
    <definedName name="___dan18" localSheetId="25">#REF!</definedName>
    <definedName name="___dan18" localSheetId="26">#REF!</definedName>
    <definedName name="___dan18" localSheetId="14">#REF!</definedName>
    <definedName name="___dan18" localSheetId="17">#REF!</definedName>
    <definedName name="___dan18">#REF!</definedName>
    <definedName name="___dan19" localSheetId="25">#REF!</definedName>
    <definedName name="___dan19" localSheetId="26">#REF!</definedName>
    <definedName name="___dan19" localSheetId="14">#REF!</definedName>
    <definedName name="___dan19" localSheetId="17">#REF!</definedName>
    <definedName name="___dan19">#REF!</definedName>
    <definedName name="___dan2" localSheetId="25">#REF!</definedName>
    <definedName name="___dan2" localSheetId="26">#REF!</definedName>
    <definedName name="___dan2" localSheetId="14">#REF!</definedName>
    <definedName name="___dan2" localSheetId="17">#REF!</definedName>
    <definedName name="___dan2">#REF!</definedName>
    <definedName name="___dan20" localSheetId="25">#REF!</definedName>
    <definedName name="___dan20" localSheetId="26">#REF!</definedName>
    <definedName name="___dan20" localSheetId="14">#REF!</definedName>
    <definedName name="___dan20" localSheetId="17">#REF!</definedName>
    <definedName name="___dan20">#REF!</definedName>
    <definedName name="___dan21" localSheetId="1">#REF!,#REF!,#REF!,#REF!,#REF!,#REF!,#REF!,#REF!,#REF!,#REF!,#REF!,#REF!,#REF!</definedName>
    <definedName name="___dan21" localSheetId="25">#REF!,#REF!,#REF!,#REF!,#REF!,#REF!,#REF!,#REF!,#REF!,#REF!,#REF!,#REF!,#REF!</definedName>
    <definedName name="___dan21" localSheetId="26">#REF!,#REF!,#REF!,#REF!,#REF!,#REF!,#REF!,#REF!,#REF!,#REF!,#REF!,#REF!,#REF!</definedName>
    <definedName name="___dan21" localSheetId="14">#REF!,#REF!,#REF!,#REF!,#REF!,#REF!,#REF!,#REF!,#REF!,#REF!,#REF!,#REF!,#REF!</definedName>
    <definedName name="___dan21" localSheetId="17">#REF!,#REF!,#REF!,#REF!,#REF!,#REF!,#REF!,#REF!,#REF!,#REF!,#REF!,#REF!,#REF!</definedName>
    <definedName name="___dan21" localSheetId="37">#REF!,#REF!,#REF!,#REF!,#REF!,#REF!,#REF!,#REF!,#REF!,#REF!,#REF!,#REF!,#REF!</definedName>
    <definedName name="___dan21" localSheetId="2">#REF!,#REF!,#REF!,#REF!,#REF!,#REF!,#REF!,#REF!,#REF!,#REF!,#REF!,#REF!,#REF!</definedName>
    <definedName name="___dan21">#REF!,#REF!,#REF!,#REF!,#REF!,#REF!,#REF!,#REF!,#REF!,#REF!,#REF!,#REF!,#REF!</definedName>
    <definedName name="___dan22" localSheetId="1">#REF!,#REF!,#REF!,#REF!,#REF!,#REF!,#REF!,#REF!,#REF!,#REF!,#REF!,#REF!</definedName>
    <definedName name="___dan22" localSheetId="25">#REF!,#REF!,#REF!,#REF!,#REF!,#REF!,#REF!,#REF!,#REF!,#REF!,#REF!,#REF!</definedName>
    <definedName name="___dan22" localSheetId="26">#REF!,#REF!,#REF!,#REF!,#REF!,#REF!,#REF!,#REF!,#REF!,#REF!,#REF!,#REF!</definedName>
    <definedName name="___dan22" localSheetId="14">#REF!,#REF!,#REF!,#REF!,#REF!,#REF!,#REF!,#REF!,#REF!,#REF!,#REF!,#REF!</definedName>
    <definedName name="___dan22" localSheetId="17">#REF!,#REF!,#REF!,#REF!,#REF!,#REF!,#REF!,#REF!,#REF!,#REF!,#REF!,#REF!</definedName>
    <definedName name="___dan22" localSheetId="37">#REF!,#REF!,#REF!,#REF!,#REF!,#REF!,#REF!,#REF!,#REF!,#REF!,#REF!,#REF!</definedName>
    <definedName name="___dan22" localSheetId="2">#REF!,#REF!,#REF!,#REF!,#REF!,#REF!,#REF!,#REF!,#REF!,#REF!,#REF!,#REF!</definedName>
    <definedName name="___dan22">#REF!,#REF!,#REF!,#REF!,#REF!,#REF!,#REF!,#REF!,#REF!,#REF!,#REF!,#REF!</definedName>
    <definedName name="___dan23" localSheetId="1">#REF!,#REF!,#REF!,#REF!,#REF!,#REF!,#REF!,#REF!,#REF!,#REF!,#REF!,#REF!,#REF!</definedName>
    <definedName name="___dan23" localSheetId="25">#REF!,#REF!,#REF!,#REF!,#REF!,#REF!,#REF!,#REF!,#REF!,#REF!,#REF!,#REF!,#REF!</definedName>
    <definedName name="___dan23" localSheetId="26">#REF!,#REF!,#REF!,#REF!,#REF!,#REF!,#REF!,#REF!,#REF!,#REF!,#REF!,#REF!,#REF!</definedName>
    <definedName name="___dan23" localSheetId="14">#REF!,#REF!,#REF!,#REF!,#REF!,#REF!,#REF!,#REF!,#REF!,#REF!,#REF!,#REF!,#REF!</definedName>
    <definedName name="___dan23" localSheetId="17">#REF!,#REF!,#REF!,#REF!,#REF!,#REF!,#REF!,#REF!,#REF!,#REF!,#REF!,#REF!,#REF!</definedName>
    <definedName name="___dan23" localSheetId="37">#REF!,#REF!,#REF!,#REF!,#REF!,#REF!,#REF!,#REF!,#REF!,#REF!,#REF!,#REF!,#REF!</definedName>
    <definedName name="___dan23" localSheetId="2">#REF!,#REF!,#REF!,#REF!,#REF!,#REF!,#REF!,#REF!,#REF!,#REF!,#REF!,#REF!,#REF!</definedName>
    <definedName name="___dan23">#REF!,#REF!,#REF!,#REF!,#REF!,#REF!,#REF!,#REF!,#REF!,#REF!,#REF!,#REF!,#REF!</definedName>
    <definedName name="___dan24" localSheetId="1">#REF!,#REF!,#REF!,#REF!,#REF!,#REF!,#REF!,#REF!,#REF!,#REF!</definedName>
    <definedName name="___dan24" localSheetId="25">#REF!,#REF!,#REF!,#REF!,#REF!,#REF!,#REF!,#REF!,#REF!,#REF!</definedName>
    <definedName name="___dan24" localSheetId="26">#REF!,#REF!,#REF!,#REF!,#REF!,#REF!,#REF!,#REF!,#REF!,#REF!</definedName>
    <definedName name="___dan24" localSheetId="14">#REF!,#REF!,#REF!,#REF!,#REF!,#REF!,#REF!,#REF!,#REF!,#REF!</definedName>
    <definedName name="___dan24" localSheetId="17">#REF!,#REF!,#REF!,#REF!,#REF!,#REF!,#REF!,#REF!,#REF!,#REF!</definedName>
    <definedName name="___dan24" localSheetId="37">#REF!,#REF!,#REF!,#REF!,#REF!,#REF!,#REF!,#REF!,#REF!,#REF!</definedName>
    <definedName name="___dan24" localSheetId="2">#REF!,#REF!,#REF!,#REF!,#REF!,#REF!,#REF!,#REF!,#REF!,#REF!</definedName>
    <definedName name="___dan24">#REF!,#REF!,#REF!,#REF!,#REF!,#REF!,#REF!,#REF!,#REF!,#REF!</definedName>
    <definedName name="___dan25" localSheetId="1">#REF!</definedName>
    <definedName name="___dan25" localSheetId="25">#REF!</definedName>
    <definedName name="___dan25" localSheetId="26">#REF!</definedName>
    <definedName name="___dan25" localSheetId="14">#REF!</definedName>
    <definedName name="___dan25" localSheetId="17">#REF!</definedName>
    <definedName name="___dan25" localSheetId="37">#REF!</definedName>
    <definedName name="___dan25" localSheetId="2">#REF!</definedName>
    <definedName name="___dan25">#REF!</definedName>
    <definedName name="___dan3" localSheetId="25">#REF!</definedName>
    <definedName name="___dan3" localSheetId="26">#REF!</definedName>
    <definedName name="___dan3" localSheetId="14">#REF!</definedName>
    <definedName name="___dan3" localSheetId="17">#REF!</definedName>
    <definedName name="___dan3" localSheetId="2">#REF!</definedName>
    <definedName name="___dan3">#REF!</definedName>
    <definedName name="___dan4" localSheetId="25">#REF!</definedName>
    <definedName name="___dan4" localSheetId="26">#REF!</definedName>
    <definedName name="___dan4" localSheetId="14">#REF!</definedName>
    <definedName name="___dan4" localSheetId="17">#REF!</definedName>
    <definedName name="___dan4" localSheetId="2">#REF!</definedName>
    <definedName name="___dan4">#REF!</definedName>
    <definedName name="___dan5" localSheetId="25">#REF!</definedName>
    <definedName name="___dan5" localSheetId="26">#REF!</definedName>
    <definedName name="___dan5" localSheetId="14">#REF!</definedName>
    <definedName name="___dan5" localSheetId="17">#REF!</definedName>
    <definedName name="___dan5">#REF!</definedName>
    <definedName name="___dan6" localSheetId="25">#REF!</definedName>
    <definedName name="___dan6" localSheetId="26">#REF!</definedName>
    <definedName name="___dan6" localSheetId="14">#REF!</definedName>
    <definedName name="___dan6" localSheetId="17">#REF!</definedName>
    <definedName name="___dan6">#REF!</definedName>
    <definedName name="___dan7" localSheetId="25">#REF!</definedName>
    <definedName name="___dan7" localSheetId="26">#REF!</definedName>
    <definedName name="___dan7" localSheetId="14">#REF!</definedName>
    <definedName name="___dan7" localSheetId="17">#REF!</definedName>
    <definedName name="___dan7">#REF!</definedName>
    <definedName name="___dan8" localSheetId="25">#REF!</definedName>
    <definedName name="___dan8" localSheetId="26">#REF!</definedName>
    <definedName name="___dan8" localSheetId="14">#REF!</definedName>
    <definedName name="___dan8" localSheetId="17">#REF!</definedName>
    <definedName name="___dan8">#REF!</definedName>
    <definedName name="___dan9" localSheetId="25">#REF!</definedName>
    <definedName name="___dan9" localSheetId="26">#REF!</definedName>
    <definedName name="___dan9" localSheetId="14">#REF!</definedName>
    <definedName name="___dan9" localSheetId="17">#REF!</definedName>
    <definedName name="___dan9">#REF!</definedName>
    <definedName name="__dan1" localSheetId="25">#REF!</definedName>
    <definedName name="__dan1" localSheetId="26">#REF!</definedName>
    <definedName name="__dan1" localSheetId="14">#REF!</definedName>
    <definedName name="__dan1" localSheetId="17">#REF!</definedName>
    <definedName name="__dan1">#REF!</definedName>
    <definedName name="__dan10" localSheetId="25">#REF!</definedName>
    <definedName name="__dan10" localSheetId="26">#REF!</definedName>
    <definedName name="__dan10" localSheetId="14">#REF!</definedName>
    <definedName name="__dan10" localSheetId="17">#REF!</definedName>
    <definedName name="__dan10">#REF!</definedName>
    <definedName name="__dan11" localSheetId="25">#REF!</definedName>
    <definedName name="__dan11" localSheetId="26">#REF!</definedName>
    <definedName name="__dan11" localSheetId="14">#REF!</definedName>
    <definedName name="__dan11" localSheetId="17">#REF!</definedName>
    <definedName name="__dan11">#REF!</definedName>
    <definedName name="__dan12" localSheetId="25">#REF!</definedName>
    <definedName name="__dan12" localSheetId="26">#REF!</definedName>
    <definedName name="__dan12" localSheetId="14">#REF!</definedName>
    <definedName name="__dan12" localSheetId="17">#REF!</definedName>
    <definedName name="__dan12">#REF!</definedName>
    <definedName name="__dan13" localSheetId="25">#REF!</definedName>
    <definedName name="__dan13" localSheetId="26">#REF!</definedName>
    <definedName name="__dan13" localSheetId="14">#REF!</definedName>
    <definedName name="__dan13" localSheetId="17">#REF!</definedName>
    <definedName name="__dan13">#REF!</definedName>
    <definedName name="__dan14" localSheetId="25">#REF!</definedName>
    <definedName name="__dan14" localSheetId="26">#REF!</definedName>
    <definedName name="__dan14" localSheetId="14">#REF!</definedName>
    <definedName name="__dan14" localSheetId="17">#REF!</definedName>
    <definedName name="__dan14">#REF!</definedName>
    <definedName name="__dan15" localSheetId="25">#REF!</definedName>
    <definedName name="__dan15" localSheetId="26">#REF!</definedName>
    <definedName name="__dan15" localSheetId="14">#REF!</definedName>
    <definedName name="__dan15" localSheetId="17">#REF!</definedName>
    <definedName name="__dan15">#REF!</definedName>
    <definedName name="__dan16" localSheetId="25">#REF!</definedName>
    <definedName name="__dan16" localSheetId="26">#REF!</definedName>
    <definedName name="__dan16" localSheetId="14">#REF!</definedName>
    <definedName name="__dan16" localSheetId="17">#REF!</definedName>
    <definedName name="__dan16">#REF!</definedName>
    <definedName name="__dan17" localSheetId="25">#REF!</definedName>
    <definedName name="__dan17" localSheetId="26">#REF!</definedName>
    <definedName name="__dan17" localSheetId="14">#REF!</definedName>
    <definedName name="__dan17" localSheetId="17">#REF!</definedName>
    <definedName name="__dan17">#REF!</definedName>
    <definedName name="__dan18" localSheetId="25">#REF!</definedName>
    <definedName name="__dan18" localSheetId="26">#REF!</definedName>
    <definedName name="__dan18" localSheetId="14">#REF!</definedName>
    <definedName name="__dan18" localSheetId="17">#REF!</definedName>
    <definedName name="__dan18">#REF!</definedName>
    <definedName name="__dan19" localSheetId="25">#REF!</definedName>
    <definedName name="__dan19" localSheetId="26">#REF!</definedName>
    <definedName name="__dan19" localSheetId="14">#REF!</definedName>
    <definedName name="__dan19" localSheetId="17">#REF!</definedName>
    <definedName name="__dan19">#REF!</definedName>
    <definedName name="__dan2" localSheetId="25">#REF!</definedName>
    <definedName name="__dan2" localSheetId="26">#REF!</definedName>
    <definedName name="__dan2" localSheetId="14">#REF!</definedName>
    <definedName name="__dan2" localSheetId="17">#REF!</definedName>
    <definedName name="__dan2">#REF!</definedName>
    <definedName name="__dan20" localSheetId="25">#REF!</definedName>
    <definedName name="__dan20" localSheetId="26">#REF!</definedName>
    <definedName name="__dan20" localSheetId="14">#REF!</definedName>
    <definedName name="__dan20" localSheetId="17">#REF!</definedName>
    <definedName name="__dan20">#REF!</definedName>
    <definedName name="__dan21" localSheetId="1">#REF!,#REF!,#REF!,#REF!,#REF!,#REF!,#REF!,#REF!,#REF!,#REF!,#REF!,#REF!,#REF!</definedName>
    <definedName name="__dan21" localSheetId="25">#REF!,#REF!,#REF!,#REF!,#REF!,#REF!,#REF!,#REF!,#REF!,#REF!,#REF!,#REF!,#REF!</definedName>
    <definedName name="__dan21" localSheetId="26">#REF!,#REF!,#REF!,#REF!,#REF!,#REF!,#REF!,#REF!,#REF!,#REF!,#REF!,#REF!,#REF!</definedName>
    <definedName name="__dan21" localSheetId="14">#REF!,#REF!,#REF!,#REF!,#REF!,#REF!,#REF!,#REF!,#REF!,#REF!,#REF!,#REF!,#REF!</definedName>
    <definedName name="__dan21" localSheetId="17">#REF!,#REF!,#REF!,#REF!,#REF!,#REF!,#REF!,#REF!,#REF!,#REF!,#REF!,#REF!,#REF!</definedName>
    <definedName name="__dan21" localSheetId="37">#REF!,#REF!,#REF!,#REF!,#REF!,#REF!,#REF!,#REF!,#REF!,#REF!,#REF!,#REF!,#REF!</definedName>
    <definedName name="__dan21" localSheetId="2">#REF!,#REF!,#REF!,#REF!,#REF!,#REF!,#REF!,#REF!,#REF!,#REF!,#REF!,#REF!,#REF!</definedName>
    <definedName name="__dan21">#REF!,#REF!,#REF!,#REF!,#REF!,#REF!,#REF!,#REF!,#REF!,#REF!,#REF!,#REF!,#REF!</definedName>
    <definedName name="__dan22" localSheetId="1">#REF!,#REF!,#REF!,#REF!,#REF!,#REF!,#REF!,#REF!,#REF!,#REF!,#REF!,#REF!</definedName>
    <definedName name="__dan22" localSheetId="25">#REF!,#REF!,#REF!,#REF!,#REF!,#REF!,#REF!,#REF!,#REF!,#REF!,#REF!,#REF!</definedName>
    <definedName name="__dan22" localSheetId="26">#REF!,#REF!,#REF!,#REF!,#REF!,#REF!,#REF!,#REF!,#REF!,#REF!,#REF!,#REF!</definedName>
    <definedName name="__dan22" localSheetId="14">#REF!,#REF!,#REF!,#REF!,#REF!,#REF!,#REF!,#REF!,#REF!,#REF!,#REF!,#REF!</definedName>
    <definedName name="__dan22" localSheetId="17">#REF!,#REF!,#REF!,#REF!,#REF!,#REF!,#REF!,#REF!,#REF!,#REF!,#REF!,#REF!</definedName>
    <definedName name="__dan22" localSheetId="37">#REF!,#REF!,#REF!,#REF!,#REF!,#REF!,#REF!,#REF!,#REF!,#REF!,#REF!,#REF!</definedName>
    <definedName name="__dan22" localSheetId="2">#REF!,#REF!,#REF!,#REF!,#REF!,#REF!,#REF!,#REF!,#REF!,#REF!,#REF!,#REF!</definedName>
    <definedName name="__dan22">#REF!,#REF!,#REF!,#REF!,#REF!,#REF!,#REF!,#REF!,#REF!,#REF!,#REF!,#REF!</definedName>
    <definedName name="__dan23" localSheetId="1">#REF!,#REF!,#REF!,#REF!,#REF!,#REF!,#REF!,#REF!,#REF!,#REF!,#REF!,#REF!,#REF!</definedName>
    <definedName name="__dan23" localSheetId="25">#REF!,#REF!,#REF!,#REF!,#REF!,#REF!,#REF!,#REF!,#REF!,#REF!,#REF!,#REF!,#REF!</definedName>
    <definedName name="__dan23" localSheetId="26">#REF!,#REF!,#REF!,#REF!,#REF!,#REF!,#REF!,#REF!,#REF!,#REF!,#REF!,#REF!,#REF!</definedName>
    <definedName name="__dan23" localSheetId="14">#REF!,#REF!,#REF!,#REF!,#REF!,#REF!,#REF!,#REF!,#REF!,#REF!,#REF!,#REF!,#REF!</definedName>
    <definedName name="__dan23" localSheetId="17">#REF!,#REF!,#REF!,#REF!,#REF!,#REF!,#REF!,#REF!,#REF!,#REF!,#REF!,#REF!,#REF!</definedName>
    <definedName name="__dan23" localSheetId="37">#REF!,#REF!,#REF!,#REF!,#REF!,#REF!,#REF!,#REF!,#REF!,#REF!,#REF!,#REF!,#REF!</definedName>
    <definedName name="__dan23" localSheetId="2">#REF!,#REF!,#REF!,#REF!,#REF!,#REF!,#REF!,#REF!,#REF!,#REF!,#REF!,#REF!,#REF!</definedName>
    <definedName name="__dan23">#REF!,#REF!,#REF!,#REF!,#REF!,#REF!,#REF!,#REF!,#REF!,#REF!,#REF!,#REF!,#REF!</definedName>
    <definedName name="__dan24" localSheetId="1">#REF!,#REF!,#REF!,#REF!,#REF!,#REF!,#REF!,#REF!,#REF!,#REF!</definedName>
    <definedName name="__dan24" localSheetId="25">#REF!,#REF!,#REF!,#REF!,#REF!,#REF!,#REF!,#REF!,#REF!,#REF!</definedName>
    <definedName name="__dan24" localSheetId="26">#REF!,#REF!,#REF!,#REF!,#REF!,#REF!,#REF!,#REF!,#REF!,#REF!</definedName>
    <definedName name="__dan24" localSheetId="14">#REF!,#REF!,#REF!,#REF!,#REF!,#REF!,#REF!,#REF!,#REF!,#REF!</definedName>
    <definedName name="__dan24" localSheetId="17">#REF!,#REF!,#REF!,#REF!,#REF!,#REF!,#REF!,#REF!,#REF!,#REF!</definedName>
    <definedName name="__dan24" localSheetId="37">#REF!,#REF!,#REF!,#REF!,#REF!,#REF!,#REF!,#REF!,#REF!,#REF!</definedName>
    <definedName name="__dan24" localSheetId="2">#REF!,#REF!,#REF!,#REF!,#REF!,#REF!,#REF!,#REF!,#REF!,#REF!</definedName>
    <definedName name="__dan24">#REF!,#REF!,#REF!,#REF!,#REF!,#REF!,#REF!,#REF!,#REF!,#REF!</definedName>
    <definedName name="__dan25" localSheetId="1">#REF!</definedName>
    <definedName name="__dan25" localSheetId="25">#REF!</definedName>
    <definedName name="__dan25" localSheetId="26">#REF!</definedName>
    <definedName name="__dan25" localSheetId="14">#REF!</definedName>
    <definedName name="__dan25" localSheetId="17">#REF!</definedName>
    <definedName name="__dan25" localSheetId="37">#REF!</definedName>
    <definedName name="__dan25" localSheetId="2">#REF!</definedName>
    <definedName name="__dan25">#REF!</definedName>
    <definedName name="__dan3" localSheetId="25">#REF!</definedName>
    <definedName name="__dan3" localSheetId="26">#REF!</definedName>
    <definedName name="__dan3" localSheetId="14">#REF!</definedName>
    <definedName name="__dan3" localSheetId="17">#REF!</definedName>
    <definedName name="__dan3" localSheetId="2">#REF!</definedName>
    <definedName name="__dan3">#REF!</definedName>
    <definedName name="__dan4" localSheetId="25">#REF!</definedName>
    <definedName name="__dan4" localSheetId="26">#REF!</definedName>
    <definedName name="__dan4" localSheetId="14">#REF!</definedName>
    <definedName name="__dan4" localSheetId="17">#REF!</definedName>
    <definedName name="__dan4" localSheetId="2">#REF!</definedName>
    <definedName name="__dan4">#REF!</definedName>
    <definedName name="__dan5" localSheetId="25">#REF!</definedName>
    <definedName name="__dan5" localSheetId="26">#REF!</definedName>
    <definedName name="__dan5" localSheetId="14">#REF!</definedName>
    <definedName name="__dan5" localSheetId="17">#REF!</definedName>
    <definedName name="__dan5">#REF!</definedName>
    <definedName name="__dan6" localSheetId="25">#REF!</definedName>
    <definedName name="__dan6" localSheetId="26">#REF!</definedName>
    <definedName name="__dan6" localSheetId="14">#REF!</definedName>
    <definedName name="__dan6" localSheetId="17">#REF!</definedName>
    <definedName name="__dan6">#REF!</definedName>
    <definedName name="__dan7" localSheetId="25">#REF!</definedName>
    <definedName name="__dan7" localSheetId="26">#REF!</definedName>
    <definedName name="__dan7" localSheetId="14">#REF!</definedName>
    <definedName name="__dan7" localSheetId="17">#REF!</definedName>
    <definedName name="__dan7">#REF!</definedName>
    <definedName name="__dan8" localSheetId="25">#REF!</definedName>
    <definedName name="__dan8" localSheetId="26">#REF!</definedName>
    <definedName name="__dan8" localSheetId="14">#REF!</definedName>
    <definedName name="__dan8" localSheetId="17">#REF!</definedName>
    <definedName name="__dan8">#REF!</definedName>
    <definedName name="__dan9" localSheetId="25">#REF!</definedName>
    <definedName name="__dan9" localSheetId="26">#REF!</definedName>
    <definedName name="__dan9" localSheetId="14">#REF!</definedName>
    <definedName name="__dan9" localSheetId="17">#REF!</definedName>
    <definedName name="__dan9">#REF!</definedName>
    <definedName name="_dan1" localSheetId="25">#REF!</definedName>
    <definedName name="_dan1" localSheetId="26">#REF!</definedName>
    <definedName name="_dan1" localSheetId="14">#REF!</definedName>
    <definedName name="_dan1" localSheetId="17">#REF!</definedName>
    <definedName name="_dan1">#REF!</definedName>
    <definedName name="_dan10" localSheetId="25">#REF!</definedName>
    <definedName name="_dan10" localSheetId="26">#REF!</definedName>
    <definedName name="_dan10" localSheetId="14">#REF!</definedName>
    <definedName name="_dan10" localSheetId="17">#REF!</definedName>
    <definedName name="_dan10">#REF!</definedName>
    <definedName name="_dan11" localSheetId="25">#REF!</definedName>
    <definedName name="_dan11" localSheetId="26">#REF!</definedName>
    <definedName name="_dan11" localSheetId="14">#REF!</definedName>
    <definedName name="_dan11" localSheetId="17">#REF!</definedName>
    <definedName name="_dan11">#REF!</definedName>
    <definedName name="_dan12" localSheetId="25">#REF!</definedName>
    <definedName name="_dan12" localSheetId="26">#REF!</definedName>
    <definedName name="_dan12" localSheetId="14">#REF!</definedName>
    <definedName name="_dan12" localSheetId="17">#REF!</definedName>
    <definedName name="_dan12">#REF!</definedName>
    <definedName name="_dan13" localSheetId="25">#REF!</definedName>
    <definedName name="_dan13" localSheetId="26">#REF!</definedName>
    <definedName name="_dan13" localSheetId="14">#REF!</definedName>
    <definedName name="_dan13" localSheetId="17">#REF!</definedName>
    <definedName name="_dan13">#REF!</definedName>
    <definedName name="_dan14" localSheetId="25">#REF!</definedName>
    <definedName name="_dan14" localSheetId="26">#REF!</definedName>
    <definedName name="_dan14" localSheetId="14">#REF!</definedName>
    <definedName name="_dan14" localSheetId="17">#REF!</definedName>
    <definedName name="_dan14">#REF!</definedName>
    <definedName name="_dan15" localSheetId="25">#REF!</definedName>
    <definedName name="_dan15" localSheetId="26">#REF!</definedName>
    <definedName name="_dan15" localSheetId="14">#REF!</definedName>
    <definedName name="_dan15" localSheetId="17">#REF!</definedName>
    <definedName name="_dan15">#REF!</definedName>
    <definedName name="_dan16" localSheetId="25">#REF!</definedName>
    <definedName name="_dan16" localSheetId="26">#REF!</definedName>
    <definedName name="_dan16" localSheetId="14">#REF!</definedName>
    <definedName name="_dan16" localSheetId="17">#REF!</definedName>
    <definedName name="_dan16">#REF!</definedName>
    <definedName name="_dan17" localSheetId="25">#REF!</definedName>
    <definedName name="_dan17" localSheetId="26">#REF!</definedName>
    <definedName name="_dan17" localSheetId="14">#REF!</definedName>
    <definedName name="_dan17" localSheetId="17">#REF!</definedName>
    <definedName name="_dan17">#REF!</definedName>
    <definedName name="_dan18" localSheetId="25">#REF!</definedName>
    <definedName name="_dan18" localSheetId="26">#REF!</definedName>
    <definedName name="_dan18" localSheetId="14">#REF!</definedName>
    <definedName name="_dan18" localSheetId="17">#REF!</definedName>
    <definedName name="_dan18">#REF!</definedName>
    <definedName name="_dan19" localSheetId="25">#REF!</definedName>
    <definedName name="_dan19" localSheetId="26">#REF!</definedName>
    <definedName name="_dan19" localSheetId="14">#REF!</definedName>
    <definedName name="_dan19" localSheetId="17">#REF!</definedName>
    <definedName name="_dan19">#REF!</definedName>
    <definedName name="_dan2" localSheetId="25">#REF!</definedName>
    <definedName name="_dan2" localSheetId="26">#REF!</definedName>
    <definedName name="_dan2" localSheetId="14">#REF!</definedName>
    <definedName name="_dan2" localSheetId="17">#REF!</definedName>
    <definedName name="_dan2">#REF!</definedName>
    <definedName name="_dan20" localSheetId="25">#REF!</definedName>
    <definedName name="_dan20" localSheetId="26">#REF!</definedName>
    <definedName name="_dan20" localSheetId="14">#REF!</definedName>
    <definedName name="_dan20" localSheetId="17">#REF!</definedName>
    <definedName name="_dan20">#REF!</definedName>
    <definedName name="_dan21" localSheetId="1">#REF!,#REF!,#REF!,#REF!,#REF!,#REF!,#REF!,#REF!,#REF!,#REF!,#REF!,#REF!,#REF!</definedName>
    <definedName name="_dan21" localSheetId="25">#REF!,#REF!,#REF!,#REF!,#REF!,#REF!,#REF!,#REF!,#REF!,#REF!,#REF!,#REF!,#REF!</definedName>
    <definedName name="_dan21" localSheetId="26">#REF!,#REF!,#REF!,#REF!,#REF!,#REF!,#REF!,#REF!,#REF!,#REF!,#REF!,#REF!,#REF!</definedName>
    <definedName name="_dan21" localSheetId="14">#REF!,#REF!,#REF!,#REF!,#REF!,#REF!,#REF!,#REF!,#REF!,#REF!,#REF!,#REF!,#REF!</definedName>
    <definedName name="_dan21" localSheetId="17">#REF!,#REF!,#REF!,#REF!,#REF!,#REF!,#REF!,#REF!,#REF!,#REF!,#REF!,#REF!,#REF!</definedName>
    <definedName name="_dan21" localSheetId="37">#REF!,#REF!,#REF!,#REF!,#REF!,#REF!,#REF!,#REF!,#REF!,#REF!,#REF!,#REF!,#REF!</definedName>
    <definedName name="_dan21" localSheetId="2">#REF!,#REF!,#REF!,#REF!,#REF!,#REF!,#REF!,#REF!,#REF!,#REF!,#REF!,#REF!,#REF!</definedName>
    <definedName name="_dan21">#REF!,#REF!,#REF!,#REF!,#REF!,#REF!,#REF!,#REF!,#REF!,#REF!,#REF!,#REF!,#REF!</definedName>
    <definedName name="_dan22" localSheetId="1">#REF!,#REF!,#REF!,#REF!,#REF!,#REF!,#REF!,#REF!,#REF!,#REF!,#REF!,#REF!</definedName>
    <definedName name="_dan22" localSheetId="25">#REF!,#REF!,#REF!,#REF!,#REF!,#REF!,#REF!,#REF!,#REF!,#REF!,#REF!,#REF!</definedName>
    <definedName name="_dan22" localSheetId="26">#REF!,#REF!,#REF!,#REF!,#REF!,#REF!,#REF!,#REF!,#REF!,#REF!,#REF!,#REF!</definedName>
    <definedName name="_dan22" localSheetId="14">#REF!,#REF!,#REF!,#REF!,#REF!,#REF!,#REF!,#REF!,#REF!,#REF!,#REF!,#REF!</definedName>
    <definedName name="_dan22" localSheetId="17">#REF!,#REF!,#REF!,#REF!,#REF!,#REF!,#REF!,#REF!,#REF!,#REF!,#REF!,#REF!</definedName>
    <definedName name="_dan22" localSheetId="37">#REF!,#REF!,#REF!,#REF!,#REF!,#REF!,#REF!,#REF!,#REF!,#REF!,#REF!,#REF!</definedName>
    <definedName name="_dan22" localSheetId="2">#REF!,#REF!,#REF!,#REF!,#REF!,#REF!,#REF!,#REF!,#REF!,#REF!,#REF!,#REF!</definedName>
    <definedName name="_dan22">#REF!,#REF!,#REF!,#REF!,#REF!,#REF!,#REF!,#REF!,#REF!,#REF!,#REF!,#REF!</definedName>
    <definedName name="_dan23" localSheetId="1">#REF!,#REF!,#REF!,#REF!,#REF!,#REF!,#REF!,#REF!,#REF!,#REF!,#REF!,#REF!,#REF!</definedName>
    <definedName name="_dan23" localSheetId="25">#REF!,#REF!,#REF!,#REF!,#REF!,#REF!,#REF!,#REF!,#REF!,#REF!,#REF!,#REF!,#REF!</definedName>
    <definedName name="_dan23" localSheetId="26">#REF!,#REF!,#REF!,#REF!,#REF!,#REF!,#REF!,#REF!,#REF!,#REF!,#REF!,#REF!,#REF!</definedName>
    <definedName name="_dan23" localSheetId="14">#REF!,#REF!,#REF!,#REF!,#REF!,#REF!,#REF!,#REF!,#REF!,#REF!,#REF!,#REF!,#REF!</definedName>
    <definedName name="_dan23" localSheetId="17">#REF!,#REF!,#REF!,#REF!,#REF!,#REF!,#REF!,#REF!,#REF!,#REF!,#REF!,#REF!,#REF!</definedName>
    <definedName name="_dan23" localSheetId="37">#REF!,#REF!,#REF!,#REF!,#REF!,#REF!,#REF!,#REF!,#REF!,#REF!,#REF!,#REF!,#REF!</definedName>
    <definedName name="_dan23" localSheetId="2">#REF!,#REF!,#REF!,#REF!,#REF!,#REF!,#REF!,#REF!,#REF!,#REF!,#REF!,#REF!,#REF!</definedName>
    <definedName name="_dan23">#REF!,#REF!,#REF!,#REF!,#REF!,#REF!,#REF!,#REF!,#REF!,#REF!,#REF!,#REF!,#REF!</definedName>
    <definedName name="_dan24" localSheetId="1">#REF!,#REF!,#REF!,#REF!,#REF!,#REF!,#REF!,#REF!,#REF!,#REF!</definedName>
    <definedName name="_dan24" localSheetId="25">#REF!,#REF!,#REF!,#REF!,#REF!,#REF!,#REF!,#REF!,#REF!,#REF!</definedName>
    <definedName name="_dan24" localSheetId="26">#REF!,#REF!,#REF!,#REF!,#REF!,#REF!,#REF!,#REF!,#REF!,#REF!</definedName>
    <definedName name="_dan24" localSheetId="14">#REF!,#REF!,#REF!,#REF!,#REF!,#REF!,#REF!,#REF!,#REF!,#REF!</definedName>
    <definedName name="_dan24" localSheetId="17">#REF!,#REF!,#REF!,#REF!,#REF!,#REF!,#REF!,#REF!,#REF!,#REF!</definedName>
    <definedName name="_dan24" localSheetId="37">#REF!,#REF!,#REF!,#REF!,#REF!,#REF!,#REF!,#REF!,#REF!,#REF!</definedName>
    <definedName name="_dan24" localSheetId="2">#REF!,#REF!,#REF!,#REF!,#REF!,#REF!,#REF!,#REF!,#REF!,#REF!</definedName>
    <definedName name="_dan24">#REF!,#REF!,#REF!,#REF!,#REF!,#REF!,#REF!,#REF!,#REF!,#REF!</definedName>
    <definedName name="_dan25" localSheetId="1">#REF!</definedName>
    <definedName name="_dan25" localSheetId="25">#REF!</definedName>
    <definedName name="_dan25" localSheetId="26">#REF!</definedName>
    <definedName name="_dan25" localSheetId="14">#REF!</definedName>
    <definedName name="_dan25" localSheetId="17">#REF!</definedName>
    <definedName name="_dan25" localSheetId="37">#REF!</definedName>
    <definedName name="_dan25" localSheetId="2">#REF!</definedName>
    <definedName name="_dan25">#REF!</definedName>
    <definedName name="_dan3" localSheetId="25">#REF!</definedName>
    <definedName name="_dan3" localSheetId="26">#REF!</definedName>
    <definedName name="_dan3" localSheetId="14">#REF!</definedName>
    <definedName name="_dan3" localSheetId="17">#REF!</definedName>
    <definedName name="_dan3" localSheetId="2">#REF!</definedName>
    <definedName name="_dan3">#REF!</definedName>
    <definedName name="_dan4" localSheetId="25">#REF!</definedName>
    <definedName name="_dan4" localSheetId="26">#REF!</definedName>
    <definedName name="_dan4" localSheetId="14">#REF!</definedName>
    <definedName name="_dan4" localSheetId="17">#REF!</definedName>
    <definedName name="_dan4" localSheetId="2">#REF!</definedName>
    <definedName name="_dan4">#REF!</definedName>
    <definedName name="_dan5" localSheetId="25">#REF!</definedName>
    <definedName name="_dan5" localSheetId="26">#REF!</definedName>
    <definedName name="_dan5" localSheetId="14">#REF!</definedName>
    <definedName name="_dan5" localSheetId="17">#REF!</definedName>
    <definedName name="_dan5">#REF!</definedName>
    <definedName name="_dan6" localSheetId="25">#REF!</definedName>
    <definedName name="_dan6" localSheetId="26">#REF!</definedName>
    <definedName name="_dan6" localSheetId="14">#REF!</definedName>
    <definedName name="_dan6" localSheetId="17">#REF!</definedName>
    <definedName name="_dan6">#REF!</definedName>
    <definedName name="_dan7" localSheetId="25">#REF!</definedName>
    <definedName name="_dan7" localSheetId="26">#REF!</definedName>
    <definedName name="_dan7" localSheetId="14">#REF!</definedName>
    <definedName name="_dan7" localSheetId="17">#REF!</definedName>
    <definedName name="_dan7">#REF!</definedName>
    <definedName name="_dan8" localSheetId="25">#REF!</definedName>
    <definedName name="_dan8" localSheetId="26">#REF!</definedName>
    <definedName name="_dan8" localSheetId="14">#REF!</definedName>
    <definedName name="_dan8" localSheetId="17">#REF!</definedName>
    <definedName name="_dan8">#REF!</definedName>
    <definedName name="_dan800" localSheetId="14">#REF!</definedName>
    <definedName name="_dan800" localSheetId="17">#REF!</definedName>
    <definedName name="_dan800">#REF!</definedName>
    <definedName name="_dan9" localSheetId="25">#REF!</definedName>
    <definedName name="_dan9" localSheetId="26">#REF!</definedName>
    <definedName name="_dan9" localSheetId="14">#REF!</definedName>
    <definedName name="_dan9" localSheetId="17">#REF!</definedName>
    <definedName name="_dan9">#REF!</definedName>
    <definedName name="ccccccccccccccccccccccccccccccccccccccccccccccccccccccccccc" localSheetId="17">#REF!</definedName>
    <definedName name="ccccccccccccccccccccccccccccccccccccccccccccccccccccccccccc">#REF!</definedName>
    <definedName name="d_an25" localSheetId="14">#REF!,#REF!,#REF!,#REF!,#REF!,#REF!,#REF!,#REF!,#REF!,#REF!,#REF!,#REF!,#REF!</definedName>
    <definedName name="d_an25" localSheetId="17">#REF!,#REF!,#REF!,#REF!,#REF!,#REF!,#REF!,#REF!,#REF!,#REF!,#REF!,#REF!,#REF!</definedName>
    <definedName name="d_an25">#REF!,#REF!,#REF!,#REF!,#REF!,#REF!,#REF!,#REF!,#REF!,#REF!,#REF!,#REF!,#REF!</definedName>
    <definedName name="druk" localSheetId="25">#REF!</definedName>
    <definedName name="druk" localSheetId="26">#REF!</definedName>
    <definedName name="druk" localSheetId="14">#REF!</definedName>
    <definedName name="druk" localSheetId="17">#REF!</definedName>
    <definedName name="druk">#REF!</definedName>
    <definedName name="dupa" localSheetId="14">#REF!,#REF!</definedName>
    <definedName name="dupa" localSheetId="17">#REF!,#REF!</definedName>
    <definedName name="dupa">#REF!,#REF!</definedName>
    <definedName name="dwad1" localSheetId="1">#REF!,#REF!</definedName>
    <definedName name="dwad1" localSheetId="25">#REF!,#REF!</definedName>
    <definedName name="dwad1" localSheetId="26">#REF!,#REF!</definedName>
    <definedName name="dwad1" localSheetId="14">#REF!,#REF!</definedName>
    <definedName name="dwad1" localSheetId="17">#REF!,#REF!</definedName>
    <definedName name="dwad1" localSheetId="37">#REF!,#REF!</definedName>
    <definedName name="dwad1" localSheetId="2">#REF!,#REF!</definedName>
    <definedName name="dwad1">#REF!,#REF!</definedName>
    <definedName name="dwad10" localSheetId="25">#REF!,#REF!</definedName>
    <definedName name="dwad10" localSheetId="26">#REF!,#REF!</definedName>
    <definedName name="dwad10" localSheetId="14">#REF!,#REF!</definedName>
    <definedName name="dwad10" localSheetId="17">#REF!,#REF!</definedName>
    <definedName name="dwad10" localSheetId="2">#REF!,#REF!</definedName>
    <definedName name="dwad10">#REF!,#REF!</definedName>
    <definedName name="dwad11" localSheetId="25">#REF!,#REF!</definedName>
    <definedName name="dwad11" localSheetId="26">#REF!,#REF!</definedName>
    <definedName name="dwad11" localSheetId="14">#REF!,#REF!</definedName>
    <definedName name="dwad11" localSheetId="17">#REF!,#REF!</definedName>
    <definedName name="dwad11" localSheetId="2">#REF!,#REF!</definedName>
    <definedName name="dwad11">#REF!,#REF!</definedName>
    <definedName name="dwad12" localSheetId="25">#REF!,#REF!</definedName>
    <definedName name="dwad12" localSheetId="26">#REF!,#REF!</definedName>
    <definedName name="dwad12" localSheetId="14">#REF!,#REF!</definedName>
    <definedName name="dwad12" localSheetId="17">#REF!,#REF!</definedName>
    <definedName name="dwad12">#REF!,#REF!</definedName>
    <definedName name="dwad13" localSheetId="25">#REF!,#REF!</definedName>
    <definedName name="dwad13" localSheetId="26">#REF!,#REF!</definedName>
    <definedName name="dwad13" localSheetId="14">#REF!,#REF!</definedName>
    <definedName name="dwad13" localSheetId="17">#REF!,#REF!</definedName>
    <definedName name="dwad13">#REF!,#REF!</definedName>
    <definedName name="dwad14" localSheetId="25">#REF!,#REF!</definedName>
    <definedName name="dwad14" localSheetId="26">#REF!,#REF!</definedName>
    <definedName name="dwad14" localSheetId="14">#REF!,#REF!</definedName>
    <definedName name="dwad14" localSheetId="17">#REF!,#REF!</definedName>
    <definedName name="dwad14">#REF!,#REF!</definedName>
    <definedName name="dwad15" localSheetId="25">#REF!,#REF!</definedName>
    <definedName name="dwad15" localSheetId="26">#REF!,#REF!</definedName>
    <definedName name="dwad15" localSheetId="14">#REF!,#REF!</definedName>
    <definedName name="dwad15" localSheetId="17">#REF!,#REF!</definedName>
    <definedName name="dwad15">#REF!,#REF!</definedName>
    <definedName name="dwad16" localSheetId="1">'[1]O2D4-16'!$B$11:$L$22,'[1]O2D4-16'!$B$27:$L$222</definedName>
    <definedName name="dwad16" localSheetId="37">'[1]O2D4-16'!$B$11:$L$22,'[1]O2D4-16'!$B$27:$L$222</definedName>
    <definedName name="dwad16">'[1]O2D4-16'!$B$11:$L$22,'[1]O2D4-16'!$B$27:$L$222</definedName>
    <definedName name="dwad17" localSheetId="1">'[1]O2D4-17'!$B$11:$L$22,'[1]O2D4-17'!$B$27:$L$222</definedName>
    <definedName name="dwad17" localSheetId="37">'[1]O2D4-17'!$B$11:$L$22,'[1]O2D4-17'!$B$27:$L$222</definedName>
    <definedName name="dwad17">'[1]O2D4-17'!$B$11:$L$22,'[1]O2D4-17'!$B$27:$L$222</definedName>
    <definedName name="dwad18" localSheetId="1">'[1]O2D4-18'!$B$11:$L$22,'[1]O2D4-18'!$B$27:$L$222</definedName>
    <definedName name="dwad18" localSheetId="37">'[1]O2D4-18'!$B$11:$L$22,'[1]O2D4-18'!$B$27:$L$222</definedName>
    <definedName name="dwad18">'[1]O2D4-18'!$B$11:$L$22,'[1]O2D4-18'!$B$27:$L$222</definedName>
    <definedName name="dwad19" localSheetId="1">'[1]O2D4-19'!$B$11:$L$22,'[1]O2D4-19'!$B$27:$L$222</definedName>
    <definedName name="dwad19" localSheetId="37">'[1]O2D4-19'!$B$11:$L$22,'[1]O2D4-19'!$B$27:$L$222</definedName>
    <definedName name="dwad19">'[1]O2D4-19'!$B$11:$L$22,'[1]O2D4-19'!$B$27:$L$222</definedName>
    <definedName name="dwad2" localSheetId="1">#REF!,#REF!</definedName>
    <definedName name="dwad2" localSheetId="25">#REF!,#REF!</definedName>
    <definedName name="dwad2" localSheetId="26">#REF!,#REF!</definedName>
    <definedName name="dwad2" localSheetId="14">#REF!,#REF!</definedName>
    <definedName name="dwad2" localSheetId="17">#REF!,#REF!</definedName>
    <definedName name="dwad2" localSheetId="37">#REF!,#REF!</definedName>
    <definedName name="dwad2" localSheetId="2">#REF!,#REF!</definedName>
    <definedName name="dwad2">#REF!,#REF!</definedName>
    <definedName name="dwad20" localSheetId="25">#REF!,#REF!</definedName>
    <definedName name="dwad20" localSheetId="26">#REF!,#REF!</definedName>
    <definedName name="dwad20" localSheetId="14">#REF!,#REF!</definedName>
    <definedName name="dwad20" localSheetId="17">#REF!,#REF!</definedName>
    <definedName name="dwad20" localSheetId="2">#REF!,#REF!</definedName>
    <definedName name="dwad20">#REF!,#REF!</definedName>
    <definedName name="dwad21" localSheetId="25">#REF!,#REF!</definedName>
    <definedName name="dwad21" localSheetId="26">#REF!,#REF!</definedName>
    <definedName name="dwad21" localSheetId="14">#REF!,#REF!</definedName>
    <definedName name="dwad21" localSheetId="17">#REF!,#REF!</definedName>
    <definedName name="dwad21" localSheetId="2">#REF!,#REF!</definedName>
    <definedName name="dwad21">#REF!,#REF!</definedName>
    <definedName name="dwad22" localSheetId="25">#REF!,#REF!</definedName>
    <definedName name="dwad22" localSheetId="26">#REF!,#REF!</definedName>
    <definedName name="dwad22" localSheetId="14">#REF!,#REF!</definedName>
    <definedName name="dwad22" localSheetId="17">#REF!,#REF!</definedName>
    <definedName name="dwad22">#REF!,#REF!</definedName>
    <definedName name="dwad23" localSheetId="1">'[1]O2D4-23'!$B$11:$L$22,'[1]O2D4-23'!$B$27:$L$222</definedName>
    <definedName name="dwad23" localSheetId="37">'[1]O2D4-23'!$B$11:$L$22,'[1]O2D4-23'!$B$27:$L$222</definedName>
    <definedName name="dwad23">'[1]O2D4-23'!$B$11:$L$22,'[1]O2D4-23'!$B$27:$L$222</definedName>
    <definedName name="dwad24" localSheetId="1">'[1]O2D4-24'!$B$8:$L$10,'[1]O2D4-24'!$B$12:$L$60</definedName>
    <definedName name="dwad24" localSheetId="37">'[1]O2D4-24'!$B$8:$L$10,'[1]O2D4-24'!$B$12:$L$60</definedName>
    <definedName name="dwad24">'[1]O2D4-24'!$B$8:$L$10,'[1]O2D4-24'!$B$12:$L$60</definedName>
    <definedName name="dwad25" localSheetId="1">'[1]O2D4-25'!$B$8:$L$10,'[1]O2D4-25'!$B$12:$L$60</definedName>
    <definedName name="dwad25" localSheetId="37">'[1]O2D4-25'!$B$8:$L$10,'[1]O2D4-25'!$B$12:$L$60</definedName>
    <definedName name="dwad25">'[1]O2D4-25'!$B$8:$L$10,'[1]O2D4-25'!$B$12:$L$60</definedName>
    <definedName name="dwad26" localSheetId="1">'[1]O2D4-26'!$B$8:$L$10,'[1]O2D4-26'!$B$12:$L$60</definedName>
    <definedName name="dwad26" localSheetId="37">'[1]O2D4-26'!$B$8:$L$10,'[1]O2D4-26'!$B$12:$L$60</definedName>
    <definedName name="dwad26">'[1]O2D4-26'!$B$8:$L$10,'[1]O2D4-26'!$B$12:$L$60</definedName>
    <definedName name="dwad27" localSheetId="1">'[1]O2D4-27'!$B$8:$L$10,'[1]O2D4-27'!$B$12:$L$60</definedName>
    <definedName name="dwad27" localSheetId="37">'[1]O2D4-27'!$B$8:$L$10,'[1]O2D4-27'!$B$12:$L$60</definedName>
    <definedName name="dwad27">'[1]O2D4-27'!$B$8:$L$10,'[1]O2D4-27'!$B$12:$L$60</definedName>
    <definedName name="dwad28" localSheetId="1">#REF!,#REF!</definedName>
    <definedName name="dwad28" localSheetId="25">#REF!,#REF!</definedName>
    <definedName name="dwad28" localSheetId="26">#REF!,#REF!</definedName>
    <definedName name="dwad28" localSheetId="14">#REF!,#REF!</definedName>
    <definedName name="dwad28" localSheetId="17">#REF!,#REF!</definedName>
    <definedName name="dwad28" localSheetId="37">#REF!,#REF!</definedName>
    <definedName name="dwad28" localSheetId="2">#REF!,#REF!</definedName>
    <definedName name="dwad28">#REF!,#REF!</definedName>
    <definedName name="dwad29" localSheetId="1">'[1]O2D4A-1'!$B$12:$L$26,'[1]O2D4A-1'!$B$32:$L$276</definedName>
    <definedName name="dwad29" localSheetId="37">'[1]O2D4A-1'!$B$12:$L$26,'[1]O2D4A-1'!$B$32:$L$276</definedName>
    <definedName name="dwad29">'[1]O2D4A-1'!$B$12:$L$26,'[1]O2D4A-1'!$B$32:$L$276</definedName>
    <definedName name="dwad3" localSheetId="1">#REF!,#REF!</definedName>
    <definedName name="dwad3" localSheetId="25">#REF!,#REF!</definedName>
    <definedName name="dwad3" localSheetId="26">#REF!,#REF!</definedName>
    <definedName name="dwad3" localSheetId="14">#REF!,#REF!</definedName>
    <definedName name="dwad3" localSheetId="17">#REF!,#REF!</definedName>
    <definedName name="dwad3" localSheetId="37">#REF!,#REF!</definedName>
    <definedName name="dwad3" localSheetId="2">#REF!,#REF!</definedName>
    <definedName name="dwad3">#REF!,#REF!</definedName>
    <definedName name="dwad30" localSheetId="1">'[1]O2D4B-1'!$B$8:$L$10,'[1]O2D4B-1'!$B$12:$L$60</definedName>
    <definedName name="dwad30" localSheetId="37">'[1]O2D4B-1'!$B$8:$L$10,'[1]O2D4B-1'!$B$12:$L$60</definedName>
    <definedName name="dwad30">'[1]O2D4B-1'!$B$8:$L$10,'[1]O2D4B-1'!$B$12:$L$60</definedName>
    <definedName name="dwad31" localSheetId="1">'[1]O2D4B-2'!$B$8:$L$10,'[1]O2D4B-2'!$B$12:$L$60</definedName>
    <definedName name="dwad31" localSheetId="37">'[1]O2D4B-2'!$B$8:$L$10,'[1]O2D4B-2'!$B$12:$L$60</definedName>
    <definedName name="dwad31">'[1]O2D4B-2'!$B$8:$L$10,'[1]O2D4B-2'!$B$12:$L$60</definedName>
    <definedName name="dwad32" localSheetId="1">'[1]O2D4B-3'!$B$10:$L$18,'[1]O2D4B-3'!$B$22:$L$168</definedName>
    <definedName name="dwad32" localSheetId="37">'[1]O2D4B-3'!$B$10:$L$18,'[1]O2D4B-3'!$B$22:$L$168</definedName>
    <definedName name="dwad32">'[1]O2D4B-3'!$B$10:$L$18,'[1]O2D4B-3'!$B$22:$L$168</definedName>
    <definedName name="dwad33" localSheetId="1">'[1]O2D4B-4'!$B$11:$L$22,'[1]O2D4B-4'!$B$27:$L$222</definedName>
    <definedName name="dwad33" localSheetId="37">'[1]O2D4B-4'!$B$11:$L$22,'[1]O2D4B-4'!$B$27:$L$222</definedName>
    <definedName name="dwad33">'[1]O2D4B-4'!$B$11:$L$22,'[1]O2D4B-4'!$B$27:$L$222</definedName>
    <definedName name="dwad34" localSheetId="1">'[1]O2D4B-5'!$B$10:$L$18,'[1]O2D4B-5'!$B$22:$L$168</definedName>
    <definedName name="dwad34" localSheetId="37">'[1]O2D4B-5'!$B$10:$L$18,'[1]O2D4B-5'!$B$22:$L$168</definedName>
    <definedName name="dwad34">'[1]O2D4B-5'!$B$10:$L$18,'[1]O2D4B-5'!$B$22:$L$168</definedName>
    <definedName name="dwad35" localSheetId="1">'[1]O2D4B-6'!$B$8:$L$10,'[1]O2D4B-6'!$B$12:$L$60</definedName>
    <definedName name="dwad35" localSheetId="37">'[1]O2D4B-6'!$B$8:$L$10,'[1]O2D4B-6'!$B$12:$L$60</definedName>
    <definedName name="dwad35">'[1]O2D4B-6'!$B$8:$L$10,'[1]O2D4B-6'!$B$12:$L$60</definedName>
    <definedName name="dwad36" localSheetId="1">'[1]O2D4B-7'!$B$8:$L$10,'[1]O2D4B-7'!$B$12:$L$60</definedName>
    <definedName name="dwad36" localSheetId="37">'[1]O2D4B-7'!$B$8:$L$10,'[1]O2D4B-7'!$B$12:$L$60</definedName>
    <definedName name="dwad36">'[1]O2D4B-7'!$B$8:$L$10,'[1]O2D4B-7'!$B$12:$L$60</definedName>
    <definedName name="dwad37" localSheetId="1">#REF!,#REF!</definedName>
    <definedName name="dwad37" localSheetId="25">#REF!,#REF!</definedName>
    <definedName name="dwad37" localSheetId="26">#REF!,#REF!</definedName>
    <definedName name="dwad37" localSheetId="14">#REF!,#REF!</definedName>
    <definedName name="dwad37" localSheetId="17">#REF!,#REF!</definedName>
    <definedName name="dwad37" localSheetId="37">#REF!,#REF!</definedName>
    <definedName name="dwad37" localSheetId="2">#REF!,#REF!</definedName>
    <definedName name="dwad37">#REF!,#REF!</definedName>
    <definedName name="dwad4" localSheetId="25">#REF!,#REF!</definedName>
    <definedName name="dwad4" localSheetId="26">#REF!,#REF!</definedName>
    <definedName name="dwad4" localSheetId="14">#REF!,#REF!</definedName>
    <definedName name="dwad4" localSheetId="17">#REF!,#REF!</definedName>
    <definedName name="dwad4" localSheetId="2">#REF!,#REF!</definedName>
    <definedName name="dwad4">#REF!,#REF!</definedName>
    <definedName name="dwad5" localSheetId="25">#REF!,#REF!</definedName>
    <definedName name="dwad5" localSheetId="26">#REF!,#REF!</definedName>
    <definedName name="dwad5" localSheetId="14">#REF!,#REF!</definedName>
    <definedName name="dwad5" localSheetId="17">#REF!,#REF!</definedName>
    <definedName name="dwad5" localSheetId="2">#REF!,#REF!</definedName>
    <definedName name="dwad5">#REF!,#REF!</definedName>
    <definedName name="dwad6" localSheetId="25">#REF!,#REF!</definedName>
    <definedName name="dwad6" localSheetId="26">#REF!,#REF!</definedName>
    <definedName name="dwad6" localSheetId="14">#REF!,#REF!</definedName>
    <definedName name="dwad6" localSheetId="17">#REF!,#REF!</definedName>
    <definedName name="dwad6">#REF!,#REF!</definedName>
    <definedName name="dwad7" localSheetId="25">#REF!,#REF!</definedName>
    <definedName name="dwad7" localSheetId="26">#REF!,#REF!</definedName>
    <definedName name="dwad7" localSheetId="14">#REF!,#REF!</definedName>
    <definedName name="dwad7" localSheetId="17">#REF!,#REF!</definedName>
    <definedName name="dwad7">#REF!,#REF!</definedName>
    <definedName name="dwad8" localSheetId="1">'[1]O2D4-8'!$B$11:$L$22,'[1]O2D4-8'!$B$27:$L$222</definedName>
    <definedName name="dwad8" localSheetId="37">'[1]O2D4-8'!$B$11:$L$22,'[1]O2D4-8'!$B$27:$L$222</definedName>
    <definedName name="dwad8">'[1]O2D4-8'!$B$11:$L$22,'[1]O2D4-8'!$B$27:$L$222</definedName>
    <definedName name="dwad9" localSheetId="1">#REF!,#REF!</definedName>
    <definedName name="dwad9" localSheetId="25">#REF!,#REF!</definedName>
    <definedName name="dwad9" localSheetId="26">#REF!,#REF!</definedName>
    <definedName name="dwad9" localSheetId="14">#REF!,#REF!</definedName>
    <definedName name="dwad9" localSheetId="17">#REF!,#REF!</definedName>
    <definedName name="dwad9" localSheetId="37">#REF!,#REF!</definedName>
    <definedName name="dwad9" localSheetId="2">#REF!,#REF!</definedName>
    <definedName name="dwad9">#REF!,#REF!</definedName>
    <definedName name="dwaw1" localSheetId="1">'[1]W2D4-1'!$B$11:$L$22,'[1]W2D4-1'!$B$27:$L$90</definedName>
    <definedName name="dwaw1" localSheetId="37">'[1]W2D4-1'!$B$11:$L$22,'[1]W2D4-1'!$B$27:$L$90</definedName>
    <definedName name="dwaw1">'[1]W2D4-1'!$B$11:$L$22,'[1]W2D4-1'!$B$27:$L$90</definedName>
    <definedName name="dwaw10" localSheetId="1">'[1]W2D4-10'!$B$11:$L$22,'[1]W2D4-10'!$B$27:$L$90</definedName>
    <definedName name="dwaw10" localSheetId="37">'[1]W2D4-10'!$B$11:$L$22,'[1]W2D4-10'!$B$27:$L$90</definedName>
    <definedName name="dwaw10">'[1]W2D4-10'!$B$11:$L$22,'[1]W2D4-10'!$B$27:$L$90</definedName>
    <definedName name="dwaw11" localSheetId="1">'[1]W2D4-11'!$B$11:$L$22,'[1]W2D4-11'!$B$27:$L$90</definedName>
    <definedName name="dwaw11" localSheetId="37">'[1]W2D4-11'!$B$11:$L$22,'[1]W2D4-11'!$B$27:$L$90</definedName>
    <definedName name="dwaw11">'[1]W2D4-11'!$B$11:$L$22,'[1]W2D4-11'!$B$27:$L$90</definedName>
    <definedName name="dwaw12" localSheetId="1">'[1]W2D4-12'!$B$11:$L$22,'[1]W2D4-12'!$B$27:$L$90</definedName>
    <definedName name="dwaw12" localSheetId="37">'[1]W2D4-12'!$B$11:$L$22,'[1]W2D4-12'!$B$27:$L$90</definedName>
    <definedName name="dwaw12">'[1]W2D4-12'!$B$11:$L$22,'[1]W2D4-12'!$B$27:$L$90</definedName>
    <definedName name="dwaw13" localSheetId="1">'[1]W2D4-13'!$B$11:$L$22,'[1]W2D4-13'!$B$27:$L$90</definedName>
    <definedName name="dwaw13" localSheetId="37">'[1]W2D4-13'!$B$11:$L$22,'[1]W2D4-13'!$B$27:$L$90</definedName>
    <definedName name="dwaw13">'[1]W2D4-13'!$B$11:$L$22,'[1]W2D4-13'!$B$27:$L$90</definedName>
    <definedName name="dwaw14" localSheetId="1">'[1]W2D4-14'!$B$11:$L$22,'[1]W2D4-14'!$B$27:$L$90</definedName>
    <definedName name="dwaw14" localSheetId="37">'[1]W2D4-14'!$B$11:$L$22,'[1]W2D4-14'!$B$27:$L$90</definedName>
    <definedName name="dwaw14">'[1]W2D4-14'!$B$11:$L$22,'[1]W2D4-14'!$B$27:$L$90</definedName>
    <definedName name="dwaw15" localSheetId="1">'[1]W2D4-15'!$B$11:$L$22,'[1]W2D4-15'!$B$27:$L$90</definedName>
    <definedName name="dwaw15" localSheetId="37">'[1]W2D4-15'!$B$11:$L$22,'[1]W2D4-15'!$B$27:$L$90</definedName>
    <definedName name="dwaw15">'[1]W2D4-15'!$B$11:$L$22,'[1]W2D4-15'!$B$27:$L$90</definedName>
    <definedName name="dwaw16" localSheetId="1">'[1]W2D4-16'!$B$11:$L$22,'[1]W2D4-16'!$B$27:$L$90</definedName>
    <definedName name="dwaw16" localSheetId="37">'[1]W2D4-16'!$B$11:$L$22,'[1]W2D4-16'!$B$27:$L$90</definedName>
    <definedName name="dwaw16">'[1]W2D4-16'!$B$11:$L$22,'[1]W2D4-16'!$B$27:$L$90</definedName>
    <definedName name="dwaw17" localSheetId="1">'[1]W2D4-17'!$B$11:$L$22,'[1]W2D4-17'!$B$27:$L$90</definedName>
    <definedName name="dwaw17" localSheetId="37">'[1]W2D4-17'!$B$11:$L$22,'[1]W2D4-17'!$B$27:$L$90</definedName>
    <definedName name="dwaw17">'[1]W2D4-17'!$B$11:$L$22,'[1]W2D4-17'!$B$27:$L$90</definedName>
    <definedName name="dwaw18" localSheetId="1">'[1]W2D4-18'!$B$11:$L$22,'[1]W2D4-18'!$B$27:$L$90</definedName>
    <definedName name="dwaw18" localSheetId="37">'[1]W2D4-18'!$B$11:$L$22,'[1]W2D4-18'!$B$27:$L$90</definedName>
    <definedName name="dwaw18">'[1]W2D4-18'!$B$11:$L$22,'[1]W2D4-18'!$B$27:$L$90</definedName>
    <definedName name="dwaw19" localSheetId="1">'[1]W2D4-19'!$B$11:$L$22,'[1]W2D4-19'!$B$27:$L$90</definedName>
    <definedName name="dwaw19" localSheetId="37">'[1]W2D4-19'!$B$11:$L$22,'[1]W2D4-19'!$B$27:$L$90</definedName>
    <definedName name="dwaw19">'[1]W2D4-19'!$B$11:$L$22,'[1]W2D4-19'!$B$27:$L$90</definedName>
    <definedName name="dwaw2" localSheetId="1">'[1]W2D4-2'!$B$11:$L$22,'[1]W2D4-2'!$B$27:$L$90</definedName>
    <definedName name="dwaw2" localSheetId="37">'[1]W2D4-2'!$B$11:$L$22,'[1]W2D4-2'!$B$27:$L$90</definedName>
    <definedName name="dwaw2">'[1]W2D4-2'!$B$11:$L$22,'[1]W2D4-2'!$B$27:$L$90</definedName>
    <definedName name="dwaw20" localSheetId="1">'[1]W2D4-20'!$B$11:$L$22,'[1]W2D4-20'!$B$27:$L$90</definedName>
    <definedName name="dwaw20" localSheetId="37">'[1]W2D4-20'!$B$11:$L$22,'[1]W2D4-20'!$B$27:$L$90</definedName>
    <definedName name="dwaw20">'[1]W2D4-20'!$B$11:$L$22,'[1]W2D4-20'!$B$27:$L$90</definedName>
    <definedName name="dwaw21" localSheetId="1">'[1]W2D4-21'!$B$11:$L$22,'[1]W2D4-21'!$B$27:$L$90</definedName>
    <definedName name="dwaw21" localSheetId="37">'[1]W2D4-21'!$B$11:$L$22,'[1]W2D4-21'!$B$27:$L$90</definedName>
    <definedName name="dwaw21">'[1]W2D4-21'!$B$11:$L$22,'[1]W2D4-21'!$B$27:$L$90</definedName>
    <definedName name="dwaw22" localSheetId="1">'[1]W2D4-22'!$B$11:$L$22,'[1]W2D4-22'!$B$27:$L$90</definedName>
    <definedName name="dwaw22" localSheetId="37">'[1]W2D4-22'!$B$11:$L$22,'[1]W2D4-22'!$B$27:$L$90</definedName>
    <definedName name="dwaw22">'[1]W2D4-22'!$B$11:$L$22,'[1]W2D4-22'!$B$27:$L$90</definedName>
    <definedName name="dwaw23" localSheetId="1">'[1]W2D4-23'!$B$12:$L$22,'[1]W2D4-23'!$B$28:$L$90</definedName>
    <definedName name="dwaw23" localSheetId="37">'[1]W2D4-23'!$B$12:$L$22,'[1]W2D4-23'!$B$28:$L$90</definedName>
    <definedName name="dwaw23">'[1]W2D4-23'!$B$12:$L$22,'[1]W2D4-23'!$B$28:$L$90</definedName>
    <definedName name="dwaw24" localSheetId="1">'[1]W2D4-24'!$B$8:$L$10,'[1]W2D4-24'!$B$12:$L$27</definedName>
    <definedName name="dwaw24" localSheetId="37">'[1]W2D4-24'!$B$8:$L$10,'[1]W2D4-24'!$B$12:$L$27</definedName>
    <definedName name="dwaw24">'[1]W2D4-24'!$B$8:$L$10,'[1]W2D4-24'!$B$12:$L$27</definedName>
    <definedName name="dwaw25" localSheetId="1">'[1]W2D4-25'!$B$8:$L$10,'[1]W2D4-25'!$B$12:$L$27</definedName>
    <definedName name="dwaw25" localSheetId="37">'[1]W2D4-25'!$B$8:$L$10,'[1]W2D4-25'!$B$12:$L$27</definedName>
    <definedName name="dwaw25">'[1]W2D4-25'!$B$8:$L$10,'[1]W2D4-25'!$B$12:$L$27</definedName>
    <definedName name="dwaw26" localSheetId="1">'[1]W2D4-26'!$B$8:$L$10,'[1]W2D4-26'!$B$12:$L$27</definedName>
    <definedName name="dwaw26" localSheetId="37">'[1]W2D4-26'!$B$8:$L$10,'[1]W2D4-26'!$B$12:$L$27</definedName>
    <definedName name="dwaw26">'[1]W2D4-26'!$B$8:$L$10,'[1]W2D4-26'!$B$12:$L$27</definedName>
    <definedName name="dwaw27" localSheetId="1">'[1]W2D4-27'!$B$8:$L$10,'[1]W2D4-27'!$B$12:$L$27</definedName>
    <definedName name="dwaw27" localSheetId="37">'[1]W2D4-27'!$B$8:$L$10,'[1]W2D4-27'!$B$12:$L$27</definedName>
    <definedName name="dwaw27">'[1]W2D4-27'!$B$8:$L$10,'[1]W2D4-27'!$B$12:$L$27</definedName>
    <definedName name="dwaw28" localSheetId="1">'[1]W2D4-28'!$B$8:$L$10,'[1]W2D4-28'!$B$12:$L$27</definedName>
    <definedName name="dwaw28" localSheetId="37">'[1]W2D4-28'!$B$8:$L$10,'[1]W2D4-28'!$B$12:$L$27</definedName>
    <definedName name="dwaw28">'[1]W2D4-28'!$B$8:$L$10,'[1]W2D4-28'!$B$12:$L$27</definedName>
    <definedName name="dwaw29" localSheetId="1">'[1]W2D4A-1'!$B$13:$L$26,'[1]W2D4A-1'!$B$33:$L$111</definedName>
    <definedName name="dwaw29" localSheetId="37">'[1]W2D4A-1'!$B$13:$L$26,'[1]W2D4A-1'!$B$33:$L$111</definedName>
    <definedName name="dwaw29">'[1]W2D4A-1'!$B$13:$L$26,'[1]W2D4A-1'!$B$33:$L$111</definedName>
    <definedName name="dwaw3" localSheetId="1">'[1]W2D4-3'!$B$11:$L$22,'[1]W2D4-3'!$B$27:$L$90</definedName>
    <definedName name="dwaw3" localSheetId="37">'[1]W2D4-3'!$B$11:$L$22,'[1]W2D4-3'!$B$27:$L$90</definedName>
    <definedName name="dwaw3">'[1]W2D4-3'!$B$11:$L$22,'[1]W2D4-3'!$B$27:$L$90</definedName>
    <definedName name="dwaw30" localSheetId="1">'[1]W2D4B-1'!$B$8:$L$10,'[1]W2D4B-1'!$B$12:$L$27</definedName>
    <definedName name="dwaw30" localSheetId="37">'[1]W2D4B-1'!$B$8:$L$10,'[1]W2D4B-1'!$B$12:$L$27</definedName>
    <definedName name="dwaw30">'[1]W2D4B-1'!$B$8:$L$10,'[1]W2D4B-1'!$B$12:$L$27</definedName>
    <definedName name="dwaw31" localSheetId="1">'[1]W2D4B-2'!$B$8:$L$10,'[1]W2D4B-2'!$B$12:$L$27</definedName>
    <definedName name="dwaw31" localSheetId="37">'[1]W2D4B-2'!$B$8:$L$10,'[1]W2D4B-2'!$B$12:$L$27</definedName>
    <definedName name="dwaw31">'[1]W2D4B-2'!$B$8:$L$10,'[1]W2D4B-2'!$B$12:$L$27</definedName>
    <definedName name="dwaw32" localSheetId="1">'[1]W2D4B-3'!$B$11:$L$18,'[1]W2D4B-3'!$B$22:$L$69</definedName>
    <definedName name="dwaw32" localSheetId="37">'[1]W2D4B-3'!$B$11:$L$18,'[1]W2D4B-3'!$B$22:$L$69</definedName>
    <definedName name="dwaw32">'[1]W2D4B-3'!$B$11:$L$18,'[1]W2D4B-3'!$B$22:$L$69</definedName>
    <definedName name="dwaw33" localSheetId="1">'[1]W2D4B-4'!$B$11:$L$22,'[1]W2D4B-4'!$B$27:$L$90</definedName>
    <definedName name="dwaw33" localSheetId="37">'[1]W2D4B-4'!$B$11:$L$22,'[1]W2D4B-4'!$B$27:$L$90</definedName>
    <definedName name="dwaw33">'[1]W2D4B-4'!$B$11:$L$22,'[1]W2D4B-4'!$B$27:$L$90</definedName>
    <definedName name="dwaw34" localSheetId="1">'[1]W2D4B-5'!$B$10:$L$18,'[1]W2D4B-5'!$B$22:$L$69</definedName>
    <definedName name="dwaw34" localSheetId="37">'[1]W2D4B-5'!$B$10:$L$18,'[1]W2D4B-5'!$B$22:$L$69</definedName>
    <definedName name="dwaw34">'[1]W2D4B-5'!$B$10:$L$18,'[1]W2D4B-5'!$B$22:$L$69</definedName>
    <definedName name="dwaw35" localSheetId="1">'[1]W2D4B-6'!$B$8:$L$10,'[1]W2D4B-6'!$B$12:$L$27</definedName>
    <definedName name="dwaw35" localSheetId="37">'[1]W2D4B-6'!$B$8:$L$10,'[1]W2D4B-6'!$B$12:$L$27</definedName>
    <definedName name="dwaw35">'[1]W2D4B-6'!$B$8:$L$10,'[1]W2D4B-6'!$B$12:$L$27</definedName>
    <definedName name="dwaw36" localSheetId="1">'[1]W2D4B-7'!$B$8:$L$10,'[1]W2D4B-7'!$B$12:$L$27</definedName>
    <definedName name="dwaw36" localSheetId="37">'[1]W2D4B-7'!$B$8:$L$10,'[1]W2D4B-7'!$B$12:$L$27</definedName>
    <definedName name="dwaw36">'[1]W2D4B-7'!$B$8:$L$10,'[1]W2D4B-7'!$B$12:$L$27</definedName>
    <definedName name="dwaw37" localSheetId="1">'[1]W2D4-29'!$B$11:$L$22,'[1]W2D4-29'!$B$28:$L$90</definedName>
    <definedName name="dwaw37" localSheetId="37">'[1]W2D4-29'!$B$11:$L$22,'[1]W2D4-29'!$B$28:$L$90</definedName>
    <definedName name="dwaw37">'[1]W2D4-29'!$B$11:$L$22,'[1]W2D4-29'!$B$28:$L$90</definedName>
    <definedName name="dwaw4" localSheetId="1">'[1]W2D4-4'!$B$11:$L$22,'[1]W2D4-4'!$B$27:$L$90</definedName>
    <definedName name="dwaw4" localSheetId="37">'[1]W2D4-4'!$B$11:$L$22,'[1]W2D4-4'!$B$27:$L$90</definedName>
    <definedName name="dwaw4">'[1]W2D4-4'!$B$11:$L$22,'[1]W2D4-4'!$B$27:$L$90</definedName>
    <definedName name="dwaw5" localSheetId="1">'[1]W2D4-5'!$B$11:$L$22,'[1]W2D4-5'!$B$27:$L$90</definedName>
    <definedName name="dwaw5" localSheetId="37">'[1]W2D4-5'!$B$11:$L$22,'[1]W2D4-5'!$B$27:$L$90</definedName>
    <definedName name="dwaw5">'[1]W2D4-5'!$B$11:$L$22,'[1]W2D4-5'!$B$27:$L$90</definedName>
    <definedName name="dwaw6" localSheetId="1">'[1]W2D4-6'!$B$11:$L$22,'[1]W2D4-6'!$B$27:$L$90</definedName>
    <definedName name="dwaw6" localSheetId="37">'[1]W2D4-6'!$B$11:$L$22,'[1]W2D4-6'!$B$27:$L$90</definedName>
    <definedName name="dwaw6">'[1]W2D4-6'!$B$11:$L$22,'[1]W2D4-6'!$B$27:$L$90</definedName>
    <definedName name="dwaw7" localSheetId="1">'[1]W2D4-7'!$B$11:$L$22,'[1]W2D4-7'!$B$27:$L$90</definedName>
    <definedName name="dwaw7" localSheetId="37">'[1]W2D4-7'!$B$11:$L$22,'[1]W2D4-7'!$B$27:$L$90</definedName>
    <definedName name="dwaw7">'[1]W2D4-7'!$B$11:$L$22,'[1]W2D4-7'!$B$27:$L$90</definedName>
    <definedName name="dwaw8" localSheetId="1">'[1]W2D4-8'!$B$11:$L$22,'[1]W2D4-8'!$B$27:$L$90</definedName>
    <definedName name="dwaw8" localSheetId="37">'[1]W2D4-8'!$B$11:$L$22,'[1]W2D4-8'!$B$27:$L$90</definedName>
    <definedName name="dwaw8">'[1]W2D4-8'!$B$11:$L$22,'[1]W2D4-8'!$B$27:$L$90</definedName>
    <definedName name="dwaw9" localSheetId="1">'[1]W2D4-9'!$B$11:$L$22,'[1]W2D4-9'!$B$27:$L$90</definedName>
    <definedName name="dwaw9" localSheetId="37">'[1]W2D4-9'!$B$11:$L$22,'[1]W2D4-9'!$B$27:$L$90</definedName>
    <definedName name="dwaw9">'[1]W2D4-9'!$B$11:$L$22,'[1]W2D4-9'!$B$27:$L$90</definedName>
    <definedName name="kwartał" localSheetId="1">[1]EKRAN!$X$1:$X$4</definedName>
    <definedName name="kwartał" localSheetId="37">[1]EKRAN!$X$1:$X$4</definedName>
    <definedName name="kwartał">[1]EKRAN!$X$1:$X$4</definedName>
    <definedName name="nnnnnnnnnnnnn" localSheetId="17">#REF!</definedName>
    <definedName name="nnnnnnnnnnnnn">#REF!</definedName>
    <definedName name="o" localSheetId="1">#REF!</definedName>
    <definedName name="o" localSheetId="25">#REF!</definedName>
    <definedName name="o" localSheetId="26">#REF!</definedName>
    <definedName name="o" localSheetId="14">#REF!</definedName>
    <definedName name="o" localSheetId="17">#REF!</definedName>
    <definedName name="o" localSheetId="37">#REF!</definedName>
    <definedName name="o" localSheetId="2">#REF!</definedName>
    <definedName name="o">#REF!</definedName>
    <definedName name="o_" localSheetId="14">#REF!</definedName>
    <definedName name="o_" localSheetId="17">#REF!</definedName>
    <definedName name="o_">#REF!</definedName>
    <definedName name="o_1" localSheetId="14">#REF!</definedName>
    <definedName name="o_1" localSheetId="17">#REF!</definedName>
    <definedName name="o_1">#REF!</definedName>
    <definedName name="o_8" localSheetId="14">#REF!</definedName>
    <definedName name="o_8" localSheetId="17">#REF!</definedName>
    <definedName name="o_8">#REF!</definedName>
    <definedName name="_xlnm.Print_Area" localSheetId="3">'Objaśnienia i skróty'!$A$1:$B$25</definedName>
    <definedName name="_xlnm.Print_Area" localSheetId="1">'Spis treści'!$A$1:$C$75</definedName>
    <definedName name="_xlnm.Print_Area" localSheetId="41">'Strona końcowa'!$A$1:$B$31</definedName>
    <definedName name="_xlnm.Print_Area" localSheetId="0">'Strona tytułowa'!$A$1:$B$32</definedName>
    <definedName name="_xlnm.Print_Area" localSheetId="13">'Tab 1 (17) '!$A$1:$I$30</definedName>
    <definedName name="_xlnm.Print_Area" localSheetId="29">'Tab 1 (36)'!$A$1:$I$62</definedName>
    <definedName name="_xlnm.Print_Area" localSheetId="30">'Tab 1 (37) i 2 (38)'!$A$1:$I$38</definedName>
    <definedName name="_xlnm.Print_Area" localSheetId="34">'Tab 1 (41)'!$A$1:$J$24</definedName>
    <definedName name="_xlnm.Print_Area" localSheetId="40">'Tab 1 (50) i 2 (51) '!$A$1:$M$35</definedName>
    <definedName name="_xlnm.Print_Area" localSheetId="4">'Tab 1 i 2 '!$A$1:$I$46</definedName>
    <definedName name="_xlnm.Print_Area" localSheetId="23">'Tab 10 (26)'!$A$1:$H$31</definedName>
    <definedName name="_xlnm.Print_Area" localSheetId="24">'Tab 11 (27) i 12 (28)'!$A$1:$E$48</definedName>
    <definedName name="_xlnm.Print_Area" localSheetId="9">'Tab 11 i 12'!$A$1:$G$24</definedName>
    <definedName name="_xlnm.Print_Area" localSheetId="25">'Tab 13 (29), 14 (30) i wykres 4'!$A$1:$E$44</definedName>
    <definedName name="_xlnm.Print_Area" localSheetId="10">'Tab 13 i 14'!$A$1:$F$24</definedName>
    <definedName name="_xlnm.Print_Area" localSheetId="11">'Tab 15 '!$A$1:$K$54</definedName>
    <definedName name="_xlnm.Print_Area" localSheetId="26">'Tab 15 (31) i wykres 5'!$A$1:$F$40</definedName>
    <definedName name="_xlnm.Print_Area" localSheetId="12">'Tab 16'!$A$1:$G$52</definedName>
    <definedName name="_xlnm.Print_Area" localSheetId="27">'Tab 16 (32) i 17 (33)'!$A$1:$I$29</definedName>
    <definedName name="_xlnm.Print_Area" localSheetId="28">'Tab 18 (34) i 19 (35)'!$A$1:$I$43</definedName>
    <definedName name="_xlnm.Print_Area" localSheetId="14">'Tab 2 (18)'!$A$1:$I$29</definedName>
    <definedName name="_xlnm.Print_Area" localSheetId="35">'Tab 2 (42) i 3 (43)'!$A$1:$I$29</definedName>
    <definedName name="_xlnm.Print_Area" localSheetId="15">'Tab 3 (19) i wykres 1 '!$A$1:$E$48</definedName>
    <definedName name="_xlnm.Print_Area" localSheetId="32">'Tab 3 (39) i 4 (40)'!$A$1:$J$38</definedName>
    <definedName name="_xlnm.Print_Area" localSheetId="5">'Tab 3 i 4'!$A$1:$I$39</definedName>
    <definedName name="_xlnm.Print_Area" localSheetId="16">'Tab 4 (20) i wykres 2'!$A$1:$E$49</definedName>
    <definedName name="_xlnm.Print_Area" localSheetId="36">'Tab 4 (44)'!$A$1:$G$24</definedName>
    <definedName name="_xlnm.Print_Area" localSheetId="17">'Tab 5 (21)'!$A$1:$H$29</definedName>
    <definedName name="_xlnm.Print_Area" localSheetId="37">'Tab 5 (45) i wykres 8'!$A$1:$F$47</definedName>
    <definedName name="_xlnm.Print_Area" localSheetId="6">'Tab 5 i 6'!$A$1:$F$33</definedName>
    <definedName name="_xlnm.Print_Area" localSheetId="18">'Tab 6 (22)'!$A$1:$H$29</definedName>
    <definedName name="_xlnm.Print_Area" localSheetId="38">'Tab 6 (46) i 7 (47)'!$A$1:$D$47</definedName>
    <definedName name="_xlnm.Print_Area" localSheetId="19">'Tab 7 (23) '!$A$1:$I$31</definedName>
    <definedName name="_xlnm.Print_Area" localSheetId="7">'Tab 7 i 8'!$A$1:$G$33</definedName>
    <definedName name="_xlnm.Print_Area" localSheetId="21">'Tab 8 (24)'!$A$1:$H$31</definedName>
    <definedName name="_xlnm.Print_Area" localSheetId="39">'Tab 8 (48) i 9 (49)'!$A$1:$I$46</definedName>
    <definedName name="_xlnm.Print_Area" localSheetId="22">'Tab 9 (25)'!$A$1:$I$31</definedName>
    <definedName name="_xlnm.Print_Area" localSheetId="8">'Tab 9 i 10 '!$A$1:$G$26</definedName>
    <definedName name="_xlnm.Print_Area" localSheetId="2">'Uwagi wstępne '!$A$1:$B$127</definedName>
    <definedName name="_xlnm.Print_Area" localSheetId="20">'Wykres 3'!$A$1:$F$6</definedName>
    <definedName name="_xlnm.Print_Area" localSheetId="31">'Wykres 6'!$A$1:$G$33</definedName>
    <definedName name="_xlnm.Print_Area" localSheetId="33">'Wykres 7'!$B$1:$M$21</definedName>
    <definedName name="oddział" localSheetId="1">[1]EKRAN!$AA$1:$AA$49</definedName>
    <definedName name="oddział" localSheetId="37">[1]EKRAN!$AA$1:$AA$49</definedName>
    <definedName name="oddział">[1]EKRAN!$AA$1:$AA$49</definedName>
    <definedName name="raport" localSheetId="1">[1]EKRAN!$V$1:$V$1</definedName>
    <definedName name="raport" localSheetId="37">[1]EKRAN!$V$1:$V$1</definedName>
    <definedName name="raport">[1]EKRAN!$V$1:$V$1</definedName>
    <definedName name="w_" localSheetId="14">#REF!</definedName>
    <definedName name="w_" localSheetId="17">#REF!</definedName>
    <definedName name="w_">#REF!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94" l="1"/>
  <c r="I14" i="152" l="1"/>
  <c r="F8" i="96" l="1"/>
  <c r="E8" i="96"/>
  <c r="D8" i="96"/>
  <c r="C8" i="96"/>
  <c r="B8" i="96"/>
  <c r="G6" i="107"/>
  <c r="E6" i="107"/>
  <c r="D6" i="107"/>
  <c r="C6" i="107"/>
  <c r="B6" i="107"/>
  <c r="F17" i="139"/>
  <c r="E17" i="139"/>
  <c r="D17" i="139"/>
  <c r="C17" i="139"/>
  <c r="B17" i="139"/>
  <c r="F6" i="139"/>
  <c r="E6" i="139"/>
  <c r="D6" i="139"/>
  <c r="C6" i="139"/>
  <c r="B6" i="139"/>
  <c r="F23" i="106"/>
  <c r="E23" i="106"/>
  <c r="C23" i="106"/>
  <c r="B23" i="106"/>
  <c r="F6" i="107" l="1"/>
  <c r="G57" i="104"/>
  <c r="I15" i="104"/>
  <c r="I48" i="104"/>
  <c r="G29" i="179" l="1"/>
  <c r="H19" i="94"/>
  <c r="H9" i="94"/>
  <c r="G20" i="94"/>
  <c r="H25" i="105" l="1"/>
  <c r="D5" i="195" l="1"/>
  <c r="C5" i="195"/>
  <c r="B5" i="195"/>
  <c r="E22" i="152" l="1"/>
  <c r="G22" i="152"/>
  <c r="I22" i="152"/>
  <c r="B22" i="152"/>
  <c r="H22" i="152"/>
  <c r="J22" i="152"/>
  <c r="F22" i="152"/>
  <c r="C22" i="152"/>
  <c r="C18" i="189" l="1"/>
  <c r="E18" i="189"/>
  <c r="D18" i="189"/>
  <c r="D7" i="189" l="1"/>
  <c r="D8" i="189"/>
  <c r="B18" i="189"/>
  <c r="C6" i="189"/>
  <c r="D9" i="189"/>
  <c r="B6" i="189"/>
  <c r="D6" i="189" l="1"/>
  <c r="C6" i="187" l="1"/>
  <c r="D6" i="187"/>
  <c r="C13" i="186"/>
  <c r="B6" i="187" l="1"/>
  <c r="B13" i="186"/>
  <c r="D13" i="186"/>
  <c r="B5" i="184" l="1"/>
  <c r="B18" i="182"/>
  <c r="F18" i="182"/>
  <c r="D18" i="182"/>
  <c r="C18" i="182"/>
  <c r="D5" i="182"/>
  <c r="E5" i="182"/>
  <c r="F5" i="182"/>
  <c r="G5" i="182"/>
  <c r="G45" i="105"/>
  <c r="G44" i="105"/>
  <c r="G43" i="105"/>
  <c r="G42" i="105"/>
  <c r="G41" i="105"/>
  <c r="G40" i="105"/>
  <c r="G38" i="105"/>
  <c r="G37" i="105"/>
  <c r="G39" i="105" l="1"/>
  <c r="E18" i="182"/>
  <c r="C5" i="182"/>
  <c r="B5" i="182"/>
  <c r="G28" i="179" l="1"/>
  <c r="G27" i="179"/>
  <c r="G26" i="179"/>
  <c r="G25" i="179"/>
  <c r="I22" i="179"/>
  <c r="I21" i="179"/>
  <c r="I20" i="179"/>
  <c r="I19" i="179"/>
  <c r="H19" i="179"/>
  <c r="I18" i="179"/>
  <c r="I17" i="179"/>
  <c r="I15" i="179"/>
  <c r="I14" i="179"/>
  <c r="G14" i="179"/>
  <c r="I13" i="179"/>
  <c r="H13" i="179"/>
  <c r="I12" i="179"/>
  <c r="I11" i="179"/>
  <c r="G9" i="179"/>
  <c r="I8" i="179"/>
  <c r="I7" i="179"/>
  <c r="G7" i="179"/>
  <c r="H11" i="179" l="1"/>
  <c r="H17" i="179"/>
  <c r="H9" i="179"/>
  <c r="H28" i="179"/>
  <c r="H15" i="179"/>
  <c r="H8" i="179"/>
  <c r="H14" i="179"/>
  <c r="H7" i="179"/>
  <c r="H20" i="179"/>
  <c r="H21" i="179"/>
  <c r="H22" i="179"/>
  <c r="G8" i="179"/>
  <c r="G15" i="179"/>
  <c r="G20" i="179"/>
  <c r="G21" i="179"/>
  <c r="G22" i="179"/>
  <c r="H26" i="179"/>
  <c r="H29" i="179"/>
  <c r="I9" i="179"/>
  <c r="G11" i="179"/>
  <c r="G12" i="179"/>
  <c r="G17" i="179"/>
  <c r="G18" i="179"/>
  <c r="H24" i="179"/>
  <c r="H25" i="179"/>
  <c r="H27" i="179"/>
  <c r="G24" i="179"/>
  <c r="H12" i="179"/>
  <c r="G13" i="179"/>
  <c r="H18" i="179"/>
  <c r="G19" i="179"/>
  <c r="I24" i="179"/>
  <c r="I24" i="105" l="1"/>
  <c r="H24" i="105" l="1"/>
  <c r="G24" i="105"/>
  <c r="I7" i="105" l="1"/>
  <c r="G7" i="105"/>
  <c r="H7" i="105" l="1"/>
  <c r="I8" i="105" l="1"/>
  <c r="H8" i="105"/>
  <c r="G8" i="105" l="1"/>
  <c r="H7" i="113" l="1"/>
  <c r="G7" i="113"/>
  <c r="J14" i="152" l="1"/>
  <c r="J13" i="152"/>
  <c r="J10" i="152"/>
  <c r="J9" i="152"/>
  <c r="J8" i="152"/>
  <c r="I8" i="152"/>
  <c r="J7" i="152"/>
  <c r="I10" i="152" l="1"/>
  <c r="H16" i="152"/>
  <c r="I16" i="152"/>
  <c r="H11" i="152"/>
  <c r="I11" i="152"/>
  <c r="H14" i="152"/>
  <c r="H7" i="152"/>
  <c r="I7" i="152"/>
  <c r="I13" i="152"/>
  <c r="H13" i="152"/>
  <c r="H9" i="152"/>
  <c r="I9" i="152"/>
  <c r="H8" i="152"/>
  <c r="H10" i="152"/>
  <c r="J11" i="152"/>
  <c r="J16" i="152"/>
  <c r="G22" i="113" l="1"/>
  <c r="F22" i="113"/>
  <c r="E22" i="113"/>
  <c r="D22" i="113"/>
  <c r="C22" i="113"/>
  <c r="H14" i="113"/>
  <c r="I13" i="113"/>
  <c r="G13" i="113"/>
  <c r="G10" i="113"/>
  <c r="H10" i="113"/>
  <c r="H8" i="113"/>
  <c r="G8" i="113"/>
  <c r="I7" i="113" l="1"/>
  <c r="I9" i="113"/>
  <c r="I8" i="113"/>
  <c r="G15" i="113"/>
  <c r="I14" i="113"/>
  <c r="G14" i="113"/>
  <c r="B22" i="113"/>
  <c r="G9" i="113"/>
  <c r="I10" i="113"/>
  <c r="H13" i="113"/>
  <c r="H9" i="113"/>
  <c r="I11" i="113"/>
  <c r="H15" i="113"/>
  <c r="I15" i="113" l="1"/>
  <c r="H11" i="113"/>
  <c r="G11" i="113"/>
  <c r="H61" i="104" l="1"/>
  <c r="H11" i="104"/>
  <c r="G61" i="104" l="1"/>
  <c r="B13" i="101" l="1"/>
  <c r="A1" i="106" l="1"/>
  <c r="G25" i="105" l="1"/>
  <c r="G29" i="105" l="1"/>
  <c r="H59" i="104" l="1"/>
  <c r="G59" i="104"/>
  <c r="I61" i="104" l="1"/>
  <c r="I59" i="104"/>
  <c r="G60" i="104" l="1"/>
  <c r="H60" i="104"/>
  <c r="I60" i="104" l="1"/>
  <c r="A1" i="151" l="1"/>
  <c r="A1" i="150"/>
  <c r="A1" i="101" s="1"/>
  <c r="I19" i="150" l="1"/>
  <c r="I23" i="150"/>
  <c r="G10" i="149"/>
  <c r="H10" i="149"/>
  <c r="F10" i="149"/>
  <c r="C27" i="149"/>
  <c r="E10" i="149"/>
  <c r="G13" i="150" l="1"/>
  <c r="I21" i="150"/>
  <c r="D10" i="149"/>
  <c r="I30" i="150"/>
  <c r="I14" i="150"/>
  <c r="I22" i="150"/>
  <c r="I28" i="150"/>
  <c r="I20" i="150"/>
  <c r="I15" i="150"/>
  <c r="I26" i="150"/>
  <c r="I29" i="150"/>
  <c r="I13" i="150"/>
  <c r="I16" i="150"/>
  <c r="I27" i="150"/>
  <c r="C10" i="149"/>
  <c r="B27" i="149"/>
  <c r="C21" i="153" l="1"/>
  <c r="H13" i="150"/>
  <c r="H18" i="150"/>
  <c r="I25" i="150"/>
  <c r="I12" i="150"/>
  <c r="G15" i="150"/>
  <c r="H15" i="150"/>
  <c r="I9" i="150"/>
  <c r="G23" i="150"/>
  <c r="H23" i="150"/>
  <c r="I18" i="150"/>
  <c r="G14" i="150"/>
  <c r="H14" i="150"/>
  <c r="G30" i="150"/>
  <c r="H30" i="150"/>
  <c r="G29" i="150"/>
  <c r="H29" i="150"/>
  <c r="G26" i="150"/>
  <c r="H26" i="150"/>
  <c r="G19" i="150"/>
  <c r="H19" i="150"/>
  <c r="G21" i="150"/>
  <c r="H21" i="150"/>
  <c r="G20" i="150"/>
  <c r="H20" i="150"/>
  <c r="G22" i="150"/>
  <c r="H22" i="150"/>
  <c r="G25" i="150"/>
  <c r="H25" i="150"/>
  <c r="G28" i="150"/>
  <c r="H28" i="150"/>
  <c r="G27" i="150"/>
  <c r="H27" i="150"/>
  <c r="G16" i="150"/>
  <c r="H16" i="150"/>
  <c r="B10" i="149"/>
  <c r="F21" i="153" l="1"/>
  <c r="G21" i="153"/>
  <c r="E21" i="153"/>
  <c r="H21" i="153"/>
  <c r="D21" i="153"/>
  <c r="G18" i="150"/>
  <c r="G12" i="150"/>
  <c r="H12" i="150"/>
  <c r="I10" i="150"/>
  <c r="I8" i="150" l="1"/>
  <c r="G8" i="150"/>
  <c r="H8" i="150"/>
  <c r="G9" i="150"/>
  <c r="H9" i="150"/>
  <c r="G10" i="150" l="1"/>
  <c r="H10" i="150"/>
  <c r="B8" i="118" l="1"/>
  <c r="B10" i="116" l="1"/>
  <c r="E17" i="107" l="1"/>
  <c r="F18" i="107" l="1"/>
  <c r="C17" i="107" l="1"/>
  <c r="F7" i="107"/>
  <c r="I55" i="104" l="1"/>
  <c r="I25" i="104" l="1"/>
  <c r="G7" i="94" l="1"/>
  <c r="I7" i="104"/>
  <c r="G39" i="104"/>
  <c r="G41" i="104" l="1"/>
  <c r="H7" i="104" l="1"/>
  <c r="G7" i="104"/>
  <c r="C18" i="109" l="1"/>
  <c r="G14" i="94"/>
  <c r="H26" i="96" l="1"/>
  <c r="I29" i="96"/>
  <c r="H17" i="94"/>
  <c r="H11" i="105"/>
  <c r="H19" i="105"/>
  <c r="G20" i="105"/>
  <c r="H9" i="105"/>
  <c r="H14" i="94"/>
  <c r="I13" i="96"/>
  <c r="H19" i="96"/>
  <c r="H23" i="96"/>
  <c r="H15" i="105"/>
  <c r="H26" i="105"/>
  <c r="G19" i="94"/>
  <c r="G26" i="94"/>
  <c r="H13" i="96"/>
  <c r="I16" i="96"/>
  <c r="H18" i="105"/>
  <c r="I8" i="94"/>
  <c r="I11" i="94"/>
  <c r="H18" i="94"/>
  <c r="H21" i="94"/>
  <c r="I25" i="94"/>
  <c r="I29" i="94"/>
  <c r="H20" i="96"/>
  <c r="H27" i="96"/>
  <c r="I30" i="96"/>
  <c r="G11" i="105"/>
  <c r="I19" i="105"/>
  <c r="I12" i="94"/>
  <c r="H13" i="94"/>
  <c r="G15" i="94"/>
  <c r="I27" i="94"/>
  <c r="I20" i="96"/>
  <c r="H28" i="94"/>
  <c r="H14" i="96"/>
  <c r="I18" i="105"/>
  <c r="I20" i="94"/>
  <c r="H26" i="94"/>
  <c r="H21" i="96"/>
  <c r="I22" i="96"/>
  <c r="I26" i="96"/>
  <c r="I21" i="105"/>
  <c r="I14" i="105"/>
  <c r="I15" i="105"/>
  <c r="I16" i="105"/>
  <c r="I22" i="105"/>
  <c r="H21" i="105"/>
  <c r="G9" i="94"/>
  <c r="I14" i="94"/>
  <c r="I18" i="94"/>
  <c r="I19" i="94"/>
  <c r="I22" i="94"/>
  <c r="G24" i="94"/>
  <c r="G28" i="94"/>
  <c r="I15" i="96"/>
  <c r="I27" i="96"/>
  <c r="G21" i="96"/>
  <c r="H22" i="96"/>
  <c r="I28" i="96"/>
  <c r="I7" i="94"/>
  <c r="G9" i="105"/>
  <c r="H12" i="105"/>
  <c r="G15" i="105"/>
  <c r="H16" i="105"/>
  <c r="I25" i="105"/>
  <c r="I29" i="105"/>
  <c r="H12" i="94"/>
  <c r="G13" i="94"/>
  <c r="I15" i="94"/>
  <c r="H22" i="94"/>
  <c r="I26" i="94"/>
  <c r="I28" i="94"/>
  <c r="G14" i="96"/>
  <c r="G19" i="96"/>
  <c r="G23" i="96"/>
  <c r="G28" i="96"/>
  <c r="H30" i="96"/>
  <c r="H15" i="96"/>
  <c r="G16" i="96"/>
  <c r="I21" i="96"/>
  <c r="G12" i="105"/>
  <c r="G26" i="96"/>
  <c r="H28" i="96"/>
  <c r="H29" i="96"/>
  <c r="G30" i="96"/>
  <c r="I9" i="105"/>
  <c r="I11" i="105"/>
  <c r="H14" i="105"/>
  <c r="G19" i="105"/>
  <c r="I26" i="105"/>
  <c r="H29" i="105"/>
  <c r="I13" i="94"/>
  <c r="H15" i="94"/>
  <c r="G17" i="94"/>
  <c r="H20" i="94"/>
  <c r="I21" i="94"/>
  <c r="G21" i="94"/>
  <c r="H25" i="94"/>
  <c r="H27" i="94"/>
  <c r="H29" i="94"/>
  <c r="I14" i="96"/>
  <c r="H16" i="96"/>
  <c r="I19" i="96"/>
  <c r="I23" i="96"/>
  <c r="G13" i="96"/>
  <c r="G15" i="96"/>
  <c r="G20" i="96"/>
  <c r="G22" i="96"/>
  <c r="G27" i="96"/>
  <c r="G29" i="96"/>
  <c r="G8" i="94"/>
  <c r="G11" i="94"/>
  <c r="I17" i="94"/>
  <c r="H24" i="94"/>
  <c r="H8" i="94"/>
  <c r="H11" i="94"/>
  <c r="G12" i="94"/>
  <c r="G18" i="94"/>
  <c r="G22" i="94"/>
  <c r="H7" i="94"/>
  <c r="G25" i="94"/>
  <c r="G27" i="94"/>
  <c r="G29" i="94"/>
  <c r="G22" i="105"/>
  <c r="H22" i="105"/>
  <c r="G10" i="105"/>
  <c r="H20" i="105"/>
  <c r="G26" i="105"/>
  <c r="H10" i="105"/>
  <c r="G14" i="105"/>
  <c r="G18" i="105"/>
  <c r="I20" i="105"/>
  <c r="G21" i="105"/>
  <c r="I27" i="105"/>
  <c r="I10" i="105"/>
  <c r="I9" i="94" l="1"/>
  <c r="H9" i="96"/>
  <c r="G16" i="105"/>
  <c r="I18" i="96"/>
  <c r="H18" i="96"/>
  <c r="G25" i="96"/>
  <c r="I12" i="96"/>
  <c r="G18" i="96"/>
  <c r="H12" i="96"/>
  <c r="G12" i="96"/>
  <c r="H25" i="96"/>
  <c r="I25" i="96"/>
  <c r="G27" i="105"/>
  <c r="H27" i="105"/>
  <c r="B5" i="108" l="1"/>
  <c r="C6" i="129"/>
  <c r="I9" i="96"/>
  <c r="E18" i="108"/>
  <c r="G9" i="96"/>
  <c r="I10" i="96"/>
  <c r="F5" i="108"/>
  <c r="D18" i="108"/>
  <c r="D6" i="129" l="1"/>
  <c r="E6" i="129"/>
  <c r="B6" i="129"/>
  <c r="I8" i="96"/>
  <c r="H10" i="96"/>
  <c r="G10" i="96"/>
  <c r="C18" i="108"/>
  <c r="F6" i="129" l="1"/>
  <c r="H8" i="96"/>
  <c r="G8" i="96"/>
  <c r="F7" i="102" l="1"/>
  <c r="G6" i="101" l="1"/>
  <c r="C31" i="121" l="1"/>
  <c r="I29" i="117" l="1"/>
  <c r="H29" i="117"/>
  <c r="G29" i="117"/>
  <c r="I28" i="117"/>
  <c r="H28" i="117"/>
  <c r="G28" i="117"/>
  <c r="I27" i="117"/>
  <c r="H27" i="117"/>
  <c r="G27" i="117"/>
  <c r="I25" i="117"/>
  <c r="H25" i="117"/>
  <c r="G25" i="117"/>
  <c r="I24" i="117"/>
  <c r="H24" i="117"/>
  <c r="G24" i="117"/>
  <c r="I23" i="117"/>
  <c r="H23" i="117"/>
  <c r="G23" i="117"/>
  <c r="I57" i="104"/>
  <c r="H57" i="104"/>
  <c r="I56" i="104"/>
  <c r="H56" i="104"/>
  <c r="G56" i="104"/>
  <c r="H55" i="104"/>
  <c r="G55" i="104"/>
  <c r="I53" i="104"/>
  <c r="H53" i="104"/>
  <c r="G53" i="104"/>
  <c r="I52" i="104"/>
  <c r="H52" i="104"/>
  <c r="G52" i="104"/>
  <c r="I51" i="104"/>
  <c r="H51" i="104"/>
  <c r="G51" i="104"/>
  <c r="I49" i="104"/>
  <c r="H49" i="104"/>
  <c r="G49" i="104"/>
  <c r="H48" i="104"/>
  <c r="G48" i="104"/>
  <c r="I47" i="104"/>
  <c r="H47" i="104"/>
  <c r="G47" i="104"/>
  <c r="I45" i="104"/>
  <c r="H45" i="104"/>
  <c r="G45" i="104"/>
  <c r="I44" i="104"/>
  <c r="H44" i="104"/>
  <c r="G44" i="104"/>
  <c r="I43" i="104"/>
  <c r="H43" i="104"/>
  <c r="G43" i="104"/>
  <c r="I41" i="104"/>
  <c r="H41" i="104"/>
  <c r="I40" i="104"/>
  <c r="H40" i="104"/>
  <c r="G40" i="104"/>
  <c r="I39" i="104"/>
  <c r="H39" i="104"/>
  <c r="I37" i="104"/>
  <c r="H37" i="104"/>
  <c r="G37" i="104"/>
  <c r="I36" i="104"/>
  <c r="H36" i="104"/>
  <c r="G36" i="104"/>
  <c r="I35" i="104"/>
  <c r="H35" i="104"/>
  <c r="G35" i="104"/>
  <c r="I33" i="104"/>
  <c r="H33" i="104"/>
  <c r="G33" i="104"/>
  <c r="I32" i="104"/>
  <c r="H32" i="104"/>
  <c r="G32" i="104"/>
  <c r="I31" i="104"/>
  <c r="H31" i="104"/>
  <c r="G31" i="104"/>
  <c r="I29" i="104"/>
  <c r="H29" i="104"/>
  <c r="G29" i="104"/>
  <c r="I28" i="104"/>
  <c r="H28" i="104"/>
  <c r="G28" i="104"/>
  <c r="I27" i="104"/>
  <c r="H27" i="104"/>
  <c r="G27" i="104"/>
  <c r="H25" i="104"/>
  <c r="G25" i="104"/>
  <c r="I24" i="104"/>
  <c r="H24" i="104"/>
  <c r="G24" i="104"/>
  <c r="I23" i="104"/>
  <c r="H23" i="104"/>
  <c r="G23" i="104"/>
  <c r="I21" i="104"/>
  <c r="H21" i="104"/>
  <c r="G21" i="104"/>
  <c r="I20" i="104"/>
  <c r="H20" i="104"/>
  <c r="G20" i="104"/>
  <c r="I19" i="104"/>
  <c r="H19" i="104"/>
  <c r="G19" i="104"/>
  <c r="I17" i="104"/>
  <c r="H17" i="104"/>
  <c r="G17" i="104"/>
  <c r="I16" i="104"/>
  <c r="H16" i="104"/>
  <c r="G16" i="104"/>
  <c r="H15" i="104"/>
  <c r="G15" i="104"/>
  <c r="I13" i="104"/>
  <c r="H13" i="104"/>
  <c r="I12" i="104"/>
  <c r="H12" i="104"/>
  <c r="G12" i="104"/>
  <c r="I11" i="104"/>
  <c r="G11" i="104"/>
  <c r="I9" i="104"/>
  <c r="H9" i="104"/>
  <c r="G9" i="104"/>
  <c r="I8" i="104"/>
  <c r="H8" i="104"/>
  <c r="G8" i="104"/>
  <c r="I17" i="102"/>
  <c r="H17" i="102"/>
  <c r="G17" i="102"/>
  <c r="I16" i="102"/>
  <c r="H16" i="102"/>
  <c r="G16" i="102"/>
  <c r="I14" i="102"/>
  <c r="H14" i="102"/>
  <c r="G14" i="102"/>
  <c r="I13" i="102"/>
  <c r="H13" i="102"/>
  <c r="G13" i="102"/>
  <c r="I11" i="102"/>
  <c r="H11" i="102"/>
  <c r="G11" i="102"/>
  <c r="I10" i="102"/>
  <c r="H10" i="102"/>
  <c r="G10" i="102"/>
  <c r="F8" i="102"/>
  <c r="E8" i="102"/>
  <c r="E7" i="102"/>
  <c r="I6" i="101"/>
  <c r="H6" i="101"/>
  <c r="I17" i="106" l="1"/>
  <c r="H17" i="106"/>
  <c r="G17" i="106"/>
  <c r="I16" i="106"/>
  <c r="H16" i="106"/>
  <c r="G16" i="106"/>
  <c r="I14" i="106"/>
  <c r="H14" i="106"/>
  <c r="G14" i="106"/>
  <c r="I13" i="106"/>
  <c r="H13" i="106"/>
  <c r="G13" i="106"/>
  <c r="I11" i="106"/>
  <c r="H11" i="106"/>
  <c r="G11" i="106"/>
  <c r="I10" i="106"/>
  <c r="H10" i="106"/>
  <c r="G10" i="106"/>
  <c r="I8" i="106"/>
  <c r="H8" i="106"/>
  <c r="G8" i="106"/>
  <c r="I7" i="106"/>
  <c r="H7" i="106"/>
  <c r="G7" i="106"/>
  <c r="H21" i="117" l="1"/>
  <c r="B5" i="139" l="1"/>
  <c r="B16" i="139" l="1"/>
  <c r="A1" i="139" l="1"/>
  <c r="G8" i="102" l="1"/>
  <c r="G7" i="102"/>
  <c r="I8" i="102"/>
  <c r="I7" i="102"/>
  <c r="H8" i="102"/>
  <c r="H7" i="102"/>
  <c r="G7" i="117" l="1"/>
  <c r="F7" i="117"/>
  <c r="E7" i="117"/>
  <c r="D7" i="117"/>
  <c r="C7" i="117"/>
  <c r="B7" i="117" l="1"/>
  <c r="I27" i="102" l="1"/>
  <c r="H27" i="102"/>
  <c r="G27" i="102"/>
  <c r="F27" i="102"/>
  <c r="E27" i="102"/>
  <c r="D27" i="102"/>
  <c r="C27" i="102" l="1"/>
  <c r="B27" i="102"/>
  <c r="D19" i="117" l="1"/>
  <c r="B19" i="117"/>
  <c r="I21" i="117" l="1"/>
  <c r="G21" i="117"/>
  <c r="B17" i="107" l="1"/>
  <c r="A1" i="116" l="1"/>
  <c r="A1" i="117" s="1"/>
  <c r="A1" i="135"/>
  <c r="A1" i="125" s="1"/>
  <c r="A1" i="180" s="1"/>
  <c r="A1" i="107" l="1"/>
  <c r="A1" i="108" l="1"/>
  <c r="A1" i="109" s="1"/>
  <c r="A1" i="110" s="1"/>
  <c r="F18" i="109"/>
  <c r="E18" i="109"/>
  <c r="D18" i="109"/>
  <c r="B18" i="109"/>
  <c r="B46" i="118" l="1"/>
  <c r="B45" i="118"/>
  <c r="B44" i="118"/>
  <c r="B43" i="118"/>
  <c r="B42" i="118"/>
  <c r="B41" i="118"/>
  <c r="B40" i="118"/>
  <c r="B39" i="118"/>
  <c r="B38" i="118"/>
  <c r="B37" i="118"/>
  <c r="B36" i="118"/>
  <c r="B35" i="118"/>
  <c r="B34" i="118"/>
  <c r="B33" i="118"/>
  <c r="B32" i="118"/>
  <c r="B31" i="118"/>
  <c r="B23" i="118"/>
  <c r="B22" i="118"/>
  <c r="B21" i="118"/>
  <c r="B20" i="118"/>
  <c r="B19" i="118"/>
  <c r="B18" i="118"/>
  <c r="B17" i="118"/>
  <c r="B16" i="118"/>
  <c r="B15" i="118"/>
  <c r="B14" i="118"/>
  <c r="B13" i="118"/>
  <c r="B12" i="118"/>
  <c r="B11" i="118"/>
  <c r="B10" i="118"/>
  <c r="B9" i="118"/>
  <c r="B23" i="116" l="1"/>
  <c r="B22" i="116"/>
  <c r="B21" i="116"/>
  <c r="B20" i="116"/>
  <c r="B19" i="116"/>
  <c r="B18" i="116"/>
  <c r="B17" i="116"/>
  <c r="B16" i="116"/>
  <c r="B15" i="116"/>
  <c r="B14" i="116"/>
  <c r="B13" i="116"/>
  <c r="B12" i="116"/>
  <c r="B11" i="116"/>
  <c r="B9" i="116"/>
  <c r="B8" i="116"/>
  <c r="J8" i="115" l="1"/>
  <c r="I8" i="115"/>
  <c r="H8" i="115"/>
  <c r="G8" i="115"/>
  <c r="F8" i="115"/>
  <c r="E8" i="115"/>
  <c r="D8" i="115"/>
  <c r="C8" i="115"/>
  <c r="B8" i="115" l="1"/>
  <c r="G13" i="104" l="1"/>
  <c r="E5" i="109" l="1"/>
  <c r="D5" i="109"/>
  <c r="C5" i="109"/>
  <c r="B5" i="109"/>
  <c r="F5" i="109"/>
  <c r="D5" i="108" l="1"/>
  <c r="C5" i="108"/>
  <c r="E5" i="108"/>
  <c r="B33" i="130" l="1"/>
  <c r="C33" i="130"/>
  <c r="B29" i="119"/>
  <c r="D33" i="130"/>
  <c r="C13" i="101" l="1"/>
  <c r="A1" i="95" l="1"/>
  <c r="A1" i="129"/>
  <c r="M6" i="121" l="1"/>
  <c r="L6" i="121"/>
  <c r="K6" i="121"/>
  <c r="J6" i="121"/>
  <c r="I6" i="121"/>
  <c r="H6" i="121"/>
  <c r="G6" i="121"/>
  <c r="F6" i="121"/>
  <c r="E6" i="121"/>
  <c r="D6" i="121"/>
  <c r="C6" i="121"/>
  <c r="B6" i="121"/>
  <c r="C30" i="119"/>
  <c r="B30" i="119"/>
  <c r="B23" i="119"/>
  <c r="B22" i="119"/>
  <c r="B21" i="119"/>
  <c r="B20" i="119"/>
  <c r="B19" i="119"/>
  <c r="B18" i="119"/>
  <c r="B17" i="119"/>
  <c r="B16" i="119"/>
  <c r="B15" i="119"/>
  <c r="B14" i="119"/>
  <c r="B13" i="119"/>
  <c r="B12" i="119"/>
  <c r="B11" i="119"/>
  <c r="B10" i="119"/>
  <c r="B9" i="119"/>
  <c r="B8" i="119"/>
  <c r="I7" i="119"/>
  <c r="G7" i="119"/>
  <c r="F7" i="119"/>
  <c r="D7" i="119"/>
  <c r="C7" i="119"/>
  <c r="D30" i="118"/>
  <c r="C30" i="118"/>
  <c r="B30" i="118"/>
  <c r="D7" i="118"/>
  <c r="C7" i="118"/>
  <c r="B7" i="118"/>
  <c r="G7" i="116"/>
  <c r="F7" i="116"/>
  <c r="E7" i="116"/>
  <c r="D7" i="116"/>
  <c r="C7" i="116"/>
  <c r="B7" i="116"/>
  <c r="A1" i="118"/>
  <c r="A1" i="119" s="1"/>
  <c r="G18" i="108"/>
  <c r="F18" i="108"/>
  <c r="F33" i="107"/>
  <c r="F32" i="107"/>
  <c r="F30" i="107"/>
  <c r="F29" i="107"/>
  <c r="F28" i="107"/>
  <c r="F26" i="107"/>
  <c r="F25" i="107"/>
  <c r="F24" i="107"/>
  <c r="F22" i="107"/>
  <c r="F21" i="107"/>
  <c r="F20" i="107"/>
  <c r="G17" i="107"/>
  <c r="D17" i="107"/>
  <c r="F11" i="107"/>
  <c r="F10" i="107"/>
  <c r="F8" i="107"/>
  <c r="G19" i="102"/>
  <c r="I19" i="102"/>
  <c r="H19" i="102"/>
  <c r="A1" i="102"/>
  <c r="H23" i="119" l="1"/>
  <c r="H10" i="119"/>
  <c r="H15" i="119"/>
  <c r="H12" i="119"/>
  <c r="H13" i="119"/>
  <c r="H21" i="119"/>
  <c r="B18" i="108"/>
  <c r="H8" i="119"/>
  <c r="H14" i="119"/>
  <c r="H16" i="119"/>
  <c r="H18" i="119"/>
  <c r="H20" i="119"/>
  <c r="H9" i="119"/>
  <c r="H11" i="119"/>
  <c r="H22" i="119"/>
  <c r="H17" i="119"/>
  <c r="H19" i="119"/>
  <c r="E7" i="119"/>
  <c r="B7" i="119"/>
  <c r="F9" i="107"/>
  <c r="F19" i="107"/>
  <c r="F23" i="107"/>
  <c r="F27" i="107"/>
  <c r="F31" i="107"/>
  <c r="F17" i="107"/>
  <c r="H7" i="119" l="1"/>
  <c r="H7" i="101" l="1"/>
  <c r="H8" i="101" l="1"/>
  <c r="I8" i="101"/>
  <c r="I7" i="101"/>
  <c r="G8" i="101" l="1"/>
  <c r="G7" i="101"/>
  <c r="I28" i="179" l="1"/>
  <c r="I12" i="105"/>
  <c r="I26" i="179" l="1"/>
  <c r="I29" i="179"/>
  <c r="I27" i="179"/>
  <c r="I25" i="179"/>
</calcChain>
</file>

<file path=xl/sharedStrings.xml><?xml version="1.0" encoding="utf-8"?>
<sst xmlns="http://schemas.openxmlformats.org/spreadsheetml/2006/main" count="1856" uniqueCount="811">
  <si>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</si>
  <si>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</si>
  <si>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</si>
  <si>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</si>
  <si>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</si>
  <si>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</si>
  <si>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</si>
  <si>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</si>
  <si>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</si>
  <si>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</si>
  <si>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 liczby wydanych decyzji o podleganiu i ustaniu ubezpieczenia społecznego rolników.</t>
  </si>
  <si>
    <t>„w tym”</t>
  </si>
  <si>
    <t>"z tego"</t>
  </si>
  <si>
    <t>Wyszczególnienie</t>
  </si>
  <si>
    <t>porównanie (wzrost/spadek)</t>
  </si>
  <si>
    <t>Renty</t>
  </si>
  <si>
    <t>Emerytury rolnicze</t>
  </si>
  <si>
    <t>Emerytury za przekazane gospodarstwo rolne Państwu</t>
  </si>
  <si>
    <t>Emerytury za przekazane gospodarstwo rolne następcy</t>
  </si>
  <si>
    <t>Emerytury nie związane z przekazaniem gospodarstwa rolnego</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</si>
  <si>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</si>
  <si>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</si>
  <si>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</si>
  <si>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</si>
  <si>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</si>
  <si>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</si>
  <si>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</si>
  <si>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</si>
  <si>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</si>
  <si>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</si>
  <si>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</si>
  <si>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</si>
  <si>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</si>
  <si>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</si>
  <si>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</si>
  <si>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</si>
  <si>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</si>
  <si>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</si>
  <si>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</si>
  <si>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</si>
  <si>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</si>
  <si>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</si>
  <si>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</si>
  <si>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</si>
  <si>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</si>
  <si>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</si>
  <si>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</si>
  <si>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</si>
  <si>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</si>
  <si>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</si>
  <si>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</si>
  <si>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</si>
  <si>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</si>
  <si>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</si>
  <si>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</si>
  <si>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</si>
  <si>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</si>
  <si>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</si>
  <si>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</si>
  <si>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</si>
  <si>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</si>
  <si>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     w tym renty rodzinne wypadkowe</t>
  </si>
  <si>
    <t>Renty rodzinne nie związane 
z przekazaniem gospodarstwa rolnego</t>
  </si>
  <si>
    <t>OGÓŁEM</t>
  </si>
  <si>
    <t>Renty rolnicze z tytułu niezdolności 
do pracy</t>
  </si>
  <si>
    <t xml:space="preserve">    </t>
  </si>
  <si>
    <t>w tym:</t>
  </si>
  <si>
    <t>z tytułu niezdolności do pracy</t>
  </si>
  <si>
    <t xml:space="preserve">OGÓŁEM </t>
  </si>
  <si>
    <t xml:space="preserve">Przeciętna miesięczna liczba świadczeń </t>
  </si>
  <si>
    <t xml:space="preserve">Liczba świadczeń </t>
  </si>
  <si>
    <t>Kwota wypłat w zł</t>
  </si>
  <si>
    <t xml:space="preserve">Przeciętne świadczenie w zł </t>
  </si>
  <si>
    <t>Liczba 
świadczeń</t>
  </si>
  <si>
    <t>ZASIŁKI POGRZEBOWE PO UBEZPIECZONYCH</t>
  </si>
  <si>
    <t>Zasiłki pogrzebowe</t>
  </si>
  <si>
    <t xml:space="preserve">po emerytach, rencistach </t>
  </si>
  <si>
    <t>po ubezpieczonych</t>
  </si>
  <si>
    <t>po członkach rodzin</t>
  </si>
  <si>
    <t>Liczba świadczeń</t>
  </si>
  <si>
    <t xml:space="preserve">Przeciętna miesięczna liczba osób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</si>
  <si>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</si>
  <si>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</si>
  <si>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</si>
  <si>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</si>
  <si>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</si>
  <si>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</si>
  <si>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</si>
  <si>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</si>
  <si>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</si>
  <si>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</si>
  <si>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</si>
  <si>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</si>
  <si>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</si>
  <si>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</si>
  <si>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</si>
  <si>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</si>
  <si>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</si>
  <si>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</si>
  <si>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Razem</t>
  </si>
  <si>
    <t>w tym 
po terminie ustawowym</t>
  </si>
  <si>
    <t>Emerytury razem</t>
  </si>
  <si>
    <t>Renty razem, z tego:</t>
  </si>
  <si>
    <t xml:space="preserve">    Renty z tytułu niezdolności do pracy razem</t>
  </si>
  <si>
    <t xml:space="preserve">        w tym renty z tytułu niezdolności do pracy
        wypadkowe</t>
  </si>
  <si>
    <t xml:space="preserve">    Renty rodzinne</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</si>
  <si>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</si>
  <si>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</si>
  <si>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</si>
  <si>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</si>
  <si>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</si>
  <si>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</si>
  <si>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</si>
  <si>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</si>
  <si>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</si>
  <si>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</si>
  <si>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</si>
  <si>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</si>
  <si>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</si>
  <si>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</si>
  <si>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</si>
  <si>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</si>
  <si>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</si>
  <si>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</si>
  <si>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</si>
  <si>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</si>
  <si>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</si>
  <si>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</si>
  <si>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</si>
  <si>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</si>
  <si>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</si>
  <si>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</si>
  <si>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</si>
  <si>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</si>
  <si>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</si>
  <si>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</si>
  <si>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</si>
  <si>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</si>
  <si>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</si>
  <si>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</si>
  <si>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</si>
  <si>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</si>
  <si>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</si>
  <si>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</si>
  <si>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</si>
  <si>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</si>
  <si>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</si>
  <si>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</si>
  <si>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</si>
  <si>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</si>
  <si>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</si>
  <si>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</si>
  <si>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</si>
  <si>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</si>
  <si>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</si>
  <si>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</si>
  <si>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</si>
  <si>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</si>
  <si>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</si>
  <si>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</si>
  <si>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</si>
  <si>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</si>
  <si>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</si>
  <si>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</si>
  <si>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</si>
  <si>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</si>
  <si>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</si>
  <si>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</si>
  <si>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</si>
  <si>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</si>
  <si>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</si>
  <si>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</si>
  <si>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</si>
  <si>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</si>
  <si>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</si>
  <si>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</si>
  <si>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</si>
  <si>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</si>
  <si>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</si>
  <si>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</si>
  <si>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</si>
  <si>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</si>
  <si>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</si>
  <si>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</si>
  <si>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</si>
  <si>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</si>
  <si>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</si>
  <si>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</si>
  <si>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</si>
  <si>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</si>
  <si>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</si>
  <si>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</si>
  <si>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</si>
  <si>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</si>
  <si>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</si>
  <si>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</si>
  <si>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</si>
  <si>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</si>
  <si>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</si>
  <si>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</si>
  <si>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</si>
  <si>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</si>
  <si>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</si>
  <si>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</si>
  <si>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</si>
  <si>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</si>
  <si>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</si>
  <si>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</si>
  <si>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</si>
  <si>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</si>
  <si>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</si>
  <si>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</si>
  <si>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</si>
  <si>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</si>
  <si>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</si>
  <si>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</si>
  <si>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</si>
  <si>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</si>
  <si>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</si>
  <si>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</si>
  <si>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</si>
  <si>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</si>
  <si>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</si>
  <si>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</si>
  <si>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</si>
  <si>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Kwota w złotych</t>
  </si>
  <si>
    <t>Ogółem z tego:</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</si>
  <si>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</si>
  <si>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</si>
  <si>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</si>
  <si>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</si>
  <si>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</si>
  <si>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</si>
  <si>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</si>
  <si>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</si>
  <si>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</si>
  <si>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</si>
  <si>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</si>
  <si>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</si>
  <si>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</si>
  <si>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</si>
  <si>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</si>
  <si>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</si>
  <si>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</si>
  <si>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</si>
  <si>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</si>
  <si>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</si>
  <si>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</si>
  <si>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</si>
  <si>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</si>
  <si>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</si>
  <si>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</si>
  <si>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</si>
  <si>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</si>
  <si>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</si>
  <si>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</si>
  <si>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</si>
  <si>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</si>
  <si>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</si>
  <si>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</si>
  <si>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</si>
  <si>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</si>
  <si>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</si>
  <si>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</si>
  <si>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</si>
  <si>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</si>
  <si>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</si>
  <si>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</si>
  <si>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</si>
  <si>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</si>
  <si>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</si>
  <si>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</si>
  <si>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</si>
  <si>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</si>
  <si>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</si>
  <si>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</si>
  <si>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</si>
  <si>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</si>
  <si>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</si>
  <si>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</si>
  <si>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</si>
  <si>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</si>
  <si>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</si>
  <si>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</si>
  <si>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</si>
  <si>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</si>
  <si>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</si>
  <si>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</si>
  <si>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</si>
  <si>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</si>
  <si>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</si>
  <si>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</si>
  <si>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</si>
  <si>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</si>
  <si>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</si>
  <si>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</si>
  <si>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</si>
  <si>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</si>
  <si>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</si>
  <si>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</si>
  <si>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</si>
  <si>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</si>
  <si>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</si>
  <si>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</si>
  <si>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</si>
  <si>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</si>
  <si>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</si>
  <si>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</si>
  <si>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</si>
  <si>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</si>
  <si>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</si>
  <si>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</si>
  <si>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</si>
  <si>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</si>
  <si>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</si>
  <si>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</si>
  <si>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</si>
  <si>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</si>
  <si>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</si>
  <si>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</si>
  <si>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</si>
  <si>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</si>
  <si>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</si>
  <si>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</si>
  <si>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</si>
  <si>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</si>
  <si>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</si>
  <si>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</si>
  <si>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</si>
  <si>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</si>
  <si>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</si>
  <si>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</si>
  <si>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</si>
  <si>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</si>
  <si>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</si>
  <si>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</si>
  <si>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</si>
  <si>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</si>
  <si>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</si>
  <si>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</si>
  <si>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</si>
  <si>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</si>
  <si>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</si>
  <si>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</si>
  <si>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</si>
  <si>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</si>
  <si>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</si>
  <si>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</si>
  <si>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</si>
  <si>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</si>
  <si>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</si>
  <si>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</si>
  <si>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</si>
  <si>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</si>
  <si>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</si>
  <si>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</si>
  <si>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</si>
  <si>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</si>
  <si>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</si>
  <si>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</si>
  <si>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</si>
  <si>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</si>
  <si>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</si>
  <si>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</si>
  <si>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</si>
  <si>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</si>
  <si>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</si>
  <si>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</si>
  <si>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</si>
  <si>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</si>
  <si>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</si>
  <si>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</si>
  <si>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</si>
  <si>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</si>
  <si>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</si>
  <si>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</si>
  <si>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t>• osoby spełniające warunki do objęcia ubezpieczeniem społecznym rolników, które są rolnikami, małżonkami lub domownikami                    w rozumieniu przepisów ustawy o ubezpieczeniu społecznym rolników,</t>
  </si>
  <si>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</si>
  <si>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</si>
  <si>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</si>
  <si>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</si>
  <si>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RENTY RODZINNE</t>
  </si>
  <si>
    <r>
      <t>Przeciętna miesięczna liczba osób</t>
    </r>
    <r>
      <rPr>
        <vertAlign val="superscript"/>
        <sz val="8"/>
        <rFont val="Arial"/>
        <family val="2"/>
        <charset val="238"/>
      </rPr>
      <t xml:space="preserve"> </t>
    </r>
  </si>
  <si>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</si>
  <si>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</si>
  <si>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</si>
  <si>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</si>
  <si>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</si>
  <si>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</si>
  <si>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r>
      <t>rodzinne</t>
    </r>
    <r>
      <rPr>
        <vertAlign val="superscript"/>
        <sz val="8"/>
        <rFont val="Arial"/>
        <family val="2"/>
        <charset val="238"/>
      </rPr>
      <t xml:space="preserve"> </t>
    </r>
  </si>
  <si>
    <t>w tym: renty z tytułu niezdolności do pracy wypadkowe</t>
  </si>
  <si>
    <t xml:space="preserve">Dane do wykresu nr 3 </t>
  </si>
  <si>
    <t>Liczba płatników ogółem</t>
  </si>
  <si>
    <r>
      <t xml:space="preserve">Fundusz Składkowy (ubezpieczenie wypadkowe, chorobowe 
i macierzyńskie z mocy ustawy w zakresie ograniczonym) </t>
    </r>
    <r>
      <rPr>
        <vertAlign val="superscript"/>
        <sz val="8"/>
        <color theme="1"/>
        <rFont val="Arial"/>
        <family val="2"/>
        <charset val="238"/>
      </rPr>
      <t>1)</t>
    </r>
  </si>
  <si>
    <r>
      <t xml:space="preserve">Fundusz Składkowy (ubezpieczenie wypadkowe, chorobowe
i macierzyńskie
z mocy ustawy
 w zakresie ograniczonym) </t>
    </r>
    <r>
      <rPr>
        <vertAlign val="superscript"/>
        <sz val="8"/>
        <color theme="1"/>
        <rFont val="Arial"/>
        <family val="2"/>
        <charset val="238"/>
      </rPr>
      <t>1)</t>
    </r>
  </si>
  <si>
    <r>
      <t xml:space="preserve">Składki finansowane 
z budżetu państwa na ubezpieczenie emerytalno-rentowe za osoby sprawujące opiekę nad dzieckiem </t>
    </r>
    <r>
      <rPr>
        <vertAlign val="superscript"/>
        <sz val="8"/>
        <rFont val="Arial"/>
        <family val="2"/>
        <charset val="238"/>
      </rPr>
      <t>1)</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</si>
  <si>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</si>
  <si>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</si>
  <si>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</si>
  <si>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</si>
  <si>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</si>
  <si>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</si>
  <si>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</si>
  <si>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</si>
  <si>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</si>
  <si>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</si>
  <si>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</si>
  <si>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</si>
  <si>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IV. FUNDUSZ SKŁADKOWY UBEZPIECZENIA SPOŁECZNEGO ROLNIKÓW</t>
  </si>
  <si>
    <t>VI. UBEZPIECZENIE ZDROWOTNE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</si>
  <si>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</si>
  <si>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</si>
  <si>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</si>
  <si>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</si>
  <si>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</si>
  <si>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</si>
  <si>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</si>
  <si>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</si>
  <si>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</si>
  <si>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</si>
  <si>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ZASIŁKI POGRZEBOWE OGÓŁEM</t>
  </si>
  <si>
    <t>Przeciętna miesięczna liczba osób</t>
  </si>
  <si>
    <t>Przeciętna miesięczna liczba świadczeń</t>
  </si>
  <si>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</si>
  <si>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</si>
  <si>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</si>
  <si>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</si>
  <si>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</si>
  <si>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</si>
  <si>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</si>
  <si>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</si>
  <si>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</si>
  <si>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</si>
  <si>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</si>
  <si>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</si>
  <si>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</si>
  <si>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</si>
  <si>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</si>
  <si>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</si>
  <si>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</si>
  <si>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</si>
  <si>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</si>
  <si>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 wypłatami z innych systemów ubezpieczeniowych w przypadku zbiegu uprawnień do świadczeń z tych systemów z uprawnieniami           do świadczeń z funduszu emerytalno-rentowego,</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</si>
  <si>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</si>
  <si>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</si>
  <si>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</si>
  <si>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</si>
  <si>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</si>
  <si>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 xml:space="preserve">   - podlegał ubezpieczeniu emerytalno-rentowemu przez wymagany okres wynoszący od 1 roku do 5 lat w zależności od wieku, w jakim powstała całkowita niezdolność do pracy.</t>
  </si>
  <si>
    <t>Fundusz Składkowy i Emerytalno-Rentowy 
(łącznie objętych ubezpieczeniem wypadkowym, chorobowym i macierzyńskim oraz ubezpieczeniem emerytalno-rentowym)</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</si>
  <si>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</si>
  <si>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</si>
  <si>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</si>
  <si>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</si>
  <si>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</si>
  <si>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</si>
  <si>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</si>
  <si>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</si>
  <si>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Przeciętna miesięczna liczba świadczeniobiorców na tle liczby ubezpieczonych</t>
  </si>
  <si>
    <t>Liczba osób podlegających ubezpieczeniu zdrowotnemu według województw</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</si>
  <si>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</si>
  <si>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</si>
  <si>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</si>
  <si>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</si>
  <si>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</si>
  <si>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</si>
  <si>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</si>
  <si>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</si>
  <si>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KASA ROLNICZEGO 
UBEZPIECZENIA SPOŁECZNEGO</t>
  </si>
  <si>
    <t xml:space="preserve">Australia </t>
  </si>
  <si>
    <t>Korea</t>
  </si>
  <si>
    <t>USA</t>
  </si>
  <si>
    <t xml:space="preserve">   w tym renty z tytułu niezdolności 
   do pracy wypadkowe</t>
  </si>
  <si>
    <t>Opracowano w Biurze Statystyki
na podstawie danych statystycznych Kasy Rolniczego Ubezpieczenia Społecznego.</t>
  </si>
  <si>
    <t>Oddziały Regionalne 
Kasy Rolniczego Ubezpieczenia Społecznego</t>
  </si>
  <si>
    <r>
      <t>rolnicy prowadzący działalność rolniczą 
w gospodarstwach rolnych poniżej 6 ha przelicz.</t>
    </r>
    <r>
      <rPr>
        <vertAlign val="superscript"/>
        <sz val="8"/>
        <color theme="1"/>
        <rFont val="Arial"/>
        <family val="2"/>
        <charset val="238"/>
      </rPr>
      <t>1)</t>
    </r>
  </si>
  <si>
    <t>Powrót do spisu treści</t>
  </si>
  <si>
    <t xml:space="preserve">Przeciętne miesięczne świadczenia rolne wypłacane z FER w odniesieniu do świadczeń realizowanych przez KRUS ogółem </t>
  </si>
  <si>
    <t xml:space="preserve">- ubezpieczenie wypadkowe, chorobowe i macierzyńskie, </t>
  </si>
  <si>
    <r>
      <rPr>
        <b/>
        <sz val="8"/>
        <color theme="1"/>
        <rFont val="Arial"/>
        <family val="2"/>
        <charset val="238"/>
      </rPr>
      <t>- ubezpieczenie emerytalno-rentowe.</t>
    </r>
    <r>
      <rPr>
        <sz val="8"/>
        <color theme="1"/>
        <rFont val="Arial"/>
        <family val="2"/>
        <charset val="238"/>
      </rPr>
      <t xml:space="preserve"> 
</t>
    </r>
  </si>
  <si>
    <t>Białoruś</t>
  </si>
  <si>
    <t>Liczba ubezpieczonych w KRUS przy jednoczesnym objęciu ubezpieczeniem społecznym w ZUS z innego tytułu według województw</t>
  </si>
  <si>
    <t>III. POZOSTAŁE ŚWIADCZENIA</t>
  </si>
  <si>
    <t>Świadczenia zlecone do wypłaty Kasie Rolniczego Ubezpieczenia Społecznego</t>
  </si>
  <si>
    <t>Liczba wniosków załatwionych 
w okresie sprawozdawczym</t>
  </si>
  <si>
    <t>w tym po terminie ustawowym</t>
  </si>
  <si>
    <t>Liczba decyzji pierwszorazowych odmownych</t>
  </si>
  <si>
    <t>Liczba wniosków złożonych 
w okresie sprawozdawczym</t>
  </si>
  <si>
    <t>Liczba decyzji pierwszorazowych przyznających</t>
  </si>
  <si>
    <t>Liczba wniosków pozostałych 
z poprzedniego okresu</t>
  </si>
  <si>
    <t>Liczba zarejestrowanych wniosków</t>
  </si>
  <si>
    <t>Liczba załatwionych wniosków</t>
  </si>
  <si>
    <t>Liczba wniosków pozostałych 
do załatwienia 
w następnym okresie</t>
  </si>
  <si>
    <t>Wnioski o przyznanie emerytur i rent według województw</t>
  </si>
  <si>
    <t>Przeciętna miesięczna liczba świadczeniobiorców oraz liczba ubezpieczonych według województw</t>
  </si>
  <si>
    <t>Emerytury finansowane
z funduszu emerytalno-rentowego, wypłacane przez MON, MSWiA, MS z tego:</t>
  </si>
  <si>
    <r>
      <t xml:space="preserve">- przysposobiła dziecko, w przypadku objęcia opieką dziecka w wieku do ukończenia </t>
    </r>
    <r>
      <rPr>
        <sz val="8"/>
        <rFont val="Arial"/>
        <family val="2"/>
        <charset val="238"/>
      </rPr>
      <t>14</t>
    </r>
    <r>
      <rPr>
        <sz val="8"/>
        <color rgb="FFFF0000"/>
        <rFont val="Arial"/>
        <family val="2"/>
        <charset val="238"/>
      </rPr>
      <t xml:space="preserve">. </t>
    </r>
    <r>
      <rPr>
        <sz val="8"/>
        <color theme="1"/>
        <rFont val="Arial"/>
        <family val="2"/>
        <charset val="238"/>
      </rPr>
      <t>roku życia,</t>
    </r>
  </si>
  <si>
    <t>- przyjęła na wychowanie dziecko i wystąpiła do sądu opiekuńczego z wnioskiem o wszczęcie postępowania w sprawie jego przysposobienia, w przypadku objęcia dziecka w wieku do ukończenia 14. roku życia,</t>
  </si>
  <si>
    <r>
      <rPr>
        <b/>
        <sz val="8"/>
        <color theme="1"/>
        <rFont val="Arial"/>
        <family val="2"/>
        <charset val="238"/>
      </rPr>
      <t xml:space="preserve">Dział Pozostałe świadczenia
</t>
    </r>
    <r>
      <rPr>
        <sz val="8"/>
        <color theme="1"/>
        <rFont val="Arial"/>
        <family val="2"/>
        <charset val="238"/>
      </rPr>
      <t xml:space="preserve">zawiera informacje dotyczące świadczeń zleconych do wypłaty Kasie Rolniczego Ubezpieczenia Społecznego, tj.:   </t>
    </r>
  </si>
  <si>
    <t>- jednorazowymi świadczeniami pieniężnymi.</t>
  </si>
  <si>
    <t>- przyjęła dziecko w wieku do 7 roku życia na wychowanie w ramach rodziny zastępczej, z wyjątkiem rodziny zastępczej zawodowej, 
a w przypadku dziecka, wobec którego podjęto decyzję o odroczeniu obowiązku szkolnego - do 10 roku życia.</t>
  </si>
  <si>
    <t>Emerytury prezentowane są łącznie z emeryturami rolnymi w wysokości 50% ze względu na uprawnienia do zbiegających się z nimi świadczeń pracowniczych,  ze świadczeniami zagranicznymi oraz z emeryturami finansowanymi z funduszu emerytalno-rentowego wypłaconymi przez MON, MSWiA i MS.</t>
  </si>
  <si>
    <t>- emerytury prezentowane są łącznie z rodzicielskimi świadczeniami uzupełniającymi, z emeryturami rolnymi w wysokości 50% ze względu na uprawnienia do zbiegających się z nimi świadczeń pracowniczych, ze świadczeniami zagranicznymi oraz z emeryturami finansowanymi z funduszu emerytalno-rentowego wypłaconymi przez MON, MSWiA, MS,</t>
  </si>
  <si>
    <t xml:space="preserve">   - całkowita niezdolność do pracy w gospodarstwie rolnym powstała w okresie podlegania ubezpieczeniu emerytalno-rentowemu lub nie później niż w ciągu 18 miesięcy od ustania tych okresów.</t>
  </si>
  <si>
    <t>Prawo do renty z tytułu niezdolności do pracy może uzyskać również osoba, która jest całkowicie niezdolna do pracy w gospodarstwie rolnym i podlegała ubezpieczeniu emerytalno-rentowemu przez okres co najmniej 25 lat.</t>
  </si>
  <si>
    <r>
      <t>• dodatek z tytułu opłacania podwójnej lub dodatkowej składki</t>
    </r>
    <r>
      <rPr>
        <sz val="8"/>
        <color theme="1"/>
        <rFont val="Arial"/>
        <family val="2"/>
        <charset val="238"/>
      </rPr>
      <t xml:space="preserve"> na ubezpieczenie emerytalno-rentowe przysługujący osobie pobierającej emeryturę rolniczą, która co najmniej przez jeden rok opłacała taką składkę,</t>
    </r>
  </si>
  <si>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lub nie mają ustalonego prawa do emerytury lub renty albo nie mają ustalonego prawa do świadczeń z ubezpieczeń społecznych.</t>
    </r>
  </si>
  <si>
    <r>
      <rPr>
        <b/>
        <sz val="8"/>
        <color theme="1"/>
        <rFont val="Arial"/>
        <family val="2"/>
        <charset val="238"/>
      </rPr>
      <t>Z mocy ustawy (obowiązkowo) wyłącznie ubezpieczeniem wypadkowym, chorobowym i macierzyńskim w zakresie ograniczonym</t>
    </r>
    <r>
      <rPr>
        <sz val="8"/>
        <color theme="1"/>
        <rFont val="Arial"/>
        <family val="2"/>
        <charset val="238"/>
      </rPr>
      <t xml:space="preserve"> do jednorazowego odszkodowania z tytułu stałego lub długotrwałego uszczerbku na zdrowiu albo śmierci wskutek wypadku przy pracy rolniczej lub rolniczej choroby zawodowej </t>
    </r>
    <r>
      <rPr>
        <b/>
        <sz val="8"/>
        <color theme="1"/>
        <rFont val="Arial"/>
        <family val="2"/>
        <charset val="238"/>
      </rPr>
      <t>obejmuje się</t>
    </r>
    <r>
      <rPr>
        <sz val="8"/>
        <color theme="1"/>
        <rFont val="Arial"/>
        <family val="2"/>
        <charset val="238"/>
      </rPr>
      <t xml:space="preserve">  pomocnika rolnika, czyli pełnoletnią osobę świadczącą odpłatnie pomoc rolnikowi na podstawie zawartej z rolnikiem umowy o pomocy przy zbiorach.</t>
    </r>
  </si>
  <si>
    <t>- będąc rolnikiem przekazały grunty prowadzonego przez siebie gospodarstwa do zalesienia, jeżeli nie podlegają innemu ubezpieczeniu społecznemu lub nie mają ustalonego prawa do emerytury lub renty lub prawa do świadczeń z ubezpieczeń społecznych.</t>
  </si>
  <si>
    <t xml:space="preserve">W przypadku rolników lub domowników, którzy, podlegając ubezpieczeniu społecznemu rolników w pełnym zakresie z mocy ustawy, zostali objęci innym ubezpieczeniem społecznym z tytułu wykonywania umowy zlecenia lub powołania do rady nadzorczej albo odbywania służby zastępczej, składka zdrowotna jest opłacana z każdego należnego tytułu, z wyjątkiem składek finansowanych z budżetu państwa. Wówczas składka ta nie jest opłacana przez KRUS.                                                                                                                                                                                                                                                                                                                        </t>
  </si>
  <si>
    <r>
      <rPr>
        <vertAlign val="superscript"/>
        <sz val="8"/>
        <rFont val="Arial"/>
        <family val="2"/>
        <charset val="238"/>
      </rPr>
      <t>1)</t>
    </r>
    <r>
      <rPr>
        <sz val="8"/>
        <rFont val="Arial"/>
        <family val="2"/>
        <charset val="238"/>
      </rPr>
      <t xml:space="preserve"> Liczba pomocników rolnika świadczących pomoc rolnikowi na podstawie umowy o pomocy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</si>
  <si>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t>Osoby, które spełniają warunki do jednoczesnego podlegania ubezpieczeniu społecznemu rolników oraz ubezpieczeniu społecznemu w ZUS z tytułów wymienionych w art. 5b i 5c, mają możliwość odstąpienia od ubezpieczenia społecznego rolników po  złożeniu oświadczenia w tej sprawie, nie wcześniej jednak niż od dnia, w którym takie oświadczenie zostało złożone w Kasie.</t>
  </si>
  <si>
    <t>ZASIŁKI POGRZEBOWE PO CZŁONKACH RODZIN</t>
  </si>
  <si>
    <t xml:space="preserve">ZASIŁKI POGRZEBOWE PO EMERYTACH I RENCISTACH </t>
  </si>
  <si>
    <t>Emerytury finansowane 
z Funduszu Emerytalno-Rentowego, a wypłacane przez MON, MSWiA i MS</t>
  </si>
  <si>
    <t>www.gov.pl/krus</t>
  </si>
  <si>
    <t>III kwartał</t>
  </si>
  <si>
    <r>
      <t xml:space="preserve">Płatne pro rata temporis </t>
    </r>
    <r>
      <rPr>
        <vertAlign val="superscript"/>
        <sz val="8"/>
        <color theme="1"/>
        <rFont val="Arial"/>
        <family val="2"/>
        <charset val="238"/>
      </rPr>
      <t>1</t>
    </r>
  </si>
  <si>
    <t>III kwartał
(stan na dzień
 30 września)</t>
  </si>
  <si>
    <t>Fundusz Emerytalno-Rentowy (ubezpieczenie emerytalno-rentowe)</t>
  </si>
  <si>
    <t>Fundusz Składkowy (ubezpieczenie wypadkowe, chorobowe 
i macierzyńskie)</t>
  </si>
  <si>
    <t>ŚWIADCZENIA PIENIĘŻNE Z TYTUŁU PEŁNIENIA FUNKCJI SOŁTYSA</t>
  </si>
  <si>
    <t>- świadczeń wyrównawczych dla działaczy opozycji antykomunistycznej oraz osób represjonowanych z powodów politycznych,</t>
  </si>
  <si>
    <t>- świadczeń pieniężnych z tytułu pełnienia funkcji sołtysa.</t>
  </si>
  <si>
    <t>2024 rok</t>
  </si>
  <si>
    <t>W ubezpieczeniu społecznym rolników wyodrębinia się dwa rodzaje ubezpieczeń:</t>
  </si>
  <si>
    <t>Zgodnie z art. 5b ustawy o ubezpieczeniu społęcznym rolników, rolnik lub domownik, który podlegając ubezpieczeniu w pełnym zakresie z mocy ustawy, został objęty innym ubezpieczeniem społecznym z tytułu wykonywania umowy, o której mowa w art. 6 ust. 1 pkt 4 ustawy z dnia 13 października 1998 r. o systemie ubezpieczeń społecznych, lub powołania do rady nadzorczej, podlega nadal  ubezpieczeniu społecznemu rolników  w okresie wykonywania umowy, o której mowa w art. 6 ust. 1 pkt 4 ustawy z dnia 13 października 1998 r. o systemie ubezpieczeń społecznych, lub pełnienia funkcji w radzie nadzorczej, pomimo objęcia go z tego tytułu innym ubezpieczeniem społecznym, jeżeli przychód osiągany z tego tytułu w rozliczeniu miesięcznym nie przekracza kwoty równej minimalnemu wynagrodzeniu za pracę, ustalonemu na podstawie odrębnych przepisów.</t>
  </si>
  <si>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obejmowani są: rolnik, domownik lub osoba, która przeznaczyła grunty do zalesienia,                          a podlegające innemu ubezpieczeniu społecznemu (poza wyjątkami, o których mowa w art. 5b oraz 5c ustawy o ubezpieczeniu społecznym rolników) lub mające ustalone prawo do emerytury lub renty (z wyłączeniem emerytów i rencistów, którzy mają orzeczoną niezdolność do samodzielnej egzystencji) lub mające ustalone prawo do świadczeń z ubezpieczeń społecznych.</t>
    </r>
  </si>
  <si>
    <t>- są rolnikiem lub domownikiem, który nie podlega ubezpieczeniu społecznemu rolników lub są członkiem rodziny rolnika lub domownika, który nie spełnia warunków do podlegania ubezpieczeniu społecznemu i sprawują osobistą opiekę nad dzieckiem przez okres do 3 lat, nie dłużej jednak niż do ukończenia przez dziecko 5 roku życia, a w przypadku sprawowania opieki nad dzieckiem niepełnosprawnym przez okres 6 lat, nie dłużej jednak niż do ukończenia przez dziecko 18 roku życia.</t>
  </si>
  <si>
    <t xml:space="preserve">• przypisu, wpływów należności z tytułu składek oraz wskaźnika ściągalności:                                                                                                       </t>
  </si>
  <si>
    <t xml:space="preserve">-   przypis należności z tytułu składek obejmuje składki, należne od składek odsetki za zwłokę i koszty upomnienia, </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</si>
  <si>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</si>
  <si>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członkowie rodzin wyżej wymienionych rolników i domowników, którzy nie podlegają ubezpieczeniu zdrowotnemu z innego tytułu               i zostali zgłoszeni do ubezpieczenia zdrowotnego w KRUS.</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</si>
  <si>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</si>
  <si>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dodatkami pielęgnacyjnymi, dla sierot zupełnych, z tytułu pracy przymusowej po 1 września 1939 r., z tytułu opłacania podwójnej lub dodatkowej składki na ubezpieczenie emerytalno-rentowe, świadczeniami honorowymi z tytułu ukończenia 100 lat życia, a także obejmuje wypłaty wyrównawcze za okresy wsteczne,</t>
  </si>
  <si>
    <t>Zgodnie z art 5c ustawy o ubezpieczeniu społecznym rolników, rolnik lub domownik, który podlegając ubezpieczeniu w pełnym zakresie z mocy ustawy, został objęty innym ubezpieczeniem społecznym z tytułu:
1) pobierania świadczenia integracyjnego lub stypendium w okresie odbywania szkolenia lub stażu, lub uczestnictwa w zleconych przez starostę działaniach w zakresie reintegracji społecznej, o których mowa w art. 6 ust. 1 pkt 9 ustawy z dnia 13 października 1998 r.              o systemie ubezpieczeń społecznych, na które został skierowany przez powiatowy urząd pracy,
2) pobierania stypendium w okresie odbywania szkolenia, stażu lub przygotowania zawodowego dorosłych, o którym mowa w art. 6 ust. 1 pkt 9a ustawy z dnia 13 października 1998 r. o systemie ubezpieczeń społecznych, na które został skierowany przez inne niż powiatowy urząd pracy podmioty kierujące na szkolenie, staż lub przygotowanie zawodowe dorosłych,
3) uchylony
3a) pobierania stypendium na podstawie art. 234 lub art. 235 ustawy z dnia 20 marca 2025 r. o rynku pracy i służbach zatrudnienia w okresie odbywania szkolenia lub stażu, o którym mowa w art. 6 ust. 1 pkt 9c ustawy z dnia 13 października 1998 r. o systemie ubezpieczeń społecznych, na które został skierowany przez powiatowy urząd pracy,
4) pełnienia czynnej służby wojskowej jako żołnierz niezawodowy, o której mowa w art. 6 ust. 1 pkt 11 ustawy z dnia 13 października  1998 r. o systemie ubezpieczeń społecznych,
5) odbywania służby zastępczej, o której mowa w art. 6 ust. 1 pkt 12 ustawy z dnia 13 października 1998 r. o systemie ubezpieczeń społecznych
- podlega nadal temu ubezpieczeniu pomimo objęcia go z tych tytułów innym ubezpieczeniem społecznym.</t>
  </si>
  <si>
    <t>2025 rok</t>
  </si>
  <si>
    <r>
      <t xml:space="preserve">Wysokość świadczenia w zł </t>
    </r>
    <r>
      <rPr>
        <vertAlign val="superscript"/>
        <sz val="8"/>
        <rFont val="Arial"/>
        <family val="2"/>
        <charset val="238"/>
      </rPr>
      <t>1)</t>
    </r>
  </si>
  <si>
    <r>
      <t xml:space="preserve">Wysokość świadczenia w zł, nie więcej niż </t>
    </r>
    <r>
      <rPr>
        <vertAlign val="superscript"/>
        <sz val="8"/>
        <rFont val="Arial"/>
        <family val="2"/>
        <charset val="238"/>
      </rPr>
      <t>1)</t>
    </r>
  </si>
  <si>
    <r>
      <t xml:space="preserve">Kwota wypłat w zł </t>
    </r>
    <r>
      <rPr>
        <vertAlign val="superscript"/>
        <sz val="8"/>
        <rFont val="Arial"/>
        <family val="2"/>
        <charset val="238"/>
      </rPr>
      <t>2)</t>
    </r>
  </si>
  <si>
    <t xml:space="preserve">Wysokość zasiłku za 1 dzień w zł </t>
  </si>
  <si>
    <t>z tego według grupy wypadkowej:</t>
  </si>
  <si>
    <t xml:space="preserve">w tym: </t>
  </si>
  <si>
    <r>
      <t xml:space="preserve">Liczba członków rodzin sprawujących opiekę nad dzieckiem </t>
    </r>
    <r>
      <rPr>
        <vertAlign val="superscript"/>
        <sz val="8"/>
        <color theme="1"/>
        <rFont val="Arial"/>
        <family val="2"/>
        <charset val="238"/>
      </rPr>
      <t>2)</t>
    </r>
  </si>
  <si>
    <r>
      <rPr>
        <vertAlign val="superscript"/>
        <sz val="8"/>
        <rFont val="Arial CE"/>
        <charset val="238"/>
      </rPr>
      <t>2)</t>
    </r>
    <r>
      <rPr>
        <sz val="8"/>
        <rFont val="Arial CE"/>
        <charset val="238"/>
      </rPr>
      <t xml:space="preserve"> Liczba członków rodzin (rolnika lub domownika sprawujących opiekę nad dzieckiem podlegających ubezpieczeniu emerytalno-rentowemu na wniosek na podstawie art. 16c ustawy o ubezpieczeniu społecznym rolników.</t>
    </r>
  </si>
  <si>
    <t>RENTY WDOWIE</t>
  </si>
  <si>
    <t xml:space="preserve">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 </t>
  </si>
  <si>
    <t xml:space="preserve">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  </t>
  </si>
  <si>
    <t>TABLICA 3. ZWIĘKSZENIA DO EMERYTUR I RENT FINANSOWANE Z FUNDUSZU EMERYTALNO-RENTOWEGO, WYPŁACANE PRZY ŚWIADCZENIACH
                  PRACOWNICZYCH</t>
  </si>
  <si>
    <t>Przeciętna miesięczna liczba rent wdowich ogółem</t>
  </si>
  <si>
    <t>TABLICA 4. WNIOSKI I DECYZJE W SPRAWACH O PRZYZNANIE RODZICIELSKICH ŚWIADCZEŃ UZUPEŁNIJĄCYCH 
                   WEDŁUG WOJEWÓDZTW</t>
  </si>
  <si>
    <t xml:space="preserve">TABLICA 5. WNIOSKI O PRZYZNANIE EMERYTUR I RENT WEDŁUG RODZAJÓW ŚWIADCZEŃ </t>
  </si>
  <si>
    <t>TABLICA 6. WNIOSKI O PRZYZNANIE EMERYTUR I RENT WEDŁUG WOJEWÓDZTW</t>
  </si>
  <si>
    <t>TABLICA 7. DECYZJE I POSTĘPOWANIA UMORZONE W SPRAWACH O EMERYTURY I RENTY WEDŁUG RODZAJÓW ŚWIADCZEŃ</t>
  </si>
  <si>
    <t>TABLICA 8. DECYZJE I POSTĘPOWANIA UMORZONE W SPRAWACH O EMERYTURY I RENTY WEDŁUG WOJEWÓDZTW</t>
  </si>
  <si>
    <t>Przeciętna miesięczna liczba świadczeniobiorców</t>
  </si>
  <si>
    <t xml:space="preserve">    w tym świadczenia zbiegowe pracownicze</t>
  </si>
  <si>
    <t xml:space="preserve">    w tym renty z tytułu niezdolności do pracy wypadkowe</t>
  </si>
  <si>
    <r>
      <t xml:space="preserve">Przeciętna miesięczna liczba świadczeniobiorców </t>
    </r>
    <r>
      <rPr>
        <b/>
        <vertAlign val="superscript"/>
        <sz val="8"/>
        <rFont val="Arial"/>
        <family val="2"/>
        <charset val="238"/>
      </rPr>
      <t xml:space="preserve"> </t>
    </r>
  </si>
  <si>
    <t>RENTY Z TYTUŁU NIEZDOLNOŚCI DO PRACY</t>
  </si>
  <si>
    <t>Przeciętna miesięczna liczba rent wdowich w zbiegu wewnętrznym</t>
  </si>
  <si>
    <t>Przeciętna miesięczna liczba rent wdowich w zbiegu zewnętrznym</t>
  </si>
  <si>
    <t>Przeciętna miesięczna liczba emerytur razem</t>
  </si>
  <si>
    <t>Przeciętna miesięczna liczba rent z tytułu niezdolności do pracy razem</t>
  </si>
  <si>
    <t>Przeciętna miesięczna liczba świadczeniobiorców razem</t>
  </si>
  <si>
    <t xml:space="preserve">Przeciętna miesięczna liczba świadczeń według ich rodzajów </t>
  </si>
  <si>
    <t>Przeciętna miesięczna liczba świadczeń według województw oraz świadczeń emerytalnych wypłaconych przez MON, MSWiA i MS</t>
  </si>
  <si>
    <t>1 (41)</t>
  </si>
  <si>
    <t>2 (42)</t>
  </si>
  <si>
    <t>IV kwartał</t>
  </si>
  <si>
    <t>Rok</t>
  </si>
  <si>
    <t xml:space="preserve">IV kwartału 2025 r. 
z 
III kwartałem 
2025 r. </t>
  </si>
  <si>
    <t xml:space="preserve">IV kwartału 2025 r. 
z 
IV kwartałem 
2024 r. </t>
  </si>
  <si>
    <t>2025 roku
z 
 2024 rokiem</t>
  </si>
  <si>
    <t>ROK 2025</t>
  </si>
  <si>
    <t>Odwołania</t>
  </si>
  <si>
    <t xml:space="preserve">Pozostałe 
z 
poprzedniego 
okresu    </t>
  </si>
  <si>
    <t>Zarejestrowane 
w okresie 
sprawozdawczym</t>
  </si>
  <si>
    <t>Załatwione 
przez wydanie 
decyzji 
uwzględniającej 
roszczenie</t>
  </si>
  <si>
    <t>Przekazane 
do 
sądu</t>
  </si>
  <si>
    <t>Załatwione 
w inny 
sposób</t>
  </si>
  <si>
    <t>Pozostałe 
na następny 
okres</t>
  </si>
  <si>
    <r>
      <t xml:space="preserve">OGÓŁEM, </t>
    </r>
    <r>
      <rPr>
        <sz val="8"/>
        <rFont val="Arial"/>
        <family val="2"/>
        <charset val="238"/>
      </rPr>
      <t>dotyczące:</t>
    </r>
  </si>
  <si>
    <t>świadczeń z tytułu wypadku, choroby i macierzyństwa</t>
  </si>
  <si>
    <t>emerytur</t>
  </si>
  <si>
    <t>rent</t>
  </si>
  <si>
    <t>zasiłków macierzyńskich</t>
  </si>
  <si>
    <t>niewydania decyzji w ciągu dwóch miesięcy</t>
  </si>
  <si>
    <t>ubezpieczenia i opłacania składek na ubezpieczenie</t>
  </si>
  <si>
    <t>pozostałych decyzji</t>
  </si>
  <si>
    <t>Orzeczenia</t>
  </si>
  <si>
    <t>Liczba 
wydanych 
przez sądy 
orzeczeń</t>
  </si>
  <si>
    <t>z tego orzeczenia:</t>
  </si>
  <si>
    <t xml:space="preserve"> uwzględniające 
odwołanie</t>
  </si>
  <si>
    <t>oddalające 
odwołanie</t>
  </si>
  <si>
    <t>umarzające
 postępowanie</t>
  </si>
  <si>
    <t>pozostałe 
orzeczenia</t>
  </si>
  <si>
    <t xml:space="preserve">        w tym sprawy, w których kwestionowane są orzeczenia 
        lekarza rzeczoznawcy lub komisji lekarskich KRUS</t>
  </si>
  <si>
    <t>pozostałych</t>
  </si>
  <si>
    <t>TABLICA 9. ODWOŁANIA OD DECYZJI PREZESA KRUS</t>
  </si>
  <si>
    <t xml:space="preserve">TABLICA 10. SPOSÓB ROZSTRZYGNIĘCIA ODWOŁAŃ OD DECYZJI PREZESA KRUS PRZEZ SĄDY I INSTANCJI </t>
  </si>
  <si>
    <t>TABLICA 11. WNIOSKI O PRZYZNANIE EMERYTUR I RENT ROLNICZYCH ROZPATRYWANE Z ZASTOSOWANIEM PRZEPISÓW 
                   WSPÓLNOTOWYCH UE</t>
  </si>
  <si>
    <t>TABLICA 12. DECYZJE W SPRAWACH WNIOSKÓW O PRZYZNANIE EMERYTUR I RENT ROLNICZYCH Z ZASTOSOWANIEM 
                   PRZEPISÓW WSPÓLNOTOWYCH UE</t>
  </si>
  <si>
    <t>TABLICA 13. WNIOSKI O PRZYZNANIE EMERYTUR I RENT ROLNICZYCH Z ZASTOSOWANIEM POSTANOWIEŃ UMÓW 
                    DWUSTRONNYCH O ZABEZPIECZENIU SPOŁECZNYM</t>
  </si>
  <si>
    <t>TABLICA 14. DECYZJE W SPRAWACH WNIOSKÓW O PRZYZNANIE EMERYTUR I RENT ROLNICZYCH Z ZASTOSOWANIEM 
                      POSTANOWIEŃ UMÓW DWUSTRONNYCH O ZABEZPIECZENIU SPOŁECZNYM</t>
  </si>
  <si>
    <r>
      <t xml:space="preserve">TABLICA 15.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</si>
  <si>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 xml:space="preserve">Ogółem
  </t>
  </si>
  <si>
    <t>TABLICA 16. LICZBA PRZEKAZANYCH GOSPODARSTW ROLNYCH</t>
  </si>
  <si>
    <t xml:space="preserve">TABLICA 1 (17). PRZECIĘTNA MIESIĘCZNA LICZBA ŚWIADCZEŃ WEDŁUG ICH RODZAJÓW </t>
  </si>
  <si>
    <t>Warszawa 2026</t>
  </si>
  <si>
    <t>Przeciętna miesięczna 
liczba świadczeniobiorców 
w IV kwartale 2025 r.</t>
  </si>
  <si>
    <t xml:space="preserve">Liczba ubezpieczonych
stan na 31 grudnia 2025 r.
</t>
  </si>
  <si>
    <t>STAN NA DZIEŃ 31 GRUDNIA 2025 R.</t>
  </si>
  <si>
    <t>Przeciętna miesięczna liczba</t>
  </si>
  <si>
    <t xml:space="preserve">Kwota wypłat w zł </t>
  </si>
  <si>
    <t>Przeciętna wysokość dodatku w zł</t>
  </si>
  <si>
    <t>Dodatki pielęgnacyjne z tytułu ukończenia 75 lat życia</t>
  </si>
  <si>
    <t>Dodatki pielęgnacyjne z tytułu niezdolności do pracy oraz samodzielnej egzystencji</t>
  </si>
  <si>
    <t>Dodatki dla sierot zupełnych</t>
  </si>
  <si>
    <t>Wiek</t>
  </si>
  <si>
    <t>Mężczyźni</t>
  </si>
  <si>
    <t>Kobiety</t>
  </si>
  <si>
    <t>60 - 64</t>
  </si>
  <si>
    <t>65 - 69</t>
  </si>
  <si>
    <t>70 - 74</t>
  </si>
  <si>
    <t>75 - 79</t>
  </si>
  <si>
    <t>80 i więcej</t>
  </si>
  <si>
    <r>
      <t>1)</t>
    </r>
    <r>
      <rPr>
        <sz val="8"/>
        <rFont val="Arial"/>
        <family val="2"/>
        <charset val="238"/>
      </rPr>
      <t xml:space="preserve"> Bez osób, którym świadczenia emerytalne wypłaca MON, MSWiA i MS.</t>
    </r>
  </si>
  <si>
    <r>
      <t xml:space="preserve">2) </t>
    </r>
    <r>
      <rPr>
        <sz val="8"/>
        <rFont val="Arial"/>
        <family val="2"/>
        <charset val="238"/>
      </rPr>
      <t>Łącznie z rodzicielskimi świadczeniami uzupełniającymi.</t>
    </r>
  </si>
  <si>
    <t>WYKRES NR 4. LICZBA OSÓB POBIERAJĄCYCH EMERYTURY WEDŁUG WIEKU I PŁCI</t>
  </si>
  <si>
    <t>29 i mniej</t>
  </si>
  <si>
    <t>30 - 39</t>
  </si>
  <si>
    <t>40 - 49</t>
  </si>
  <si>
    <t>50 - 54</t>
  </si>
  <si>
    <t>55 - 59</t>
  </si>
  <si>
    <t>65 i więcej</t>
  </si>
  <si>
    <t xml:space="preserve">WYKRES NR 5. LICZBA OSÓB POBIERAJĄCYCH  RENTY Z TYTUŁU NIEZDOLNOŚCI DO PRACY WEDŁUG WIEKU I PŁCI </t>
  </si>
  <si>
    <t>IV kwartał
(stan na dzień
 31 grudnia)</t>
  </si>
  <si>
    <t>Przeciętna 
z roku</t>
  </si>
  <si>
    <t>W GRUDNIU 2025 ROKU</t>
  </si>
  <si>
    <t xml:space="preserve">Liczba </t>
  </si>
  <si>
    <t>Przeciętne świadczenie 
w zł</t>
  </si>
  <si>
    <r>
      <rPr>
        <vertAlign val="superscript"/>
        <sz val="8"/>
        <rFont val="Arial"/>
        <family val="2"/>
        <charset val="238"/>
      </rPr>
      <t>1)</t>
    </r>
    <r>
      <rPr>
        <sz val="8"/>
        <rFont val="Arial"/>
        <family val="2"/>
        <charset val="238"/>
      </rPr>
      <t xml:space="preserve"> Bez wypłat dokonywanych na podstawie art. 25 ust. 4 w związku z art. 25 ust. 2a ustawy o ubezpieczenie społecznym rolników oraz bez potrąceń nieprzekazywanych.</t>
    </r>
  </si>
  <si>
    <r>
      <t xml:space="preserve">Wysokość 
w zł </t>
    </r>
    <r>
      <rPr>
        <vertAlign val="superscript"/>
        <sz val="8"/>
        <color theme="1"/>
        <rFont val="Arial"/>
        <family val="2"/>
        <charset val="238"/>
      </rPr>
      <t>1)</t>
    </r>
  </si>
  <si>
    <t xml:space="preserve"> renty</t>
  </si>
  <si>
    <r>
      <t>1)</t>
    </r>
    <r>
      <rPr>
        <sz val="8"/>
        <color theme="1"/>
        <rFont val="Corbel"/>
        <family val="2"/>
        <scheme val="minor"/>
      </rPr>
      <t xml:space="preserve"> </t>
    </r>
    <r>
      <rPr>
        <sz val="8"/>
        <rFont val="Arial"/>
        <family val="2"/>
        <charset val="238"/>
      </rPr>
      <t>W kwotach brutto bez dodatków do emerytur i rent.</t>
    </r>
  </si>
  <si>
    <t>do 100,00</t>
  </si>
  <si>
    <t>100,01 - 200,00</t>
  </si>
  <si>
    <t>200,01 - 300,00</t>
  </si>
  <si>
    <t>300,01 - 400,00</t>
  </si>
  <si>
    <t>400,01 - 500,00</t>
  </si>
  <si>
    <t>500,01 - 600,00</t>
  </si>
  <si>
    <t xml:space="preserve">600,01 - 700,00 </t>
  </si>
  <si>
    <t xml:space="preserve">700,01 - 800,00 </t>
  </si>
  <si>
    <t xml:space="preserve">800,01 - 900,00 </t>
  </si>
  <si>
    <t xml:space="preserve">900,01 - 1000,00 </t>
  </si>
  <si>
    <t xml:space="preserve">1000,01 - 1100,00 </t>
  </si>
  <si>
    <t xml:space="preserve">1100,01 - 1200,00 </t>
  </si>
  <si>
    <t xml:space="preserve">1200,01 - 1300,00 </t>
  </si>
  <si>
    <t xml:space="preserve">1300,01 - 1400,00 </t>
  </si>
  <si>
    <t>1400,01 - 1500,00</t>
  </si>
  <si>
    <t>1500,01 - 1600,00</t>
  </si>
  <si>
    <t>1600,01 - 1700,00</t>
  </si>
  <si>
    <t>1700,01 - 1800,00</t>
  </si>
  <si>
    <t>1800,01 - 1878,90</t>
  </si>
  <si>
    <t>1878,92 - 1900,00</t>
  </si>
  <si>
    <t>1900,01 - 2000,00</t>
  </si>
  <si>
    <t>2000,01 - 2100,00</t>
  </si>
  <si>
    <t>2100,01 - 2200,00</t>
  </si>
  <si>
    <t>2200,01 - 2300,00</t>
  </si>
  <si>
    <t>2300,01 i więcej</t>
  </si>
  <si>
    <t>2025 R.</t>
  </si>
  <si>
    <t xml:space="preserve">- renty prezentowane są łącznie z rentami socjalnymi.                                                                                                                                           </t>
  </si>
  <si>
    <t>W liczbach i kwotach emerytur i rent uwzględniane są świadczenia wypłacane jako renta wdowia.</t>
  </si>
  <si>
    <t>Renta wdowia to zbieg własnego świadczenia emerytalno-rentowego i renty rodzinnej po małżonku.                                                    Przysługuje osobom, które spełniają określone warunki wiekowe, rodzinne i formalne. 
Prawo do wypłaty renty wdowiej uzyska osoba uprawniona jednocześnie do renty rodzinnej po zmarłym małżonku oraz do emerytury rolniczej, emerytury z ubezpieczenia społecznego rolników indywidualnych i członków ich rodzin, renty rolniczej z tytułu niezdolności do pracy, renty rolniczej szkoleniowej, renty z ubezpieczenia społecznego rolników indywidualnych i członków ich rodzin, emerytury z Funduszu Ubezpieczeń Społecznych, renty z tytułu niezdolności do pracy, w tym renty szkoleniowej z Funduszu Ubezpieczeń Społecznych, zasiłku przedemerytalnego, świadczenia przedemerytalnego, nauczycielskiego świadczenia kompensacyjnego, emerytury wojskowej, emerytury policyjnej, wojskowej renty inwalidzkiej albo do policyjnej renty inwalidzkiej, która:
1) osiągnęła powszechny wiek emerytalny – co najmniej 60 lat dla kobiet i 65 lat dla mężczyzn;
2) spełniła warunki do renty rodzinnej po zmarłym małżonku nie wcześniej niż 5 lat przed osiągnięciem wyżej wymienionego wieku emerytalnego – kobieta nie wcześniej niż w dniu ukończenia 55 lat, mężczyzna nie wcześniej niż w dniu ukończenia 60 lat;
3) pozostawała we wspólności małżeńskiej do dnia śmierci małżonka (mieszkała i prowadziła wspólne gospodarstwo 
domowe z małżonkiem lub łączył ją inny rodzaj więzi);
4) nie zawarła związku małżeńskiego po śmierci małżonka, po którym występuje o zbieg świadczeń i wysokości jej świadczeń emerytalno-rentowych nie przekracza trzykrotności najnizszej emerytury.</t>
  </si>
  <si>
    <t>Wnioski i decyzje w sprawach o przyznanie rodzicielskich świadczeń uzupełniających według województw</t>
  </si>
  <si>
    <t>Odwołania od decyzji Prezesa KRUS</t>
  </si>
  <si>
    <t>Sposób rozstrzygnięcia odwołań od decyzji Prezesa KRUS przez sądy I instancji</t>
  </si>
  <si>
    <t>Liczba przekazanych gospodarstw rolnych</t>
  </si>
  <si>
    <t>Przeciętne miesięczne świadczenia emerytalno-rentowe według województw</t>
  </si>
  <si>
    <t>Świadczenia emerytalno-rentowe bez dodatków do emerytur i rent</t>
  </si>
  <si>
    <t xml:space="preserve">Dodatki płacone przy świadczeniach emerytalno-rentowych </t>
  </si>
  <si>
    <t>Liczba osób pobierających emerytury według wieku i płci</t>
  </si>
  <si>
    <t>Liczba osób pobierających renty z tytułu niezdolności do pracy według wieku i płci</t>
  </si>
  <si>
    <t xml:space="preserve">III. POZOSTAŁE ŚWIADCZENIA </t>
  </si>
  <si>
    <t>Liczba ubezpieczonych według wieku i płci</t>
  </si>
  <si>
    <t xml:space="preserve">Liczba osób pobierających emerytury według wieku i płci </t>
  </si>
  <si>
    <t xml:space="preserve">Liczba osób pobierających renty z tytułu niezdolności do pracy według wieku i płci </t>
  </si>
  <si>
    <t>Liczba ubezpieczonych mężczyzn i kobiet w odniesieniu do ubezpieczonych ogółem</t>
  </si>
  <si>
    <t>Przeciętna miesięczna liczba świadczeniobiorców oraz emerytur i rent według rodzajów świadczeń</t>
  </si>
  <si>
    <t>1 (17)</t>
  </si>
  <si>
    <t>Przeciętna miesięczna liczba świadczeniobiorców według rodzajów świadczeń</t>
  </si>
  <si>
    <t>2 (18)</t>
  </si>
  <si>
    <t>3 (19)</t>
  </si>
  <si>
    <t>4 (20)</t>
  </si>
  <si>
    <t>TABLICA 2 (18). PRZECIĘTNA MIESIĘCZNA LICZBA ŚWIADCZENIOBIORCÓW WEDŁUG RODZAJÓW ŚWIADCZEŃ</t>
  </si>
  <si>
    <t>TABLICA 3 (19). PRZECIĘTNA MIESIĘCZNA LICZBA ŚWIADCZENIOBIORCÓW ORAZ LICZBA UBEZPIECZONYCH
                            WEDŁUG WOJEWÓDZTW</t>
  </si>
  <si>
    <t>TABLICA 4 (20). PRZECIĘTNE MIESIĘCZNE ŚWIADCZENIA EMERYTALNO-RENTOWE
                          WEDŁUG WOJEWÓDZTW</t>
  </si>
  <si>
    <t>TABLICA 5 (21).  PRZECIĘTNA MIESIĘCZNA LICZBA ŚWIADCZEŃ WEDŁUG WOJEWÓDZTW ORAZ ŚWIADCZEŃ
                            EMERYTALNYCH WYPŁACONYCH PRZEZ MON, MSWiA i MS</t>
  </si>
  <si>
    <t>TABLICA 7 (23). WYDATKI NA ŚWIADCZENIA EMERYTALNO-RENTOWE WEDŁUG RODZAJÓW ŚWIADCZEŃ</t>
  </si>
  <si>
    <t>5 (21)</t>
  </si>
  <si>
    <t>6 (22)</t>
  </si>
  <si>
    <t>TABLICA 6 (22). PRZECIĘTNA MIESIĘCZNA LICZBA ŚWIADCZENIOBIORCÓW WEDŁUG WOJEWÓDZTW I KTÓRYM ŚWIADCZENIA
                            EMERYTALNE ZOSTAŁY WYPŁACONE PRZEZ MON, MSWiA i MS</t>
  </si>
  <si>
    <t>Przeciętna miesięczna liczba świadczeniobiorców według województw i którym świadczenia emerytalne zostały wypłacone przez MON, MSWiA i MS</t>
  </si>
  <si>
    <t>7 (23)</t>
  </si>
  <si>
    <t>TABLICA 8 (24). WYDATKI NA ŚWIADCZENIA EMERYTALNO-RENTOWE WEDŁUG WOJEWÓDZTW ORAZ ŚWIADCZENIA EMERYTALNE
                            WYPŁACONE PRZEZ MON, MSWiA i MS</t>
  </si>
  <si>
    <t>8 (24)</t>
  </si>
  <si>
    <t>TABLICA 9 (25). PRZECIĘTNE MIESIĘCZNE ŚWIADCZENIE EMERYTALNO-RENTOWE WEDŁUG RODZAJÓW ŚWIADCZEŃ</t>
  </si>
  <si>
    <t>TABLICA 10 (26). PRZECIĘTNE MIESIĘCZNE ŚWIADCZENIE EMERYTALNO-RENTOWE WEDŁUG WOJEWÓDZTW ORAZ PRZECIĘTNE 
                            MIESIĘCZNE ŚWIADCZENIE EMERYTALNE WYPŁACONE PRZEZ MON, MSWiA i MS</t>
  </si>
  <si>
    <t>9 (25)</t>
  </si>
  <si>
    <t>10 (26)</t>
  </si>
  <si>
    <t xml:space="preserve">TABLICA 11 (27). ŚWIADCZENIA EMERYTALNO-RENTOWE BEZ DODATKÓW DO EMERYTUR I RENT </t>
  </si>
  <si>
    <t>11 (27)</t>
  </si>
  <si>
    <t>12 (28)</t>
  </si>
  <si>
    <t>TABLICA 13 (29). DODATKI PŁACONE PRZY ŚWIADCZENIACH EMERYTALNO-RENTOWYCH</t>
  </si>
  <si>
    <r>
      <t xml:space="preserve">TABLICA 14 (30). LICZBA OSÓB POBIERAJĄCYCH EMERYTURY WEDŁUG WIEKU I PŁCI  </t>
    </r>
    <r>
      <rPr>
        <b/>
        <vertAlign val="superscript"/>
        <sz val="9"/>
        <color theme="1"/>
        <rFont val="Arial"/>
        <family val="2"/>
        <charset val="238"/>
      </rPr>
      <t>1) 2)</t>
    </r>
  </si>
  <si>
    <t>13 (29)</t>
  </si>
  <si>
    <t>14 (30)</t>
  </si>
  <si>
    <t xml:space="preserve">TABLICA 15 (31). LICZBA OSÓB POBIERAJĄCYCH  RENTY Z TYTUŁU NIEZDOLNOŚCI DO PRACY WEDŁUG
                            WIEKU I PŁCI </t>
  </si>
  <si>
    <t>15 (31)</t>
  </si>
  <si>
    <t>TABLICA 16 (32). ZASIŁKI MACIERZYŃSKIE</t>
  </si>
  <si>
    <t>TABLICA 17 (33). ZASIŁKI MACIERZYŃSKIE WEDŁUG WOJEWÓDZTW</t>
  </si>
  <si>
    <t>16 (32)</t>
  </si>
  <si>
    <t>17 (33)</t>
  </si>
  <si>
    <t>18 (34)</t>
  </si>
  <si>
    <t>19 (35)</t>
  </si>
  <si>
    <t>TABLICA 18 (34). ZASIŁKI POGRZEBOWE</t>
  </si>
  <si>
    <t>TABLICA 19 (35). ZASIŁKI POGRZEBOWE WEDŁUG WOJEWÓDZTW</t>
  </si>
  <si>
    <t>TABLICA 1 (36). ŚWIADCZENIA ZLECONE DO WYPŁATY KASIE ROLNICZEGO UBEZPIECZENIA SPOŁECZNEGO</t>
  </si>
  <si>
    <t>1 (36)</t>
  </si>
  <si>
    <t>1 (37)</t>
  </si>
  <si>
    <t>2 (38)</t>
  </si>
  <si>
    <t>3 (39)</t>
  </si>
  <si>
    <t>4 (40)</t>
  </si>
  <si>
    <t xml:space="preserve">TABLICA 1 (37). ZASIŁKI CHOROBOWE I JEDNORAZOWE ODSZKODOWANIA </t>
  </si>
  <si>
    <t>TABLICA 2 (38). ZASIŁKI CHOROBOWE I JEDNORAZOWE ODSZKODOWANIA WEDŁUG WOJEWÓDZTW</t>
  </si>
  <si>
    <t>TABLICA 3 (39). WYPADKI PRZY PRACY ROLNICZEJ I CHOROBY ZAWODOWE ROLNIKÓW</t>
  </si>
  <si>
    <t>TABLICA 4 (40). WYPADKI I CHOROBY ZAWODOWE Z TYTUŁU KTÓRYCH PRZYZNANO JEDNORAZOWE ODSZKODOWANIA WEDŁUG WOJEWÓDZTW</t>
  </si>
  <si>
    <t>3 (43)</t>
  </si>
  <si>
    <t>4 (44)</t>
  </si>
  <si>
    <t>5 (45)</t>
  </si>
  <si>
    <t>6 (46)</t>
  </si>
  <si>
    <t>7 (47)</t>
  </si>
  <si>
    <t>8 (48)</t>
  </si>
  <si>
    <t>9 (49)</t>
  </si>
  <si>
    <t>TABLICA 1 (41). LICZBA PŁATNIKÓW SKŁADEK WEDŁUG WOJEWÓDZTW</t>
  </si>
  <si>
    <t>TABLICA 2 (42). LICZBA UBEZPIECZONYCH WEDŁUG STATUSU UBEZPIECZONEGO</t>
  </si>
  <si>
    <t>TABLICA 3 (43). LICZBA UBEZPIECZONYCH I PŁATNIKÓW SKŁADEK</t>
  </si>
  <si>
    <t>TABLICA 4 (44). LICZBA UBEZPIECZONYCH WEDŁUG WOJEWÓDZTW</t>
  </si>
  <si>
    <t> 19 -  24</t>
  </si>
  <si>
    <t> 25 -  30</t>
  </si>
  <si>
    <t> 31 -  36</t>
  </si>
  <si>
    <t> 37 -  42</t>
  </si>
  <si>
    <t> 43 -  48</t>
  </si>
  <si>
    <t> 49 -  54</t>
  </si>
  <si>
    <t> 55 -  60</t>
  </si>
  <si>
    <t> 61 -  66</t>
  </si>
  <si>
    <t> 67 - i więcej</t>
  </si>
  <si>
    <t>WYKRES NR 8. LICZBA UBEZPIECZONYCH MĘŻCZYZN I KOBIET W ODNIESIENIU DO UBEZPIECZONYCH OGÓŁEM</t>
  </si>
  <si>
    <t>TABLICA 5 (45). LICZBA UBEZPIECZONYCH WEDŁUG WIEKU I PŁCI</t>
  </si>
  <si>
    <t>Dane do wykresu nr 6</t>
  </si>
  <si>
    <t>Dane do wykresu nr 7</t>
  </si>
  <si>
    <t>TABLICA 1 (50). LICZBA OSÓB PODLEGAJĄCYCH UBEZPIECZENIU ZDROWOTNEMU WEDŁUG WOJEWÓDZTW</t>
  </si>
  <si>
    <t> 16 -  18</t>
  </si>
  <si>
    <t>1 (50)</t>
  </si>
  <si>
    <t>2 (51)</t>
  </si>
  <si>
    <r>
      <t xml:space="preserve">Przeciętna miesięczna liczba emerytur i rent </t>
    </r>
    <r>
      <rPr>
        <b/>
        <vertAlign val="superscript"/>
        <sz val="8"/>
        <rFont val="Arial"/>
        <family val="2"/>
        <charset val="238"/>
      </rPr>
      <t>1)</t>
    </r>
  </si>
  <si>
    <t>Przeciętna miesięczna liczba świadczeniobiorców/emerytur</t>
  </si>
  <si>
    <t>Przeciętna miesięczna liczba świadczeniobiorców/rent z tytułu niezdolności do pracy</t>
  </si>
  <si>
    <r>
      <t xml:space="preserve">Przeciętna miesięczna liczba rent rodzinnych </t>
    </r>
    <r>
      <rPr>
        <b/>
        <vertAlign val="superscript"/>
        <sz val="8"/>
        <rFont val="Arial"/>
        <family val="2"/>
        <charset val="238"/>
      </rPr>
      <t>1)</t>
    </r>
  </si>
  <si>
    <r>
      <t>TABLICA 2. RENTY WDOWIE WYPŁACONE W ZBIEGU WEWNĘTRZNYM I ZEWNĘTRZNYM</t>
    </r>
    <r>
      <rPr>
        <b/>
        <vertAlign val="superscript"/>
        <sz val="9"/>
        <color theme="1"/>
        <rFont val="Arial"/>
        <family val="2"/>
        <charset val="238"/>
      </rPr>
      <t xml:space="preserve"> 1)</t>
    </r>
  </si>
  <si>
    <r>
      <rPr>
        <vertAlign val="superscript"/>
        <sz val="8"/>
        <rFont val="Arial"/>
        <family val="2"/>
        <charset val="238"/>
      </rPr>
      <t>1)</t>
    </r>
    <r>
      <rPr>
        <sz val="8"/>
        <rFont val="Arial"/>
        <family val="2"/>
        <charset val="238"/>
      </rPr>
      <t xml:space="preserve"> od 1 lipca 2025 r. na podstawie przepisów ustawy z dnia 26 lipca 2024 r. o zmianie ustawy o emeryturach i rentach z Funduszu Ubezpieczeń Społecznych oraz niektórych innych ustaw.</t>
    </r>
  </si>
  <si>
    <t>TABLICA 1. PRZECIĘTNA MIESIĘCZNA LICZBA ŚWIADCZENIOBIORCÓW ORAZ EMERYTUR I RENT WEDŁUG RODZAJÓW ŚWIADCZEŃ</t>
  </si>
  <si>
    <r>
      <rPr>
        <vertAlign val="superscript"/>
        <sz val="8"/>
        <rFont val="Arial"/>
        <family val="2"/>
        <charset val="238"/>
      </rPr>
      <t>1)</t>
    </r>
    <r>
      <rPr>
        <sz val="8"/>
        <rFont val="Arial"/>
        <family val="2"/>
        <charset val="238"/>
      </rPr>
      <t xml:space="preserve"> Łącznie z emeryturami i rentami wchodzącymi w skład renty wdowiej wypłacanej od 1 lipca 2025 r. na podstawie przepisów ustawy z dnia 26 lipca 2024 r. o zmianie ustawy o emeryturach i rentach z Funduszu Ubezpieczeń Społecznych oraz niektórych innych ustaw.</t>
    </r>
  </si>
  <si>
    <r>
      <t xml:space="preserve">Przeciętna miesięczna liczba emerytur i rent ogółem </t>
    </r>
    <r>
      <rPr>
        <b/>
        <vertAlign val="superscript"/>
        <sz val="8"/>
        <rFont val="Arial"/>
        <family val="2"/>
        <charset val="238"/>
      </rPr>
      <t>1)</t>
    </r>
  </si>
  <si>
    <r>
      <t xml:space="preserve">Przeciętna miesięczna liczba rent rodzinnych razem </t>
    </r>
    <r>
      <rPr>
        <b/>
        <vertAlign val="superscript"/>
        <sz val="8"/>
        <rFont val="Arial"/>
        <family val="2"/>
        <charset val="238"/>
      </rPr>
      <t>1)</t>
    </r>
  </si>
  <si>
    <t>8 111</t>
  </si>
  <si>
    <t>6 881</t>
  </si>
  <si>
    <t>40</t>
  </si>
  <si>
    <t>2 231</t>
  </si>
  <si>
    <t>326</t>
  </si>
  <si>
    <t>253</t>
  </si>
  <si>
    <t>71</t>
  </si>
  <si>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t>
    </r>
  </si>
  <si>
    <r>
      <rPr>
        <vertAlign val="superscript"/>
        <sz val="8"/>
        <rFont val="Arial CE"/>
        <charset val="238"/>
      </rPr>
      <t>1)</t>
    </r>
    <r>
      <rPr>
        <sz val="8"/>
        <rFont val="Arial CE"/>
        <charset val="238"/>
      </rPr>
      <t xml:space="preserve"> obowiązująca od 1 marca danego roku 
</t>
    </r>
    <r>
      <rPr>
        <vertAlign val="superscript"/>
        <sz val="8"/>
        <rFont val="Arial CE"/>
        <charset val="238"/>
      </rPr>
      <t xml:space="preserve">2) </t>
    </r>
    <r>
      <rPr>
        <sz val="8"/>
        <rFont val="Arial CE"/>
        <charset val="238"/>
      </rPr>
      <t xml:space="preserve"> od maja 2025 r. łącznie z dodatkami dopełniającymi do rent socjalnych.</t>
    </r>
  </si>
  <si>
    <t xml:space="preserve"> ubezpieczeni 
na wniosek</t>
  </si>
  <si>
    <r>
      <t>1)</t>
    </r>
    <r>
      <rPr>
        <sz val="8"/>
        <color theme="1"/>
        <rFont val="Arial"/>
        <family val="2"/>
        <charset val="238"/>
      </rPr>
      <t xml:space="preserve"> Liczba ubezpieczonych w KRUS, o których mowa w art. 5b oraz art. 5c ustawy o ubezpieczeniu społecznym rolników.</t>
    </r>
  </si>
  <si>
    <r>
      <t xml:space="preserve">emeryci 
i renciści </t>
    </r>
    <r>
      <rPr>
        <vertAlign val="superscript"/>
        <sz val="8"/>
        <color theme="1"/>
        <rFont val="Arial"/>
        <family val="2"/>
        <charset val="238"/>
      </rPr>
      <t>4)</t>
    </r>
  </si>
  <si>
    <r>
      <t xml:space="preserve">członkowie rodzin 
rolników 
i 
domowników </t>
    </r>
    <r>
      <rPr>
        <vertAlign val="superscript"/>
        <sz val="8"/>
        <color theme="1"/>
        <rFont val="Arial"/>
        <family val="2"/>
        <charset val="238"/>
      </rPr>
      <t>5)</t>
    </r>
  </si>
  <si>
    <r>
      <t xml:space="preserve">członkowie rodzin emerytów 
i rencistów </t>
    </r>
    <r>
      <rPr>
        <vertAlign val="superscript"/>
        <sz val="8"/>
        <color theme="1"/>
        <rFont val="Arial"/>
        <family val="2"/>
        <charset val="238"/>
      </rPr>
      <t>5)</t>
    </r>
  </si>
  <si>
    <r>
      <rPr>
        <vertAlign val="superscript"/>
        <sz val="8"/>
        <color theme="1"/>
        <rFont val="Arial"/>
        <family val="2"/>
        <charset val="238"/>
      </rPr>
      <t>4)</t>
    </r>
    <r>
      <rPr>
        <sz val="8"/>
        <color theme="1"/>
        <rFont val="Arial"/>
        <family val="2"/>
        <charset val="238"/>
      </rPr>
      <t xml:space="preserve"> Łącznie z rentami wdowimi wypłacanymi od 1 lipca 2025 r. na podstawie przepisów ustawy z dnia 26 lipca 2024 r. o zmianie ustawy o emeryturach i rentach z Funduszu Ubezpieczeń Społecznych oraz niektórych innych ustaw.</t>
    </r>
  </si>
  <si>
    <r>
      <rPr>
        <vertAlign val="superscript"/>
        <sz val="8"/>
        <color theme="1"/>
        <rFont val="Arial"/>
        <family val="2"/>
        <charset val="238"/>
      </rPr>
      <t>5)</t>
    </r>
    <r>
      <rPr>
        <sz val="8"/>
        <color theme="1"/>
        <rFont val="Arial"/>
        <family val="2"/>
        <charset val="238"/>
      </rPr>
      <t xml:space="preserve"> Za członków rodzin rolników, domowników i świadczeniobiorców nie jest odprowadzana składka na ubezpieczenie zdrowotne.</t>
    </r>
  </si>
  <si>
    <t>Renty wdowie wypłacone w zbiegu wewnętrznym i zewnętrznym</t>
  </si>
  <si>
    <t>TABLICA 6 (46). LICZBA UBEZPIECZONYCH Z TYTUŁU PROWADZENIA JEDNOCZEŚNIE DZIAŁALNOŚCI ROLNICZEJ
                           I POZAROLNICZEJ DZIAŁALNOŚCI GOSPODARCZEJ WEDŁUG WOJEWÓDZTW</t>
  </si>
  <si>
    <r>
      <t xml:space="preserve">TABLICA 7 (47). LICZBA UBEZPIECZONYCH W KRUS PRZY JEDNOCZESNYM OBJĘCIU UBEZPIECZENIEM
                           SPOŁECZNYM W ZUS Z INNEGO TYTUŁU </t>
    </r>
    <r>
      <rPr>
        <b/>
        <vertAlign val="superscript"/>
        <sz val="9"/>
        <rFont val="Arial"/>
        <family val="2"/>
        <charset val="238"/>
      </rPr>
      <t>1)</t>
    </r>
    <r>
      <rPr>
        <b/>
        <sz val="9"/>
        <rFont val="Arial"/>
        <family val="2"/>
        <charset val="238"/>
      </rPr>
      <t xml:space="preserve">  WEDŁUG WOJEWÓDZTW                          </t>
    </r>
  </si>
  <si>
    <t>TABLICA 8 (48). PRZYPIS I WPŁYWY NALEŻNOŚCI Z TYTUŁU SKŁADEK NA UBEZPIECZENIE SPOŁECZNE ROLNIKÓW WEDŁUG WOJEWÓDZTW</t>
  </si>
  <si>
    <t>TABLICA 9 (49)
DECYZJE O PODLEGANIU I USTANIU UBEZPIECZENIA
SPOŁECZNEGO ROLNIKÓW WEDŁUG WOJEWÓDZTW</t>
  </si>
  <si>
    <t>TABLICA 2 (51). PRZYPIS SKŁADEK NA UBEZPIECZENIE ZDROWOTNE</t>
  </si>
  <si>
    <t>IV KWARTAŁ 2025 R.</t>
  </si>
  <si>
    <t>ROK  2025</t>
  </si>
  <si>
    <r>
      <t xml:space="preserve">4) </t>
    </r>
    <r>
      <rPr>
        <sz val="8"/>
        <rFont val="Arial"/>
        <family val="2"/>
        <charset val="238"/>
      </rPr>
      <t>Bez świadczeń emerytalnych wypłacanych przez MON, MSWiA i MS.</t>
    </r>
  </si>
  <si>
    <r>
      <t xml:space="preserve">Renty rodzinne </t>
    </r>
    <r>
      <rPr>
        <vertAlign val="superscript"/>
        <sz val="8"/>
        <rFont val="Arial"/>
        <family val="2"/>
        <charset val="238"/>
      </rPr>
      <t>2)</t>
    </r>
  </si>
  <si>
    <r>
      <t xml:space="preserve">emerytury </t>
    </r>
    <r>
      <rPr>
        <vertAlign val="superscript"/>
        <sz val="8"/>
        <rFont val="Arial"/>
        <family val="2"/>
        <charset val="238"/>
      </rPr>
      <t>4)</t>
    </r>
  </si>
  <si>
    <r>
      <rPr>
        <vertAlign val="superscript"/>
        <sz val="8"/>
        <rFont val="Arial"/>
        <family val="2"/>
        <charset val="238"/>
      </rPr>
      <t>2)</t>
    </r>
    <r>
      <rPr>
        <sz val="8"/>
        <rFont val="Arial"/>
        <family val="2"/>
        <charset val="238"/>
      </rPr>
      <t xml:space="preserve"> Łącznie ze świadczeniami przysługującymi wszystkim uprawnionym członkom rodziny do renty rodzinnej (zgodnie z ustawą z dnia 20 grudnia 1990 r. 
o ubezpieczeniu społecznym rolników, wszystkim uprawnionym członkom rodziny przysługuje jedna renta rodzinna).</t>
    </r>
  </si>
  <si>
    <r>
      <rPr>
        <vertAlign val="superscript"/>
        <sz val="8"/>
        <rFont val="Arial"/>
        <family val="2"/>
        <charset val="238"/>
      </rPr>
      <t>3)</t>
    </r>
    <r>
      <rPr>
        <sz val="8"/>
        <rFont val="Arial"/>
        <family val="2"/>
        <charset val="238"/>
      </rPr>
      <t xml:space="preserve"> Łącznie z rentami rodzinnymi wchodzącymi w skład renty wdowiej wypłacanej od 1 lipca 2025 r. na podstawie przepisów ustawy z dnia 26 lipca 2024 r. o zmianie ustawy o emeryturach i rentach z Funduszu Ubezpieczeń Społecznych oraz niektórych innych ustaw.</t>
    </r>
  </si>
  <si>
    <r>
      <t xml:space="preserve">Ogółem </t>
    </r>
    <r>
      <rPr>
        <vertAlign val="superscript"/>
        <sz val="8"/>
        <rFont val="Arial"/>
        <family val="2"/>
        <charset val="238"/>
      </rPr>
      <t>2) 3)</t>
    </r>
  </si>
  <si>
    <r>
      <t xml:space="preserve"> rodzinne </t>
    </r>
    <r>
      <rPr>
        <vertAlign val="superscript"/>
        <sz val="8"/>
        <rFont val="Arial"/>
        <family val="2"/>
        <charset val="238"/>
      </rPr>
      <t>2) 3)</t>
    </r>
  </si>
  <si>
    <r>
      <t xml:space="preserve">Kwota wypłat 
w zł </t>
    </r>
    <r>
      <rPr>
        <vertAlign val="superscript"/>
        <sz val="8"/>
        <rFont val="Arial"/>
        <family val="2"/>
        <charset val="238"/>
      </rPr>
      <t>1)</t>
    </r>
  </si>
  <si>
    <t xml:space="preserve">Liczba świadczeń emerytalno-rentowych według wysokości </t>
  </si>
  <si>
    <t>TABLICA 12 (28). LICZBA ŚWIADCZEŃ EMERYTALNO-RENTOWYCH WEDŁUG WYSOKOŚCI</t>
  </si>
  <si>
    <r>
      <rPr>
        <vertAlign val="superscript"/>
        <sz val="8"/>
        <rFont val="Arial"/>
        <family val="2"/>
        <charset val="238"/>
      </rPr>
      <t>2)</t>
    </r>
    <r>
      <rPr>
        <sz val="8"/>
        <rFont val="Arial"/>
        <family val="2"/>
        <charset val="238"/>
      </rPr>
      <t xml:space="preserve"> Łącznie z rentami rodzinnymi wchodzącymi w skład renty wdowiej wypłacanej od 1 lipca 2025 r. na podstawie przepisów                                                   ustawy z dnia 26 lipca 2024 r. o zmianie ustawy o emeryturach i rentach z Funduszu Ubezpieczeń Społecznych oraz niektórych innych ustaw.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</si>
</sst>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 _z_ł_-;\-* #,##0\ _z_ł_-;_-* &quot;-&quot;\ _z_ł_-;_-@_-"/>
    <numFmt numFmtId="43" formatCode="_-* #,##0.00\ _z_ł_-;\-* #,##0.00\ _z_ł_-;_-* &quot;-&quot;??\ _z_ł_-;_-@_-"/>
    <numFmt numFmtId="164" formatCode="0.0%"/>
    <numFmt numFmtId="165" formatCode="#,##0.0"/>
    <numFmt numFmtId="166" formatCode="0.0"/>
    <numFmt numFmtId="167" formatCode="#,##0\ _z_ł"/>
    <numFmt numFmtId="168" formatCode="#,##0_ ;\-#,##0\ "/>
    <numFmt numFmtId="169" formatCode="#,##0.0000"/>
    <numFmt numFmtId="170" formatCode="#,##0.0000000_ ;\-#,##0.0000000\ "/>
    <numFmt numFmtId="171" formatCode="#,##0.00_ ;\-#,##0.00\ "/>
    <numFmt numFmtId="172" formatCode="#,##0.000"/>
    <numFmt numFmtId="173" formatCode="_-* #,##0\ _z_ł_-;\-* #,##0\ _z_ł_-;_-* &quot;-&quot;??\ _z_ł_-;_-@_-"/>
  </numFmts>
  <fonts count="101">
    <font>
      <sz val="11"/>
      <color theme="1"/>
      <name val="Corbel"/>
      <family val="2"/>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b/>
      <sz val="11"/>
      <color theme="0"/>
      <name val="Arial"/>
      <family val="2"/>
      <charset val="238"/>
    </font>
    <font>
      <sz val="8"/>
      <color rgb="FFFF0000"/>
      <name val="Arial"/>
      <family val="2"/>
      <charset val="238"/>
    </font>
    <font>
      <b/>
      <vertAlign val="superscript"/>
      <sz val="9"/>
      <name val="Arial"/>
      <family val="2"/>
      <charset val="238"/>
    </font>
    <font>
      <sz val="8"/>
      <color rgb="FFC00000"/>
      <name val="Arial"/>
      <family val="2"/>
      <charset val="238"/>
    </font>
    <font>
      <b/>
      <sz val="8"/>
      <color rgb="FFC00000"/>
      <name val="Arial"/>
      <family val="2"/>
      <charset val="238"/>
    </font>
    <font>
      <sz val="10"/>
      <color theme="1"/>
      <name val="Arial"/>
      <family val="2"/>
      <charset val="238"/>
    </font>
    <font>
      <b/>
      <sz val="9"/>
      <color rgb="FFC00000"/>
      <name val="Arial"/>
      <family val="2"/>
      <charset val="238"/>
    </font>
    <font>
      <sz val="9"/>
      <color rgb="FFC00000"/>
      <name val="Arial"/>
      <family val="2"/>
      <charset val="238"/>
    </font>
    <font>
      <sz val="10"/>
      <color theme="1"/>
      <name val="Corbel"/>
      <family val="2"/>
      <scheme val="minor"/>
    </font>
    <font>
      <sz val="11"/>
      <color rgb="FFC00000"/>
      <name val="Corbel"/>
      <family val="2"/>
      <scheme val="minor"/>
    </font>
    <font>
      <b/>
      <sz val="10"/>
      <color rgb="FFC00000"/>
      <name val="Arial"/>
      <family val="2"/>
      <charset val="238"/>
    </font>
    <font>
      <b/>
      <sz val="11"/>
      <color rgb="FFC00000"/>
      <name val="Arial"/>
      <family val="2"/>
      <charset val="238"/>
    </font>
    <font>
      <sz val="11"/>
      <color theme="1"/>
      <name val="Ariel"/>
      <charset val="238"/>
    </font>
    <font>
      <b/>
      <sz val="11"/>
      <color rgb="FFC00000"/>
      <name val="Ariel"/>
      <charset val="238"/>
    </font>
    <font>
      <sz val="10"/>
      <color rgb="FFFF0000"/>
      <name val="Arial"/>
      <family val="2"/>
      <charset val="238"/>
    </font>
    <font>
      <b/>
      <sz val="10"/>
      <color rgb="FFC00000"/>
      <name val="Ariel"/>
      <charset val="238"/>
    </font>
    <font>
      <sz val="10"/>
      <color rgb="FFC00000"/>
      <name val="Arial"/>
      <family val="2"/>
      <charset val="238"/>
    </font>
    <font>
      <b/>
      <sz val="11"/>
      <color rgb="FFC00000"/>
      <name val="Corbel"/>
      <family val="2"/>
      <charset val="238"/>
      <scheme val="minor"/>
    </font>
    <font>
      <b/>
      <sz val="10"/>
      <color rgb="FFFF0000"/>
      <name val="Arial"/>
      <family val="2"/>
      <charset val="238"/>
    </font>
    <font>
      <sz val="11"/>
      <color rgb="FFEA3C06"/>
      <name val="Corbel"/>
      <family val="2"/>
      <scheme val="minor"/>
    </font>
    <font>
      <sz val="8"/>
      <color rgb="FFEA3C06"/>
      <name val="Arial"/>
      <family val="2"/>
      <charset val="238"/>
    </font>
    <font>
      <sz val="11"/>
      <color rgb="FFC00000"/>
      <name val="Calibri"/>
      <family val="2"/>
      <charset val="238"/>
    </font>
    <font>
      <sz val="10"/>
      <color rgb="FFC00000"/>
      <name val="Calibri"/>
      <family val="2"/>
      <charset val="238"/>
    </font>
    <font>
      <b/>
      <sz val="11"/>
      <color rgb="FFC00000"/>
      <name val="Calibri"/>
      <family val="2"/>
      <charset val="238"/>
    </font>
    <font>
      <sz val="11"/>
      <color rgb="FFC00000"/>
      <name val="Arial"/>
      <family val="2"/>
      <charset val="238"/>
    </font>
    <font>
      <sz val="11"/>
      <color rgb="FFFF0000"/>
      <name val="Corbel"/>
      <family val="2"/>
      <scheme val="minor"/>
    </font>
    <font>
      <sz val="12"/>
      <color indexed="8"/>
      <name val="Calibri"/>
      <family val="2"/>
      <charset val="238"/>
    </font>
    <font>
      <sz val="20"/>
      <name val="Arial"/>
      <family val="2"/>
      <charset val="238"/>
    </font>
    <font>
      <vertAlign val="superscript"/>
      <sz val="10"/>
      <name val="Arial"/>
      <family val="2"/>
      <charset val="238"/>
    </font>
    <font>
      <u/>
      <sz val="9"/>
      <color rgb="FF0066FF"/>
      <name val="Arial"/>
      <family val="2"/>
      <charset val="238"/>
    </font>
    <font>
      <b/>
      <sz val="14"/>
      <color rgb="FFFF0000"/>
      <name val="Arial"/>
      <family val="2"/>
      <charset val="238"/>
    </font>
    <font>
      <sz val="18"/>
      <name val="Calibri"/>
      <family val="2"/>
      <charset val="238"/>
    </font>
    <font>
      <b/>
      <sz val="16"/>
      <color rgb="FFFF0000"/>
      <name val="Arial"/>
      <family val="2"/>
      <charset val="238"/>
    </font>
    <font>
      <b/>
      <vertAlign val="superscript"/>
      <sz val="9"/>
      <color theme="1"/>
      <name val="Arial"/>
      <family val="2"/>
      <charset val="238"/>
    </font>
    <font>
      <sz val="11"/>
      <name val="Corbel"/>
      <family val="2"/>
      <scheme val="minor"/>
    </font>
    <font>
      <b/>
      <sz val="11"/>
      <name val="Corbel"/>
      <family val="2"/>
      <charset val="238"/>
      <scheme val="minor"/>
    </font>
    <font>
      <b/>
      <sz val="14"/>
      <color rgb="FFFF0000"/>
      <name val="Corbel"/>
      <family val="2"/>
      <charset val="238"/>
      <scheme val="minor"/>
    </font>
    <font>
      <b/>
      <sz val="11"/>
      <color rgb="FFFF0000"/>
      <name val="Corbel"/>
      <family val="2"/>
      <charset val="238"/>
      <scheme val="minor"/>
    </font>
    <font>
      <b/>
      <sz val="11"/>
      <color rgb="FFFF0000"/>
      <name val="Arial"/>
      <family val="2"/>
      <charset val="238"/>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
      <patternFill patternType="solid">
        <fgColor rgb="FFFFFF00"/>
        <bgColor indexed="64"/>
      </patternFill>
    </fill>
    <fill>
      <patternFill patternType="solid">
        <fgColor theme="8" tint="0.59999389629810485"/>
        <bgColor indexed="64"/>
      </patternFill>
    </fill>
  </fills>
  <borders count="52">
    <border>
      <left/>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s>
  <cellStyleXfs count="93">
    <xf numFmtId="0" fontId="0" fillId="0" borderId="0"/>
    <xf numFmtId="0" fontId="12" fillId="0" borderId="0"/>
    <xf numFmtId="0" fontId="13" fillId="0" borderId="0"/>
    <xf numFmtId="0" fontId="19" fillId="0" borderId="0"/>
    <xf numFmtId="9" fontId="12" fillId="0" borderId="0" applyFont="0" applyFill="0" applyBorder="0" applyAlignment="0" applyProtection="0"/>
    <xf numFmtId="0" fontId="26" fillId="0" borderId="0"/>
    <xf numFmtId="0" fontId="28" fillId="0" borderId="0"/>
    <xf numFmtId="0" fontId="13" fillId="0" borderId="0"/>
    <xf numFmtId="0" fontId="28" fillId="0" borderId="0"/>
    <xf numFmtId="0" fontId="13" fillId="0" borderId="0"/>
    <xf numFmtId="0" fontId="26" fillId="0" borderId="0"/>
    <xf numFmtId="9" fontId="38" fillId="0" borderId="0" applyFont="0" applyFill="0" applyBorder="0" applyAlignment="0" applyProtection="0"/>
    <xf numFmtId="0" fontId="40" fillId="0" borderId="0"/>
    <xf numFmtId="9" fontId="13" fillId="0" borderId="0" applyFont="0" applyFill="0" applyBorder="0" applyAlignment="0" applyProtection="0"/>
    <xf numFmtId="0" fontId="45" fillId="0" borderId="0"/>
    <xf numFmtId="0" fontId="18" fillId="0" borderId="0" applyNumberFormat="0" applyFill="0" applyBorder="0" applyAlignment="0" applyProtection="0"/>
    <xf numFmtId="0" fontId="16" fillId="0" borderId="0" applyNumberFormat="0" applyFill="0" applyBorder="0" applyAlignment="0" applyProtection="0"/>
    <xf numFmtId="43" fontId="38" fillId="0" borderId="0" applyFont="0" applyFill="0" applyBorder="0" applyAlignment="0" applyProtection="0"/>
    <xf numFmtId="0" fontId="10" fillId="0" borderId="0"/>
    <xf numFmtId="9" fontId="10" fillId="0" borderId="0" applyFont="0" applyFill="0" applyBorder="0" applyAlignment="0" applyProtection="0"/>
    <xf numFmtId="0" fontId="9" fillId="0" borderId="0"/>
    <xf numFmtId="0" fontId="8" fillId="0" borderId="0"/>
    <xf numFmtId="9" fontId="8" fillId="0" borderId="0" applyFont="0" applyFill="0" applyBorder="0" applyAlignment="0" applyProtection="0"/>
    <xf numFmtId="43" fontId="3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38" fillId="0" borderId="0" applyFont="0" applyFill="0" applyBorder="0" applyAlignment="0" applyProtection="0"/>
    <xf numFmtId="0" fontId="7" fillId="0" borderId="0"/>
    <xf numFmtId="0" fontId="6" fillId="0" borderId="0"/>
    <xf numFmtId="0" fontId="91" fillId="0" borderId="0" applyNumberFormat="0" applyFill="0" applyBorder="0" applyAlignment="0" applyProtection="0"/>
    <xf numFmtId="9" fontId="5" fillId="0" borderId="0" applyFont="0" applyFill="0" applyBorder="0" applyAlignment="0" applyProtection="0"/>
    <xf numFmtId="0" fontId="3" fillId="0" borderId="0"/>
    <xf numFmtId="9" fontId="3" fillId="0" borderId="0" applyFont="0" applyFill="0" applyBorder="0" applyAlignment="0" applyProtection="0"/>
    <xf numFmtId="43" fontId="38"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8"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8" fillId="0" borderId="0" applyFont="0" applyFill="0" applyBorder="0" applyAlignment="0" applyProtection="0"/>
    <xf numFmtId="0" fontId="3" fillId="0" borderId="0"/>
    <xf numFmtId="0" fontId="3" fillId="0" borderId="0"/>
    <xf numFmtId="0" fontId="2" fillId="0" borderId="0"/>
    <xf numFmtId="9" fontId="2" fillId="0" borderId="0" applyFont="0" applyFill="0" applyBorder="0" applyAlignment="0" applyProtection="0"/>
    <xf numFmtId="43" fontId="38"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38"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38" fillId="0" borderId="0" applyFont="0" applyFill="0" applyBorder="0" applyAlignment="0" applyProtection="0"/>
    <xf numFmtId="0" fontId="2" fillId="0" borderId="0"/>
    <xf numFmtId="0" fontId="2" fillId="0" borderId="0"/>
    <xf numFmtId="0" fontId="1" fillId="0" borderId="0"/>
    <xf numFmtId="9" fontId="1" fillId="0" borderId="0" applyFont="0" applyFill="0" applyBorder="0" applyAlignment="0" applyProtection="0"/>
    <xf numFmtId="43" fontId="3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3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38" fillId="0" borderId="0" applyFont="0" applyFill="0" applyBorder="0" applyAlignment="0" applyProtection="0"/>
    <xf numFmtId="0" fontId="1" fillId="0" borderId="0"/>
    <xf numFmtId="0" fontId="1" fillId="0" borderId="0"/>
  </cellStyleXfs>
  <cellXfs count="1370">
    <xf numFmtId="0" fontId="0" fillId="0" borderId="0" xfId="0"/>
    <xf numFmtId="0" fontId="13" fillId="0" borderId="0" xfId="2"/>
    <xf numFmtId="0" fontId="21" fillId="0" borderId="0" xfId="2" applyFont="1"/>
    <xf numFmtId="0" fontId="22" fillId="0" borderId="0" xfId="2" applyFont="1"/>
    <xf numFmtId="0" fontId="20" fillId="0" borderId="0" xfId="2" applyFont="1"/>
    <xf numFmtId="0" fontId="24" fillId="2" borderId="0" xfId="2" applyFont="1" applyFill="1"/>
    <xf numFmtId="0" fontId="25" fillId="2" borderId="0" xfId="2" applyFont="1" applyFill="1"/>
    <xf numFmtId="3" fontId="20" fillId="0" borderId="0" xfId="2" applyNumberFormat="1" applyFont="1"/>
    <xf numFmtId="3" fontId="13" fillId="0" borderId="0" xfId="2" applyNumberFormat="1"/>
    <xf numFmtId="1" fontId="13" fillId="0" borderId="0" xfId="2" applyNumberFormat="1"/>
    <xf numFmtId="164" fontId="13" fillId="0" borderId="0" xfId="2" applyNumberFormat="1"/>
    <xf numFmtId="4" fontId="20" fillId="0" borderId="0" xfId="2" applyNumberFormat="1" applyFont="1"/>
    <xf numFmtId="165" fontId="13" fillId="0" borderId="0" xfId="2" applyNumberFormat="1"/>
    <xf numFmtId="165" fontId="27" fillId="0" borderId="0" xfId="2" applyNumberFormat="1" applyFont="1"/>
    <xf numFmtId="0" fontId="14" fillId="0" borderId="0" xfId="2" applyFont="1" applyAlignment="1">
      <alignment vertical="center"/>
    </xf>
    <xf numFmtId="4" fontId="13" fillId="0" borderId="0" xfId="2" applyNumberFormat="1"/>
    <xf numFmtId="0" fontId="25" fillId="0" borderId="0" xfId="2" applyFont="1"/>
    <xf numFmtId="4" fontId="25" fillId="0" borderId="0" xfId="2" applyNumberFormat="1" applyFont="1"/>
    <xf numFmtId="0" fontId="24" fillId="0" borderId="0" xfId="2" applyFont="1" applyAlignment="1">
      <alignment horizontal="left" wrapText="1"/>
    </xf>
    <xf numFmtId="0" fontId="15" fillId="0" borderId="0" xfId="2" applyFont="1"/>
    <xf numFmtId="167" fontId="13" fillId="0" borderId="0" xfId="2" applyNumberFormat="1"/>
    <xf numFmtId="0" fontId="28" fillId="0" borderId="0" xfId="6"/>
    <xf numFmtId="0" fontId="13" fillId="0" borderId="0" xfId="6" applyFont="1"/>
    <xf numFmtId="0" fontId="31" fillId="0" borderId="0" xfId="6" applyFont="1"/>
    <xf numFmtId="4" fontId="28" fillId="0" borderId="0" xfId="6" applyNumberFormat="1"/>
    <xf numFmtId="4" fontId="20" fillId="0" borderId="0" xfId="6" applyNumberFormat="1" applyFont="1"/>
    <xf numFmtId="0" fontId="21" fillId="0" borderId="0" xfId="6" applyFont="1"/>
    <xf numFmtId="0" fontId="36" fillId="0" borderId="0" xfId="2" applyFont="1"/>
    <xf numFmtId="166" fontId="13" fillId="0" borderId="0" xfId="2" applyNumberFormat="1"/>
    <xf numFmtId="0" fontId="35" fillId="0" borderId="0" xfId="2" applyFont="1"/>
    <xf numFmtId="164" fontId="35" fillId="0" borderId="0" xfId="2" applyNumberFormat="1" applyFont="1"/>
    <xf numFmtId="0" fontId="34" fillId="0" borderId="0" xfId="0" applyFont="1"/>
    <xf numFmtId="0" fontId="16" fillId="0" borderId="0" xfId="0" applyFont="1"/>
    <xf numFmtId="0" fontId="24" fillId="0" borderId="0" xfId="2" applyFont="1" applyAlignment="1">
      <alignment horizontal="left" vertical="center" wrapText="1"/>
    </xf>
    <xf numFmtId="0" fontId="22" fillId="0" borderId="0" xfId="2" applyFont="1" applyAlignment="1">
      <alignment vertical="center"/>
    </xf>
    <xf numFmtId="0" fontId="34" fillId="0" borderId="0" xfId="0" applyFont="1" applyAlignment="1">
      <alignment vertical="top"/>
    </xf>
    <xf numFmtId="0" fontId="15" fillId="0" borderId="0" xfId="0" applyFont="1" applyAlignment="1">
      <alignment horizontal="left" vertical="center"/>
    </xf>
    <xf numFmtId="0" fontId="44" fillId="0" borderId="0" xfId="0" applyFont="1" applyAlignment="1">
      <alignment vertical="center"/>
    </xf>
    <xf numFmtId="0" fontId="0" fillId="0" borderId="0" xfId="0" applyAlignment="1">
      <alignment vertical="center"/>
    </xf>
    <xf numFmtId="49" fontId="13" fillId="0" borderId="0" xfId="3" applyNumberFormat="1" applyFont="1" applyAlignment="1">
      <alignment vertical="center"/>
    </xf>
    <xf numFmtId="0" fontId="16"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xf>
    <xf numFmtId="0" fontId="11" fillId="0" borderId="0" xfId="2" applyFont="1" applyAlignment="1">
      <alignment vertical="center"/>
    </xf>
    <xf numFmtId="0" fontId="46" fillId="0" borderId="0" xfId="0" applyFont="1"/>
    <xf numFmtId="49" fontId="34" fillId="0" borderId="0" xfId="0" applyNumberFormat="1" applyFont="1" applyAlignment="1">
      <alignment vertical="top" wrapText="1"/>
    </xf>
    <xf numFmtId="49" fontId="34" fillId="0" borderId="0" xfId="0" applyNumberFormat="1" applyFont="1" applyAlignment="1">
      <alignment horizontal="justify" vertical="top" wrapText="1"/>
    </xf>
    <xf numFmtId="0" fontId="47" fillId="0" borderId="0" xfId="0" applyFont="1" applyAlignment="1">
      <alignment horizontal="right" vertical="top"/>
    </xf>
    <xf numFmtId="49" fontId="34" fillId="0" borderId="0" xfId="0" applyNumberFormat="1" applyFont="1" applyAlignment="1">
      <alignment horizontal="justify" vertical="top"/>
    </xf>
    <xf numFmtId="0" fontId="48" fillId="0" borderId="0" xfId="0" applyFont="1"/>
    <xf numFmtId="49" fontId="34" fillId="0" borderId="0" xfId="0" applyNumberFormat="1" applyFont="1" applyAlignment="1">
      <alignment vertical="top"/>
    </xf>
    <xf numFmtId="0" fontId="49" fillId="0" borderId="0" xfId="0" applyFont="1"/>
    <xf numFmtId="49" fontId="47" fillId="0" borderId="0" xfId="0" applyNumberFormat="1" applyFont="1" applyAlignment="1">
      <alignment vertical="top" wrapText="1"/>
    </xf>
    <xf numFmtId="49" fontId="47" fillId="0" borderId="0" xfId="0" applyNumberFormat="1" applyFont="1" applyAlignment="1">
      <alignment vertical="top"/>
    </xf>
    <xf numFmtId="0" fontId="47" fillId="0" borderId="0" xfId="0" applyFont="1" applyAlignment="1">
      <alignment vertical="top"/>
    </xf>
    <xf numFmtId="49" fontId="34" fillId="0" borderId="0" xfId="0" applyNumberFormat="1" applyFont="1" applyAlignment="1">
      <alignment horizontal="left" vertical="top" wrapText="1"/>
    </xf>
    <xf numFmtId="0" fontId="34" fillId="0" borderId="0" xfId="0" applyFont="1" applyAlignment="1">
      <alignment vertical="top" wrapText="1"/>
    </xf>
    <xf numFmtId="49" fontId="47" fillId="0" borderId="0" xfId="0" applyNumberFormat="1" applyFont="1" applyAlignment="1">
      <alignment horizontal="justify" vertical="top"/>
    </xf>
    <xf numFmtId="0" fontId="50" fillId="0" borderId="0" xfId="0" applyFont="1" applyAlignment="1">
      <alignment horizontal="center"/>
    </xf>
    <xf numFmtId="0" fontId="18" fillId="0" borderId="0" xfId="2" applyFont="1" applyAlignment="1">
      <alignment horizontal="center" vertical="center" wrapText="1"/>
    </xf>
    <xf numFmtId="0" fontId="51" fillId="3" borderId="3" xfId="0" applyFont="1" applyFill="1" applyBorder="1" applyAlignment="1">
      <alignment vertical="center"/>
    </xf>
    <xf numFmtId="0" fontId="51" fillId="3" borderId="0" xfId="0" applyFont="1" applyFill="1" applyAlignment="1">
      <alignment vertical="center"/>
    </xf>
    <xf numFmtId="49" fontId="25" fillId="0" borderId="3" xfId="3" applyNumberFormat="1" applyFont="1" applyBorder="1" applyAlignment="1">
      <alignment vertical="center"/>
    </xf>
    <xf numFmtId="49" fontId="25" fillId="0" borderId="0" xfId="3" applyNumberFormat="1" applyFont="1" applyAlignment="1">
      <alignment vertical="center"/>
    </xf>
    <xf numFmtId="49" fontId="25" fillId="0" borderId="0" xfId="3" applyNumberFormat="1" applyFont="1" applyAlignment="1">
      <alignment vertical="center" wrapText="1"/>
    </xf>
    <xf numFmtId="164" fontId="25" fillId="0" borderId="7" xfId="4" applyNumberFormat="1" applyFont="1" applyBorder="1" applyAlignment="1">
      <alignment horizontal="center" vertical="center"/>
    </xf>
    <xf numFmtId="0" fontId="25" fillId="0" borderId="2" xfId="2" applyFont="1" applyBorder="1" applyAlignment="1">
      <alignment vertical="center" wrapText="1"/>
    </xf>
    <xf numFmtId="0" fontId="25" fillId="0" borderId="0" xfId="2" applyFont="1" applyAlignment="1">
      <alignment horizontal="center" vertical="center" wrapText="1"/>
    </xf>
    <xf numFmtId="3" fontId="51" fillId="0" borderId="0" xfId="2" applyNumberFormat="1" applyFont="1" applyAlignment="1" applyProtection="1">
      <alignment horizontal="right" vertical="center"/>
      <protection locked="0"/>
    </xf>
    <xf numFmtId="0" fontId="25" fillId="0" borderId="0" xfId="6" applyFont="1" applyAlignment="1">
      <alignment horizontal="justify" vertical="center" wrapText="1"/>
    </xf>
    <xf numFmtId="168" fontId="25" fillId="0" borderId="0" xfId="2" applyNumberFormat="1" applyFont="1" applyAlignment="1">
      <alignment horizontal="right" vertical="center"/>
    </xf>
    <xf numFmtId="41" fontId="25" fillId="0" borderId="0" xfId="2" applyNumberFormat="1" applyFont="1" applyAlignment="1">
      <alignment horizontal="right" vertical="center"/>
    </xf>
    <xf numFmtId="0" fontId="47" fillId="0" borderId="0" xfId="0" applyFont="1" applyAlignment="1">
      <alignment vertical="center"/>
    </xf>
    <xf numFmtId="3" fontId="47" fillId="0" borderId="0" xfId="0" applyNumberFormat="1" applyFont="1" applyAlignment="1">
      <alignment vertical="center"/>
    </xf>
    <xf numFmtId="164" fontId="25" fillId="0" borderId="3" xfId="4" applyNumberFormat="1" applyFont="1" applyBorder="1" applyAlignment="1">
      <alignment horizontal="center" vertical="center"/>
    </xf>
    <xf numFmtId="0" fontId="23" fillId="0" borderId="0" xfId="2" applyFont="1" applyAlignment="1">
      <alignment vertical="center"/>
    </xf>
    <xf numFmtId="3" fontId="18" fillId="0" borderId="0" xfId="2" applyNumberFormat="1" applyFont="1" applyAlignment="1">
      <alignment vertical="center" wrapText="1"/>
    </xf>
    <xf numFmtId="4" fontId="18" fillId="0" borderId="0" xfId="2" applyNumberFormat="1" applyFont="1" applyAlignment="1">
      <alignment vertical="center" wrapText="1"/>
    </xf>
    <xf numFmtId="3" fontId="18" fillId="0" borderId="0" xfId="2" applyNumberFormat="1" applyFont="1" applyAlignment="1">
      <alignment vertical="center"/>
    </xf>
    <xf numFmtId="4" fontId="18" fillId="0" borderId="0" xfId="2" applyNumberFormat="1" applyFont="1" applyAlignment="1">
      <alignment vertical="center"/>
    </xf>
    <xf numFmtId="0" fontId="18" fillId="0" borderId="0" xfId="2" applyFont="1" applyAlignment="1">
      <alignment vertical="center" wrapText="1"/>
    </xf>
    <xf numFmtId="164" fontId="18" fillId="0" borderId="0" xfId="4" applyNumberFormat="1" applyFont="1" applyBorder="1" applyAlignment="1">
      <alignment horizontal="center" vertical="center"/>
    </xf>
    <xf numFmtId="0" fontId="17" fillId="0" borderId="0" xfId="2" applyFont="1"/>
    <xf numFmtId="0" fontId="25" fillId="0" borderId="0" xfId="2" applyFont="1" applyAlignment="1">
      <alignment vertical="center" wrapText="1"/>
    </xf>
    <xf numFmtId="164" fontId="47" fillId="0" borderId="0" xfId="0" applyNumberFormat="1" applyFont="1" applyAlignment="1">
      <alignment vertical="center"/>
    </xf>
    <xf numFmtId="164" fontId="34" fillId="0" borderId="0" xfId="0" applyNumberFormat="1" applyFont="1" applyAlignment="1">
      <alignment vertical="center"/>
    </xf>
    <xf numFmtId="49" fontId="24" fillId="0" borderId="0" xfId="8" applyNumberFormat="1" applyFont="1" applyAlignment="1">
      <alignment horizontal="left" vertical="top" wrapText="1"/>
    </xf>
    <xf numFmtId="0" fontId="13" fillId="0" borderId="0" xfId="9"/>
    <xf numFmtId="0" fontId="39" fillId="0" borderId="0" xfId="9" applyFont="1" applyAlignment="1">
      <alignment wrapText="1"/>
    </xf>
    <xf numFmtId="0" fontId="42" fillId="0" borderId="0" xfId="9" applyFont="1" applyAlignment="1">
      <alignment wrapText="1"/>
    </xf>
    <xf numFmtId="0" fontId="42" fillId="0" borderId="0" xfId="9" applyFont="1"/>
    <xf numFmtId="0" fontId="41" fillId="0" borderId="0" xfId="9" applyFont="1"/>
    <xf numFmtId="0" fontId="43" fillId="0" borderId="0" xfId="9" applyFont="1" applyAlignment="1">
      <alignment vertical="center"/>
    </xf>
    <xf numFmtId="0" fontId="35" fillId="0" borderId="0" xfId="9" applyFont="1"/>
    <xf numFmtId="4" fontId="35" fillId="0" borderId="0" xfId="9" applyNumberFormat="1" applyFont="1"/>
    <xf numFmtId="10" fontId="22" fillId="0" borderId="0" xfId="9" applyNumberFormat="1" applyFont="1" applyAlignment="1">
      <alignment horizontal="right" vertical="center"/>
    </xf>
    <xf numFmtId="49" fontId="25" fillId="0" borderId="0" xfId="0" applyNumberFormat="1" applyFont="1" applyAlignment="1">
      <alignment horizontal="justify" vertical="top"/>
    </xf>
    <xf numFmtId="49" fontId="51" fillId="0" borderId="0" xfId="0" applyNumberFormat="1" applyFont="1" applyAlignment="1">
      <alignment horizontal="justify" vertical="top" wrapText="1"/>
    </xf>
    <xf numFmtId="49" fontId="25" fillId="0" borderId="0" xfId="0" applyNumberFormat="1" applyFont="1" applyAlignment="1">
      <alignment horizontal="justify" vertical="top" wrapText="1"/>
    </xf>
    <xf numFmtId="3" fontId="28" fillId="0" borderId="0" xfId="6" applyNumberFormat="1"/>
    <xf numFmtId="0" fontId="14" fillId="8" borderId="0" xfId="2" applyFont="1" applyFill="1" applyAlignment="1">
      <alignment vertical="center"/>
    </xf>
    <xf numFmtId="0" fontId="63" fillId="0" borderId="0" xfId="2" applyFont="1"/>
    <xf numFmtId="0" fontId="63" fillId="0" borderId="0" xfId="0" applyFont="1"/>
    <xf numFmtId="0" fontId="63" fillId="0" borderId="0" xfId="6" applyFont="1"/>
    <xf numFmtId="4" fontId="23" fillId="0" borderId="0" xfId="2" applyNumberFormat="1" applyFont="1" applyAlignment="1">
      <alignment horizontal="right" vertical="center"/>
    </xf>
    <xf numFmtId="4" fontId="18" fillId="0" borderId="0" xfId="2" applyNumberFormat="1" applyFont="1" applyAlignment="1">
      <alignment horizontal="right" vertical="center"/>
    </xf>
    <xf numFmtId="0" fontId="51" fillId="0" borderId="2" xfId="2" applyFont="1" applyBorder="1" applyAlignment="1">
      <alignment vertical="center" wrapText="1"/>
    </xf>
    <xf numFmtId="0" fontId="51" fillId="0" borderId="0" xfId="2" applyFont="1" applyAlignment="1">
      <alignment vertical="center" wrapText="1"/>
    </xf>
    <xf numFmtId="0" fontId="25" fillId="0" borderId="2" xfId="2" applyFont="1" applyBorder="1" applyAlignment="1">
      <alignment horizontal="center" vertical="center" wrapText="1"/>
    </xf>
    <xf numFmtId="0" fontId="51" fillId="0" borderId="0" xfId="2" applyFont="1" applyAlignment="1">
      <alignment vertical="center"/>
    </xf>
    <xf numFmtId="164" fontId="25" fillId="0" borderId="0" xfId="4" applyNumberFormat="1" applyFont="1" applyFill="1" applyBorder="1" applyAlignment="1">
      <alignment horizontal="center" vertical="center"/>
    </xf>
    <xf numFmtId="0" fontId="47" fillId="0" borderId="2" xfId="0" applyFont="1" applyBorder="1" applyAlignment="1">
      <alignment vertical="center"/>
    </xf>
    <xf numFmtId="164" fontId="34" fillId="0" borderId="2" xfId="0" applyNumberFormat="1" applyFont="1" applyBorder="1" applyAlignment="1">
      <alignment horizontal="center" vertical="center"/>
    </xf>
    <xf numFmtId="164" fontId="47" fillId="0" borderId="2" xfId="0" applyNumberFormat="1" applyFont="1" applyBorder="1" applyAlignment="1">
      <alignment horizontal="center" vertical="center"/>
    </xf>
    <xf numFmtId="164" fontId="47" fillId="0" borderId="0" xfId="0" applyNumberFormat="1" applyFont="1" applyAlignment="1">
      <alignment horizontal="center" vertical="center"/>
    </xf>
    <xf numFmtId="164" fontId="34" fillId="0" borderId="0" xfId="0" applyNumberFormat="1" applyFont="1" applyAlignment="1">
      <alignment horizontal="center" vertical="center"/>
    </xf>
    <xf numFmtId="0" fontId="18" fillId="0" borderId="0" xfId="15" applyAlignment="1">
      <alignment wrapText="1"/>
    </xf>
    <xf numFmtId="0" fontId="16" fillId="0" borderId="0" xfId="16" applyFill="1" applyAlignment="1">
      <alignment wrapText="1"/>
    </xf>
    <xf numFmtId="0" fontId="16" fillId="0" borderId="0" xfId="16"/>
    <xf numFmtId="0" fontId="16" fillId="0" borderId="0" xfId="16" applyFill="1" applyAlignment="1">
      <alignment horizontal="left"/>
    </xf>
    <xf numFmtId="0" fontId="16" fillId="0" borderId="0" xfId="16" applyAlignment="1">
      <alignment horizontal="left"/>
    </xf>
    <xf numFmtId="3" fontId="34" fillId="0" borderId="0" xfId="0" applyNumberFormat="1" applyFont="1" applyAlignment="1">
      <alignment vertical="center"/>
    </xf>
    <xf numFmtId="3" fontId="0" fillId="0" borderId="0" xfId="0" applyNumberFormat="1"/>
    <xf numFmtId="41" fontId="25" fillId="0" borderId="0" xfId="2" applyNumberFormat="1" applyFont="1" applyAlignment="1" applyProtection="1">
      <alignment horizontal="right" vertical="center"/>
      <protection locked="0"/>
    </xf>
    <xf numFmtId="3" fontId="25" fillId="0" borderId="0" xfId="2" applyNumberFormat="1" applyFont="1" applyAlignment="1" applyProtection="1">
      <alignment horizontal="right" vertical="center"/>
      <protection locked="0"/>
    </xf>
    <xf numFmtId="0" fontId="17" fillId="0" borderId="0" xfId="2" applyFont="1" applyAlignment="1">
      <alignment horizontal="left" wrapText="1"/>
    </xf>
    <xf numFmtId="4" fontId="51" fillId="0" borderId="0" xfId="2" applyNumberFormat="1" applyFont="1" applyAlignment="1">
      <alignment vertical="center"/>
    </xf>
    <xf numFmtId="4" fontId="25" fillId="0" borderId="0" xfId="2" applyNumberFormat="1" applyFont="1" applyAlignment="1">
      <alignment vertical="center"/>
    </xf>
    <xf numFmtId="0" fontId="25" fillId="2" borderId="0" xfId="2" applyFont="1" applyFill="1" applyAlignment="1">
      <alignment horizontal="center" vertical="center" wrapText="1"/>
    </xf>
    <xf numFmtId="0" fontId="51" fillId="2" borderId="0" xfId="2" applyFont="1" applyFill="1" applyAlignment="1">
      <alignment horizontal="center" vertical="center" wrapText="1"/>
    </xf>
    <xf numFmtId="0" fontId="11" fillId="0" borderId="0" xfId="0" applyFont="1"/>
    <xf numFmtId="2" fontId="16" fillId="0" borderId="0" xfId="0" applyNumberFormat="1" applyFont="1"/>
    <xf numFmtId="3" fontId="65" fillId="0" borderId="0" xfId="0" applyNumberFormat="1" applyFont="1" applyAlignment="1">
      <alignment vertical="center"/>
    </xf>
    <xf numFmtId="4" fontId="65" fillId="0" borderId="0" xfId="0" applyNumberFormat="1" applyFont="1" applyAlignment="1">
      <alignment vertical="center"/>
    </xf>
    <xf numFmtId="3" fontId="66" fillId="0" borderId="0" xfId="0" applyNumberFormat="1" applyFont="1" applyAlignment="1">
      <alignment vertical="center"/>
    </xf>
    <xf numFmtId="4" fontId="66" fillId="0" borderId="0" xfId="0" applyNumberFormat="1" applyFont="1" applyAlignment="1">
      <alignment vertical="center"/>
    </xf>
    <xf numFmtId="4" fontId="13" fillId="0" borderId="0" xfId="9" applyNumberFormat="1" applyAlignment="1">
      <alignment vertical="center"/>
    </xf>
    <xf numFmtId="0" fontId="70" fillId="0" borderId="0" xfId="0" applyFont="1"/>
    <xf numFmtId="0" fontId="67" fillId="0" borderId="0" xfId="0" applyFont="1"/>
    <xf numFmtId="0" fontId="69" fillId="0" borderId="0" xfId="0" applyFont="1"/>
    <xf numFmtId="4" fontId="69" fillId="0" borderId="0" xfId="0" applyNumberFormat="1" applyFont="1"/>
    <xf numFmtId="3" fontId="68" fillId="0" borderId="0" xfId="0" applyNumberFormat="1" applyFont="1"/>
    <xf numFmtId="0" fontId="71" fillId="0" borderId="0" xfId="0" applyFont="1"/>
    <xf numFmtId="3" fontId="72" fillId="0" borderId="0" xfId="2" applyNumberFormat="1" applyFont="1"/>
    <xf numFmtId="4" fontId="72" fillId="0" borderId="0" xfId="2" applyNumberFormat="1" applyFont="1"/>
    <xf numFmtId="4" fontId="69" fillId="0" borderId="0" xfId="4" applyNumberFormat="1" applyFont="1" applyBorder="1" applyAlignment="1">
      <alignment horizontal="right"/>
    </xf>
    <xf numFmtId="4" fontId="69" fillId="0" borderId="0" xfId="4" applyNumberFormat="1" applyFont="1" applyBorder="1" applyAlignment="1">
      <alignment horizontal="right" vertical="center"/>
    </xf>
    <xf numFmtId="4" fontId="68" fillId="0" borderId="0" xfId="2" applyNumberFormat="1" applyFont="1" applyAlignment="1">
      <alignment horizontal="right" vertical="center"/>
    </xf>
    <xf numFmtId="4" fontId="73" fillId="0" borderId="0" xfId="0" applyNumberFormat="1" applyFont="1"/>
    <xf numFmtId="0" fontId="51" fillId="0" borderId="0" xfId="6" applyFont="1" applyAlignment="1">
      <alignment horizontal="center" vertical="center" wrapText="1"/>
    </xf>
    <xf numFmtId="0" fontId="23" fillId="0" borderId="0" xfId="6" applyFont="1" applyAlignment="1">
      <alignment horizontal="left"/>
    </xf>
    <xf numFmtId="0" fontId="51" fillId="2" borderId="0" xfId="6" applyFont="1" applyFill="1" applyAlignment="1">
      <alignment horizontal="center" vertical="center" wrapText="1"/>
    </xf>
    <xf numFmtId="0" fontId="25" fillId="4" borderId="0" xfId="2" applyFont="1" applyFill="1" applyAlignment="1">
      <alignment horizontal="center" vertical="center" wrapText="1"/>
    </xf>
    <xf numFmtId="4" fontId="0" fillId="0" borderId="0" xfId="0" applyNumberFormat="1"/>
    <xf numFmtId="3" fontId="73" fillId="0" borderId="0" xfId="0" applyNumberFormat="1" applyFont="1"/>
    <xf numFmtId="0" fontId="74" fillId="0" borderId="0" xfId="0" applyFont="1"/>
    <xf numFmtId="3" fontId="75" fillId="0" borderId="0" xfId="0" applyNumberFormat="1" applyFont="1"/>
    <xf numFmtId="0" fontId="51" fillId="4" borderId="0" xfId="2" applyFont="1" applyFill="1" applyAlignment="1">
      <alignment horizontal="center" vertical="center" wrapText="1"/>
    </xf>
    <xf numFmtId="0" fontId="51" fillId="0" borderId="0" xfId="6" applyFont="1" applyAlignment="1">
      <alignment horizontal="center" vertical="center"/>
    </xf>
    <xf numFmtId="3" fontId="32" fillId="0" borderId="0" xfId="6" applyNumberFormat="1" applyFont="1"/>
    <xf numFmtId="0" fontId="32" fillId="0" borderId="0" xfId="6" applyFont="1"/>
    <xf numFmtId="4" fontId="32" fillId="0" borderId="0" xfId="6" applyNumberFormat="1" applyFont="1"/>
    <xf numFmtId="164" fontId="25" fillId="0" borderId="0" xfId="4" applyNumberFormat="1" applyFont="1" applyBorder="1" applyAlignment="1" applyProtection="1">
      <alignment horizontal="center" vertical="center"/>
    </xf>
    <xf numFmtId="164" fontId="25" fillId="0" borderId="0" xfId="4" applyNumberFormat="1" applyFont="1" applyBorder="1" applyAlignment="1">
      <alignment horizontal="center" vertical="center"/>
    </xf>
    <xf numFmtId="0" fontId="13" fillId="11" borderId="0" xfId="2" applyFill="1"/>
    <xf numFmtId="3" fontId="51" fillId="0" borderId="0" xfId="2" applyNumberFormat="1" applyFont="1"/>
    <xf numFmtId="3" fontId="25" fillId="0" borderId="0" xfId="2" applyNumberFormat="1" applyFont="1"/>
    <xf numFmtId="1" fontId="76" fillId="0" borderId="0" xfId="2" applyNumberFormat="1" applyFont="1"/>
    <xf numFmtId="3" fontId="51" fillId="0" borderId="0" xfId="2" applyNumberFormat="1" applyFont="1" applyAlignment="1">
      <alignment wrapText="1"/>
    </xf>
    <xf numFmtId="4" fontId="25" fillId="0" borderId="0" xfId="2" applyNumberFormat="1" applyFont="1" applyAlignment="1">
      <alignment horizontal="right"/>
    </xf>
    <xf numFmtId="4" fontId="51" fillId="0" borderId="0" xfId="2" applyNumberFormat="1" applyFont="1"/>
    <xf numFmtId="3" fontId="77" fillId="0" borderId="0" xfId="0" applyNumberFormat="1" applyFont="1"/>
    <xf numFmtId="0" fontId="77" fillId="0" borderId="0" xfId="0" applyFont="1"/>
    <xf numFmtId="3" fontId="78" fillId="0" borderId="0" xfId="0" applyNumberFormat="1" applyFont="1"/>
    <xf numFmtId="0" fontId="70" fillId="0" borderId="0" xfId="0" applyFont="1" applyAlignment="1">
      <alignment horizontal="right"/>
    </xf>
    <xf numFmtId="168" fontId="78" fillId="0" borderId="0" xfId="0" applyNumberFormat="1" applyFont="1" applyAlignment="1">
      <alignment horizontal="right"/>
    </xf>
    <xf numFmtId="3" fontId="78" fillId="0" borderId="0" xfId="0" applyNumberFormat="1" applyFont="1" applyAlignment="1">
      <alignment horizontal="right"/>
    </xf>
    <xf numFmtId="4" fontId="78" fillId="0" borderId="0" xfId="0" applyNumberFormat="1" applyFont="1"/>
    <xf numFmtId="3" fontId="34" fillId="0" borderId="0" xfId="0" applyNumberFormat="1" applyFont="1"/>
    <xf numFmtId="2" fontId="34" fillId="0" borderId="0" xfId="0" applyNumberFormat="1" applyFont="1"/>
    <xf numFmtId="0" fontId="79" fillId="0" borderId="0" xfId="0" applyFont="1" applyAlignment="1">
      <alignment horizontal="right"/>
    </xf>
    <xf numFmtId="3" fontId="71" fillId="0" borderId="0" xfId="0" applyNumberFormat="1" applyFont="1"/>
    <xf numFmtId="3" fontId="81" fillId="0" borderId="0" xfId="0" applyNumberFormat="1" applyFont="1"/>
    <xf numFmtId="3" fontId="13" fillId="0" borderId="0" xfId="0" applyNumberFormat="1" applyFont="1"/>
    <xf numFmtId="4" fontId="13" fillId="0" borderId="0" xfId="0" applyNumberFormat="1" applyFont="1"/>
    <xf numFmtId="3" fontId="13" fillId="11" borderId="0" xfId="0" applyNumberFormat="1" applyFont="1" applyFill="1"/>
    <xf numFmtId="0" fontId="67" fillId="11" borderId="0" xfId="0" applyFont="1" applyFill="1"/>
    <xf numFmtId="0" fontId="83" fillId="0" borderId="0" xfId="6" applyFont="1"/>
    <xf numFmtId="0" fontId="78" fillId="0" borderId="0" xfId="6" applyFont="1"/>
    <xf numFmtId="0" fontId="84" fillId="0" borderId="0" xfId="6" applyFont="1"/>
    <xf numFmtId="3" fontId="13" fillId="0" borderId="0" xfId="4" applyNumberFormat="1" applyFont="1" applyBorder="1"/>
    <xf numFmtId="0" fontId="85" fillId="0" borderId="0" xfId="6" applyFont="1"/>
    <xf numFmtId="3" fontId="86" fillId="0" borderId="0" xfId="0" applyNumberFormat="1" applyFont="1"/>
    <xf numFmtId="3" fontId="69" fillId="0" borderId="0" xfId="0" applyNumberFormat="1" applyFont="1"/>
    <xf numFmtId="3" fontId="65" fillId="0" borderId="0" xfId="0" applyNumberFormat="1" applyFont="1"/>
    <xf numFmtId="0" fontId="30" fillId="0" borderId="0" xfId="18" applyFont="1"/>
    <xf numFmtId="43" fontId="47" fillId="0" borderId="0" xfId="17" applyFont="1" applyBorder="1"/>
    <xf numFmtId="0" fontId="87" fillId="0" borderId="0" xfId="0" applyFont="1"/>
    <xf numFmtId="3" fontId="87" fillId="0" borderId="0" xfId="0" applyNumberFormat="1" applyFont="1"/>
    <xf numFmtId="168" fontId="28" fillId="0" borderId="0" xfId="6" applyNumberFormat="1"/>
    <xf numFmtId="3" fontId="16" fillId="0" borderId="0" xfId="0" applyNumberFormat="1" applyFont="1"/>
    <xf numFmtId="172" fontId="0" fillId="0" borderId="0" xfId="0" applyNumberFormat="1"/>
    <xf numFmtId="3" fontId="25" fillId="0" borderId="0" xfId="2" applyNumberFormat="1" applyFont="1" applyAlignment="1">
      <alignment horizontal="right" vertical="center"/>
    </xf>
    <xf numFmtId="0" fontId="25" fillId="0" borderId="0" xfId="5" applyFont="1" applyAlignment="1">
      <alignment vertical="center"/>
    </xf>
    <xf numFmtId="3" fontId="25" fillId="12" borderId="0" xfId="2" applyNumberFormat="1" applyFont="1" applyFill="1" applyAlignment="1">
      <alignment horizontal="right" vertical="center"/>
    </xf>
    <xf numFmtId="4" fontId="25" fillId="12" borderId="0" xfId="2" applyNumberFormat="1" applyFont="1" applyFill="1" applyAlignment="1">
      <alignment vertical="center"/>
    </xf>
    <xf numFmtId="3" fontId="25" fillId="2" borderId="0" xfId="2" applyNumberFormat="1" applyFont="1" applyFill="1" applyAlignment="1">
      <alignment horizontal="right" vertical="center"/>
    </xf>
    <xf numFmtId="0" fontId="13" fillId="2" borderId="0" xfId="2" applyFill="1"/>
    <xf numFmtId="3" fontId="25" fillId="0" borderId="0" xfId="6" applyNumberFormat="1" applyFont="1" applyAlignment="1">
      <alignment vertical="center"/>
    </xf>
    <xf numFmtId="4" fontId="56" fillId="0" borderId="0" xfId="6" applyNumberFormat="1" applyFont="1" applyAlignment="1">
      <alignment vertical="center"/>
    </xf>
    <xf numFmtId="2" fontId="56" fillId="0" borderId="0" xfId="6" applyNumberFormat="1" applyFont="1" applyAlignment="1">
      <alignment vertical="center"/>
    </xf>
    <xf numFmtId="2" fontId="25" fillId="0" borderId="0" xfId="6" applyNumberFormat="1" applyFont="1" applyAlignment="1">
      <alignment vertical="center"/>
    </xf>
    <xf numFmtId="3" fontId="11" fillId="0" borderId="0" xfId="0" applyNumberFormat="1" applyFont="1"/>
    <xf numFmtId="49" fontId="47" fillId="0" borderId="0" xfId="0" applyNumberFormat="1" applyFont="1" applyAlignment="1">
      <alignment horizontal="justify" vertical="center"/>
    </xf>
    <xf numFmtId="49" fontId="47" fillId="0" borderId="0" xfId="0" applyNumberFormat="1" applyFont="1" applyAlignment="1">
      <alignment horizontal="left" vertical="center"/>
    </xf>
    <xf numFmtId="49" fontId="34" fillId="0" borderId="0" xfId="0" applyNumberFormat="1" applyFont="1" applyAlignment="1">
      <alignment horizontal="left" vertical="top"/>
    </xf>
    <xf numFmtId="0" fontId="25" fillId="4" borderId="17" xfId="2" applyFont="1" applyFill="1" applyBorder="1" applyAlignment="1">
      <alignment horizontal="center" vertical="center" wrapText="1"/>
    </xf>
    <xf numFmtId="0" fontId="25" fillId="0" borderId="12" xfId="6" applyFont="1" applyBorder="1" applyAlignment="1">
      <alignment vertical="center" wrapText="1"/>
    </xf>
    <xf numFmtId="164" fontId="25" fillId="0" borderId="8" xfId="4" applyNumberFormat="1" applyFont="1" applyBorder="1" applyAlignment="1">
      <alignment horizontal="center" vertical="center"/>
    </xf>
    <xf numFmtId="164" fontId="25" fillId="0" borderId="13" xfId="4" applyNumberFormat="1" applyFont="1" applyBorder="1" applyAlignment="1">
      <alignment horizontal="center" vertical="center"/>
    </xf>
    <xf numFmtId="164" fontId="25" fillId="0" borderId="9" xfId="4" applyNumberFormat="1" applyFont="1" applyBorder="1" applyAlignment="1">
      <alignment horizontal="center" vertical="center"/>
    </xf>
    <xf numFmtId="164" fontId="25" fillId="0" borderId="19" xfId="4" applyNumberFormat="1" applyFont="1" applyBorder="1" applyAlignment="1">
      <alignment horizontal="center" vertical="center"/>
    </xf>
    <xf numFmtId="0" fontId="25" fillId="0" borderId="18" xfId="6" applyFont="1" applyBorder="1" applyAlignment="1">
      <alignment vertical="center" wrapText="1"/>
    </xf>
    <xf numFmtId="164" fontId="25" fillId="0" borderId="10" xfId="4" applyNumberFormat="1" applyFont="1" applyBorder="1" applyAlignment="1">
      <alignment horizontal="center" vertical="center"/>
    </xf>
    <xf numFmtId="164" fontId="25" fillId="0" borderId="22" xfId="4" applyNumberFormat="1" applyFont="1" applyBorder="1" applyAlignment="1">
      <alignment horizontal="center" vertical="center"/>
    </xf>
    <xf numFmtId="3" fontId="25" fillId="2" borderId="11" xfId="6" applyNumberFormat="1" applyFont="1" applyFill="1" applyBorder="1" applyAlignment="1">
      <alignment vertical="center"/>
    </xf>
    <xf numFmtId="3" fontId="25" fillId="2" borderId="9" xfId="6" applyNumberFormat="1" applyFont="1" applyFill="1" applyBorder="1" applyAlignment="1">
      <alignment vertical="center"/>
    </xf>
    <xf numFmtId="3" fontId="25" fillId="2" borderId="0" xfId="6" applyNumberFormat="1" applyFont="1" applyFill="1" applyAlignment="1">
      <alignment vertical="center"/>
    </xf>
    <xf numFmtId="0" fontId="25" fillId="0" borderId="20" xfId="6" applyFont="1" applyBorder="1" applyAlignment="1">
      <alignment vertical="center" wrapText="1"/>
    </xf>
    <xf numFmtId="4" fontId="25" fillId="0" borderId="10" xfId="6" applyNumberFormat="1" applyFont="1" applyBorder="1" applyAlignment="1">
      <alignment horizontal="right" vertical="center"/>
    </xf>
    <xf numFmtId="3" fontId="25" fillId="0" borderId="8" xfId="6" applyNumberFormat="1" applyFont="1" applyBorder="1" applyAlignment="1">
      <alignment vertical="center"/>
    </xf>
    <xf numFmtId="164" fontId="25" fillId="0" borderId="11" xfId="4" applyNumberFormat="1" applyFont="1" applyBorder="1" applyAlignment="1">
      <alignment horizontal="center" vertical="center"/>
    </xf>
    <xf numFmtId="164" fontId="25" fillId="0" borderId="21" xfId="4" applyNumberFormat="1" applyFont="1" applyBorder="1" applyAlignment="1">
      <alignment horizontal="center" vertical="center"/>
    </xf>
    <xf numFmtId="0" fontId="25" fillId="0" borderId="14" xfId="6" applyFont="1" applyBorder="1" applyAlignment="1">
      <alignment vertical="center" wrapText="1"/>
    </xf>
    <xf numFmtId="4" fontId="25" fillId="0" borderId="17" xfId="6" applyNumberFormat="1" applyFont="1" applyBorder="1" applyAlignment="1">
      <alignment horizontal="right" vertical="center"/>
    </xf>
    <xf numFmtId="4" fontId="25" fillId="0" borderId="15" xfId="6" applyNumberFormat="1" applyFont="1" applyBorder="1" applyAlignment="1">
      <alignment horizontal="right" vertical="center"/>
    </xf>
    <xf numFmtId="4" fontId="25" fillId="2" borderId="15" xfId="6" applyNumberFormat="1" applyFont="1" applyFill="1" applyBorder="1" applyAlignment="1">
      <alignment horizontal="right" vertical="center"/>
    </xf>
    <xf numFmtId="4" fontId="25" fillId="2" borderId="17" xfId="6" applyNumberFormat="1" applyFont="1" applyFill="1" applyBorder="1" applyAlignment="1">
      <alignment horizontal="right" vertical="center"/>
    </xf>
    <xf numFmtId="164" fontId="25" fillId="0" borderId="17" xfId="4" applyNumberFormat="1" applyFont="1" applyBorder="1" applyAlignment="1">
      <alignment horizontal="center" vertical="center"/>
    </xf>
    <xf numFmtId="164" fontId="25" fillId="0" borderId="16" xfId="4" applyNumberFormat="1" applyFont="1" applyBorder="1" applyAlignment="1">
      <alignment horizontal="center" vertical="center"/>
    </xf>
    <xf numFmtId="3" fontId="25" fillId="0" borderId="11" xfId="6" applyNumberFormat="1" applyFont="1" applyBorder="1" applyAlignment="1">
      <alignment vertical="center"/>
    </xf>
    <xf numFmtId="4" fontId="25" fillId="0" borderId="21" xfId="6" applyNumberFormat="1" applyFont="1" applyBorder="1" applyAlignment="1">
      <alignment vertical="center"/>
    </xf>
    <xf numFmtId="4" fontId="25" fillId="2" borderId="21" xfId="6" applyNumberFormat="1" applyFont="1" applyFill="1" applyBorder="1" applyAlignment="1">
      <alignment vertical="center"/>
    </xf>
    <xf numFmtId="10" fontId="25" fillId="0" borderId="8" xfId="4" applyNumberFormat="1" applyFont="1" applyBorder="1" applyAlignment="1">
      <alignment horizontal="center" vertical="center"/>
    </xf>
    <xf numFmtId="164" fontId="25" fillId="0" borderId="29" xfId="4" applyNumberFormat="1" applyFont="1" applyBorder="1" applyAlignment="1">
      <alignment horizontal="center" vertical="center"/>
    </xf>
    <xf numFmtId="164" fontId="25" fillId="0" borderId="30" xfId="4" applyNumberFormat="1" applyFont="1" applyBorder="1" applyAlignment="1">
      <alignment horizontal="center" vertical="center"/>
    </xf>
    <xf numFmtId="0" fontId="53" fillId="4" borderId="17" xfId="2" applyFont="1" applyFill="1" applyBorder="1" applyAlignment="1">
      <alignment horizontal="center" vertical="center" wrapText="1"/>
    </xf>
    <xf numFmtId="0" fontId="25" fillId="4" borderId="22" xfId="2" applyFont="1" applyFill="1" applyBorder="1" applyAlignment="1">
      <alignment horizontal="center" vertical="center" wrapText="1"/>
    </xf>
    <xf numFmtId="0" fontId="51" fillId="0" borderId="18" xfId="5" applyFont="1" applyBorder="1" applyAlignment="1">
      <alignment vertical="center"/>
    </xf>
    <xf numFmtId="3" fontId="51" fillId="0" borderId="8" xfId="2" applyNumberFormat="1" applyFont="1" applyBorder="1" applyAlignment="1" applyProtection="1">
      <alignment horizontal="right" vertical="center"/>
      <protection locked="0"/>
    </xf>
    <xf numFmtId="41" fontId="51" fillId="0" borderId="8" xfId="2" applyNumberFormat="1" applyFont="1" applyBorder="1" applyAlignment="1" applyProtection="1">
      <alignment horizontal="right" vertical="center"/>
      <protection locked="0"/>
    </xf>
    <xf numFmtId="0" fontId="25" fillId="0" borderId="18" xfId="5" applyFont="1" applyBorder="1" applyAlignment="1">
      <alignment vertical="center"/>
    </xf>
    <xf numFmtId="3" fontId="25" fillId="2" borderId="9" xfId="2" applyNumberFormat="1" applyFont="1" applyFill="1" applyBorder="1" applyAlignment="1" applyProtection="1">
      <alignment horizontal="right" vertical="center"/>
      <protection locked="0"/>
    </xf>
    <xf numFmtId="41" fontId="25" fillId="2" borderId="9" xfId="2" applyNumberFormat="1" applyFont="1" applyFill="1" applyBorder="1" applyAlignment="1" applyProtection="1">
      <alignment horizontal="right" vertical="center"/>
      <protection locked="0"/>
    </xf>
    <xf numFmtId="3" fontId="25" fillId="2" borderId="9" xfId="2" applyNumberFormat="1" applyFont="1" applyFill="1" applyBorder="1" applyAlignment="1">
      <alignment horizontal="right" vertical="center"/>
    </xf>
    <xf numFmtId="0" fontId="25" fillId="0" borderId="20" xfId="5" applyFont="1" applyBorder="1" applyAlignment="1">
      <alignment vertical="center"/>
    </xf>
    <xf numFmtId="3" fontId="25" fillId="2" borderId="10" xfId="2" applyNumberFormat="1" applyFont="1" applyFill="1" applyBorder="1" applyAlignment="1" applyProtection="1">
      <alignment horizontal="right" vertical="center"/>
      <protection locked="0"/>
    </xf>
    <xf numFmtId="3" fontId="25" fillId="2" borderId="21" xfId="2" applyNumberFormat="1" applyFont="1" applyFill="1" applyBorder="1" applyAlignment="1">
      <alignment horizontal="right" vertical="center"/>
    </xf>
    <xf numFmtId="41" fontId="25" fillId="2" borderId="10" xfId="2" applyNumberFormat="1" applyFont="1" applyFill="1" applyBorder="1" applyAlignment="1" applyProtection="1">
      <alignment horizontal="right" vertical="center"/>
      <protection locked="0"/>
    </xf>
    <xf numFmtId="3" fontId="25" fillId="2" borderId="10" xfId="2" applyNumberFormat="1" applyFont="1" applyFill="1" applyBorder="1" applyAlignment="1">
      <alignment horizontal="right" vertical="center"/>
    </xf>
    <xf numFmtId="0" fontId="25" fillId="4" borderId="17" xfId="6" applyFont="1" applyFill="1" applyBorder="1" applyAlignment="1">
      <alignment horizontal="center" vertical="center" wrapText="1"/>
    </xf>
    <xf numFmtId="0" fontId="53" fillId="4" borderId="21" xfId="6" applyFont="1" applyFill="1" applyBorder="1" applyAlignment="1">
      <alignment horizontal="center" vertical="center" wrapText="1"/>
    </xf>
    <xf numFmtId="0" fontId="51" fillId="0" borderId="12" xfId="2" applyFont="1" applyBorder="1" applyAlignment="1">
      <alignment horizontal="left" vertical="center" wrapText="1"/>
    </xf>
    <xf numFmtId="0" fontId="25" fillId="0" borderId="18" xfId="2" applyFont="1" applyBorder="1" applyAlignment="1">
      <alignment vertical="center" wrapText="1"/>
    </xf>
    <xf numFmtId="3" fontId="25" fillId="2" borderId="9" xfId="6" applyNumberFormat="1" applyFont="1" applyFill="1" applyBorder="1" applyAlignment="1" applyProtection="1">
      <alignment vertical="center"/>
      <protection locked="0"/>
    </xf>
    <xf numFmtId="3" fontId="25" fillId="2" borderId="0" xfId="6" applyNumberFormat="1" applyFont="1" applyFill="1" applyAlignment="1" applyProtection="1">
      <alignment vertical="center"/>
      <protection locked="0"/>
    </xf>
    <xf numFmtId="41" fontId="25" fillId="2" borderId="9" xfId="6" applyNumberFormat="1" applyFont="1" applyFill="1" applyBorder="1" applyAlignment="1" applyProtection="1">
      <alignment horizontal="right" vertical="center"/>
      <protection locked="0"/>
    </xf>
    <xf numFmtId="3" fontId="25" fillId="2" borderId="19" xfId="6" applyNumberFormat="1" applyFont="1" applyFill="1" applyBorder="1" applyAlignment="1" applyProtection="1">
      <alignment vertical="center"/>
      <protection locked="0"/>
    </xf>
    <xf numFmtId="41" fontId="25" fillId="2" borderId="9" xfId="6" applyNumberFormat="1" applyFont="1" applyFill="1" applyBorder="1" applyAlignment="1">
      <alignment horizontal="right" vertical="center"/>
    </xf>
    <xf numFmtId="3" fontId="25" fillId="2" borderId="19" xfId="6" applyNumberFormat="1" applyFont="1" applyFill="1" applyBorder="1" applyAlignment="1">
      <alignment vertical="center"/>
    </xf>
    <xf numFmtId="0" fontId="25" fillId="0" borderId="20" xfId="2" applyFont="1" applyBorder="1" applyAlignment="1">
      <alignment vertical="center" wrapText="1"/>
    </xf>
    <xf numFmtId="3" fontId="25" fillId="2" borderId="10" xfId="6" applyNumberFormat="1" applyFont="1" applyFill="1" applyBorder="1" applyAlignment="1">
      <alignment vertical="center"/>
    </xf>
    <xf numFmtId="3" fontId="25" fillId="2" borderId="21" xfId="6" applyNumberFormat="1" applyFont="1" applyFill="1" applyBorder="1" applyAlignment="1">
      <alignment vertical="center"/>
    </xf>
    <xf numFmtId="41" fontId="25" fillId="2" borderId="10" xfId="6" applyNumberFormat="1" applyFont="1" applyFill="1" applyBorder="1" applyAlignment="1">
      <alignment horizontal="right" vertical="center"/>
    </xf>
    <xf numFmtId="3" fontId="25" fillId="2" borderId="22" xfId="6" applyNumberFormat="1" applyFont="1" applyFill="1" applyBorder="1" applyAlignment="1">
      <alignment vertical="center"/>
    </xf>
    <xf numFmtId="0" fontId="25" fillId="0" borderId="0" xfId="6" applyFont="1" applyAlignment="1">
      <alignment horizontal="center" vertical="center" wrapText="1"/>
    </xf>
    <xf numFmtId="0" fontId="34" fillId="4" borderId="17" xfId="2" applyFont="1" applyFill="1" applyBorder="1" applyAlignment="1">
      <alignment horizontal="center" vertical="center" wrapText="1"/>
    </xf>
    <xf numFmtId="0" fontId="34" fillId="4" borderId="21" xfId="2" applyFont="1" applyFill="1" applyBorder="1" applyAlignment="1">
      <alignment vertical="center" wrapText="1"/>
    </xf>
    <xf numFmtId="3" fontId="51" fillId="0" borderId="8" xfId="2" applyNumberFormat="1" applyFont="1" applyBorder="1" applyAlignment="1">
      <alignment horizontal="right" vertical="center"/>
    </xf>
    <xf numFmtId="164" fontId="51" fillId="0" borderId="8" xfId="2" applyNumberFormat="1" applyFont="1" applyBorder="1" applyAlignment="1">
      <alignment horizontal="center" vertical="center"/>
    </xf>
    <xf numFmtId="3" fontId="51" fillId="0" borderId="19" xfId="2" applyNumberFormat="1" applyFont="1" applyBorder="1" applyAlignment="1" applyProtection="1">
      <alignment horizontal="right" vertical="center"/>
      <protection locked="0"/>
    </xf>
    <xf numFmtId="3" fontId="25" fillId="0" borderId="9" xfId="2" applyNumberFormat="1" applyFont="1" applyBorder="1" applyAlignment="1">
      <alignment horizontal="right" vertical="center"/>
    </xf>
    <xf numFmtId="164" fontId="25" fillId="2" borderId="9" xfId="2" applyNumberFormat="1" applyFont="1" applyFill="1" applyBorder="1" applyAlignment="1">
      <alignment horizontal="center" vertical="center"/>
    </xf>
    <xf numFmtId="3" fontId="25" fillId="2" borderId="19" xfId="2" applyNumberFormat="1" applyFont="1" applyFill="1" applyBorder="1" applyAlignment="1">
      <alignment horizontal="right" vertical="center"/>
    </xf>
    <xf numFmtId="3" fontId="25" fillId="2" borderId="0" xfId="2" applyNumberFormat="1" applyFont="1" applyFill="1" applyAlignment="1" applyProtection="1">
      <alignment horizontal="right" vertical="center"/>
      <protection locked="0"/>
    </xf>
    <xf numFmtId="3" fontId="25" fillId="0" borderId="10" xfId="2" applyNumberFormat="1" applyFont="1" applyBorder="1" applyAlignment="1">
      <alignment horizontal="right" vertical="center"/>
    </xf>
    <xf numFmtId="3" fontId="25" fillId="0" borderId="21" xfId="2" applyNumberFormat="1" applyFont="1" applyBorder="1" applyAlignment="1">
      <alignment horizontal="right" vertical="center"/>
    </xf>
    <xf numFmtId="164" fontId="25" fillId="2" borderId="10" xfId="2" applyNumberFormat="1" applyFont="1" applyFill="1" applyBorder="1" applyAlignment="1">
      <alignment horizontal="center" vertical="center"/>
    </xf>
    <xf numFmtId="3" fontId="25" fillId="2" borderId="22" xfId="2" applyNumberFormat="1" applyFont="1" applyFill="1" applyBorder="1" applyAlignment="1">
      <alignment horizontal="right" vertical="center"/>
    </xf>
    <xf numFmtId="0" fontId="34" fillId="0" borderId="0" xfId="2" applyFont="1" applyAlignment="1">
      <alignment horizontal="center" vertical="center" wrapText="1"/>
    </xf>
    <xf numFmtId="0" fontId="25" fillId="4" borderId="21" xfId="2" applyFont="1" applyFill="1" applyBorder="1" applyAlignment="1">
      <alignment horizontal="center" vertical="center" wrapText="1"/>
    </xf>
    <xf numFmtId="3" fontId="25" fillId="0" borderId="9" xfId="2" applyNumberFormat="1" applyFont="1" applyBorder="1" applyAlignment="1" applyProtection="1">
      <alignment horizontal="right" vertical="center"/>
      <protection locked="0"/>
    </xf>
    <xf numFmtId="3" fontId="25" fillId="0" borderId="10" xfId="2" applyNumberFormat="1" applyFont="1" applyBorder="1" applyAlignment="1" applyProtection="1">
      <alignment horizontal="right" vertical="center"/>
      <protection locked="0"/>
    </xf>
    <xf numFmtId="0" fontId="34" fillId="4" borderId="14" xfId="0" applyFont="1" applyFill="1" applyBorder="1" applyAlignment="1">
      <alignment horizontal="center" vertical="center" wrapText="1"/>
    </xf>
    <xf numFmtId="0" fontId="34" fillId="4" borderId="17" xfId="0" applyFont="1" applyFill="1" applyBorder="1" applyAlignment="1">
      <alignment horizontal="center" vertical="center" wrapText="1"/>
    </xf>
    <xf numFmtId="0" fontId="34" fillId="4" borderId="15" xfId="0" applyFont="1" applyFill="1" applyBorder="1" applyAlignment="1">
      <alignment horizontal="center" vertical="center" wrapText="1"/>
    </xf>
    <xf numFmtId="0" fontId="34" fillId="4" borderId="16" xfId="0" applyFont="1" applyFill="1" applyBorder="1" applyAlignment="1">
      <alignment horizontal="center" vertical="center" wrapText="1"/>
    </xf>
    <xf numFmtId="0" fontId="47" fillId="0" borderId="18" xfId="0" applyFont="1" applyBorder="1" applyAlignment="1">
      <alignment vertical="center"/>
    </xf>
    <xf numFmtId="3" fontId="47" fillId="0" borderId="8" xfId="0" applyNumberFormat="1" applyFont="1" applyBorder="1" applyAlignment="1">
      <alignment vertical="center"/>
    </xf>
    <xf numFmtId="0" fontId="34" fillId="0" borderId="18" xfId="0" applyFont="1" applyBorder="1" applyAlignment="1">
      <alignment vertical="center"/>
    </xf>
    <xf numFmtId="3" fontId="34" fillId="2" borderId="9" xfId="0" applyNumberFormat="1" applyFont="1" applyFill="1" applyBorder="1" applyAlignment="1" applyProtection="1">
      <alignment vertical="center"/>
      <protection locked="0"/>
    </xf>
    <xf numFmtId="3" fontId="34" fillId="2" borderId="0" xfId="0" applyNumberFormat="1" applyFont="1" applyFill="1" applyAlignment="1" applyProtection="1">
      <alignment vertical="center"/>
      <protection locked="0"/>
    </xf>
    <xf numFmtId="3" fontId="34" fillId="2" borderId="9" xfId="0" applyNumberFormat="1" applyFont="1" applyFill="1" applyBorder="1" applyAlignment="1">
      <alignment vertical="center"/>
    </xf>
    <xf numFmtId="3" fontId="34" fillId="2" borderId="0" xfId="0" applyNumberFormat="1" applyFont="1" applyFill="1" applyAlignment="1">
      <alignment vertical="center"/>
    </xf>
    <xf numFmtId="0" fontId="34" fillId="2" borderId="9" xfId="0" applyFont="1" applyFill="1" applyBorder="1" applyAlignment="1">
      <alignment vertical="center"/>
    </xf>
    <xf numFmtId="0" fontId="34" fillId="0" borderId="18" xfId="0" applyFont="1" applyBorder="1" applyAlignment="1">
      <alignment vertical="center" wrapText="1"/>
    </xf>
    <xf numFmtId="0" fontId="34" fillId="0" borderId="20" xfId="0" applyFont="1" applyBorder="1" applyAlignment="1">
      <alignment vertical="center"/>
    </xf>
    <xf numFmtId="3" fontId="34" fillId="2" borderId="10" xfId="0" applyNumberFormat="1" applyFont="1" applyFill="1" applyBorder="1" applyAlignment="1" applyProtection="1">
      <alignment vertical="center"/>
      <protection locked="0"/>
    </xf>
    <xf numFmtId="3" fontId="34" fillId="2" borderId="21" xfId="0" applyNumberFormat="1" applyFont="1" applyFill="1" applyBorder="1" applyAlignment="1" applyProtection="1">
      <alignment vertical="center"/>
      <protection locked="0"/>
    </xf>
    <xf numFmtId="3" fontId="47" fillId="2" borderId="8" xfId="0" applyNumberFormat="1" applyFont="1" applyFill="1" applyBorder="1" applyAlignment="1">
      <alignment vertical="center"/>
    </xf>
    <xf numFmtId="3" fontId="47" fillId="2" borderId="19" xfId="0" applyNumberFormat="1" applyFont="1" applyFill="1" applyBorder="1" applyAlignment="1">
      <alignment vertical="center"/>
    </xf>
    <xf numFmtId="3" fontId="34" fillId="2" borderId="19" xfId="0" applyNumberFormat="1" applyFont="1" applyFill="1" applyBorder="1" applyAlignment="1">
      <alignment vertical="center"/>
    </xf>
    <xf numFmtId="3" fontId="34" fillId="2" borderId="19" xfId="0" applyNumberFormat="1" applyFont="1" applyFill="1" applyBorder="1" applyAlignment="1" applyProtection="1">
      <alignment vertical="center"/>
      <protection locked="0"/>
    </xf>
    <xf numFmtId="41" fontId="16" fillId="2" borderId="9" xfId="0" applyNumberFormat="1" applyFont="1" applyFill="1" applyBorder="1" applyAlignment="1">
      <alignment vertical="center"/>
    </xf>
    <xf numFmtId="3" fontId="34" fillId="2" borderId="10" xfId="0" applyNumberFormat="1" applyFont="1" applyFill="1" applyBorder="1" applyAlignment="1">
      <alignment vertical="center"/>
    </xf>
    <xf numFmtId="3" fontId="34" fillId="2" borderId="22" xfId="0" applyNumberFormat="1" applyFont="1" applyFill="1" applyBorder="1" applyAlignment="1" applyProtection="1">
      <alignment vertical="center"/>
      <protection locked="0"/>
    </xf>
    <xf numFmtId="0" fontId="17" fillId="2" borderId="8" xfId="0" applyFont="1" applyFill="1" applyBorder="1" applyAlignment="1">
      <alignment vertical="center"/>
    </xf>
    <xf numFmtId="41" fontId="16" fillId="2" borderId="9" xfId="0" applyNumberFormat="1" applyFont="1" applyFill="1" applyBorder="1" applyAlignment="1" applyProtection="1">
      <alignment horizontal="right" vertical="center"/>
      <protection locked="0"/>
    </xf>
    <xf numFmtId="3" fontId="16" fillId="2" borderId="9" xfId="0" applyNumberFormat="1" applyFont="1" applyFill="1" applyBorder="1" applyAlignment="1" applyProtection="1">
      <alignment horizontal="right" vertical="center"/>
      <protection locked="0"/>
    </xf>
    <xf numFmtId="0" fontId="34" fillId="4" borderId="8" xfId="0" applyFont="1" applyFill="1" applyBorder="1" applyAlignment="1">
      <alignment horizontal="center" vertical="center" wrapText="1"/>
    </xf>
    <xf numFmtId="0" fontId="34" fillId="4" borderId="0" xfId="0" applyFont="1" applyFill="1" applyAlignment="1">
      <alignment horizontal="center" vertical="center" wrapText="1"/>
    </xf>
    <xf numFmtId="41" fontId="16" fillId="2" borderId="0" xfId="0" applyNumberFormat="1" applyFont="1" applyFill="1" applyAlignment="1">
      <alignment vertical="center"/>
    </xf>
    <xf numFmtId="3" fontId="16" fillId="2" borderId="9" xfId="0" applyNumberFormat="1" applyFont="1" applyFill="1" applyBorder="1" applyAlignment="1">
      <alignment vertical="center"/>
    </xf>
    <xf numFmtId="3" fontId="16" fillId="2" borderId="0" xfId="0" applyNumberFormat="1" applyFont="1" applyFill="1" applyAlignment="1">
      <alignment vertical="center"/>
    </xf>
    <xf numFmtId="41" fontId="16" fillId="2" borderId="10" xfId="0" applyNumberFormat="1" applyFont="1" applyFill="1" applyBorder="1" applyAlignment="1">
      <alignment vertical="center"/>
    </xf>
    <xf numFmtId="3" fontId="17" fillId="2" borderId="11" xfId="0" applyNumberFormat="1" applyFont="1" applyFill="1" applyBorder="1" applyAlignment="1">
      <alignment vertical="center"/>
    </xf>
    <xf numFmtId="0" fontId="47" fillId="0" borderId="18" xfId="0" applyFont="1" applyBorder="1"/>
    <xf numFmtId="4" fontId="47" fillId="2" borderId="0" xfId="0" applyNumberFormat="1" applyFont="1" applyFill="1" applyAlignment="1">
      <alignment vertical="center"/>
    </xf>
    <xf numFmtId="4" fontId="47" fillId="2" borderId="19" xfId="0" applyNumberFormat="1" applyFont="1" applyFill="1" applyBorder="1" applyAlignment="1">
      <alignment vertical="center"/>
    </xf>
    <xf numFmtId="0" fontId="34" fillId="0" borderId="18" xfId="0" applyFont="1" applyBorder="1"/>
    <xf numFmtId="4" fontId="34" fillId="2" borderId="0" xfId="0" applyNumberFormat="1" applyFont="1" applyFill="1" applyAlignment="1">
      <alignment vertical="center"/>
    </xf>
    <xf numFmtId="4" fontId="34" fillId="2" borderId="19" xfId="0" applyNumberFormat="1" applyFont="1" applyFill="1" applyBorder="1" applyAlignment="1">
      <alignment vertical="center"/>
    </xf>
    <xf numFmtId="3" fontId="25" fillId="2" borderId="9" xfId="0" applyNumberFormat="1" applyFont="1" applyFill="1" applyBorder="1" applyAlignment="1">
      <alignment vertical="center"/>
    </xf>
    <xf numFmtId="4" fontId="25" fillId="2" borderId="0" xfId="0" applyNumberFormat="1" applyFont="1" applyFill="1" applyAlignment="1">
      <alignment vertical="center"/>
    </xf>
    <xf numFmtId="41" fontId="25" fillId="2" borderId="9" xfId="0" applyNumberFormat="1" applyFont="1" applyFill="1" applyBorder="1" applyAlignment="1">
      <alignment vertical="center"/>
    </xf>
    <xf numFmtId="41" fontId="25" fillId="2" borderId="0" xfId="0" applyNumberFormat="1" applyFont="1" applyFill="1" applyAlignment="1">
      <alignment vertical="center"/>
    </xf>
    <xf numFmtId="41" fontId="25" fillId="2" borderId="19" xfId="0" applyNumberFormat="1" applyFont="1" applyFill="1" applyBorder="1" applyAlignment="1">
      <alignment vertical="center"/>
    </xf>
    <xf numFmtId="167" fontId="34" fillId="2" borderId="9" xfId="0" applyNumberFormat="1" applyFont="1" applyFill="1" applyBorder="1" applyAlignment="1">
      <alignment vertical="center"/>
    </xf>
    <xf numFmtId="167" fontId="34" fillId="2" borderId="0" xfId="0" applyNumberFormat="1" applyFont="1" applyFill="1" applyAlignment="1">
      <alignment vertical="center"/>
    </xf>
    <xf numFmtId="167" fontId="34" fillId="2" borderId="19" xfId="0" applyNumberFormat="1" applyFont="1" applyFill="1" applyBorder="1" applyAlignment="1">
      <alignment vertical="center"/>
    </xf>
    <xf numFmtId="0" fontId="47" fillId="0" borderId="18" xfId="0" applyFont="1" applyBorder="1" applyAlignment="1">
      <alignment wrapText="1"/>
    </xf>
    <xf numFmtId="3" fontId="47" fillId="2" borderId="9" xfId="0" applyNumberFormat="1" applyFont="1" applyFill="1" applyBorder="1" applyAlignment="1">
      <alignment vertical="center"/>
    </xf>
    <xf numFmtId="41" fontId="34" fillId="2" borderId="9" xfId="0" applyNumberFormat="1" applyFont="1" applyFill="1" applyBorder="1" applyAlignment="1">
      <alignment vertical="center"/>
    </xf>
    <xf numFmtId="41" fontId="34" fillId="2" borderId="0" xfId="0" applyNumberFormat="1" applyFont="1" applyFill="1" applyAlignment="1">
      <alignment vertical="center"/>
    </xf>
    <xf numFmtId="41" fontId="34" fillId="2" borderId="19" xfId="0" applyNumberFormat="1" applyFont="1" applyFill="1" applyBorder="1" applyAlignment="1">
      <alignment vertical="center"/>
    </xf>
    <xf numFmtId="41" fontId="34" fillId="2" borderId="0" xfId="0" applyNumberFormat="1" applyFont="1" applyFill="1" applyAlignment="1">
      <alignment horizontal="right" vertical="center"/>
    </xf>
    <xf numFmtId="41" fontId="47" fillId="2" borderId="9" xfId="0" applyNumberFormat="1" applyFont="1" applyFill="1" applyBorder="1" applyAlignment="1">
      <alignment vertical="center"/>
    </xf>
    <xf numFmtId="41" fontId="47" fillId="2" borderId="0" xfId="0" applyNumberFormat="1" applyFont="1" applyFill="1" applyAlignment="1">
      <alignment vertical="center"/>
    </xf>
    <xf numFmtId="4" fontId="25" fillId="2" borderId="19" xfId="0" applyNumberFormat="1" applyFont="1" applyFill="1" applyBorder="1" applyAlignment="1">
      <alignment vertical="center"/>
    </xf>
    <xf numFmtId="0" fontId="34" fillId="0" borderId="20" xfId="0" applyFont="1" applyBorder="1"/>
    <xf numFmtId="3" fontId="25" fillId="2" borderId="10" xfId="0" applyNumberFormat="1" applyFont="1" applyFill="1" applyBorder="1" applyAlignment="1">
      <alignment vertical="center"/>
    </xf>
    <xf numFmtId="4" fontId="25" fillId="2" borderId="21" xfId="0" applyNumberFormat="1" applyFont="1" applyFill="1" applyBorder="1" applyAlignment="1">
      <alignment vertical="center"/>
    </xf>
    <xf numFmtId="41" fontId="25" fillId="2" borderId="10" xfId="0" applyNumberFormat="1" applyFont="1" applyFill="1" applyBorder="1" applyAlignment="1">
      <alignment vertical="center"/>
    </xf>
    <xf numFmtId="41" fontId="25" fillId="2" borderId="21" xfId="0" applyNumberFormat="1" applyFont="1" applyFill="1" applyBorder="1" applyAlignment="1">
      <alignment vertical="center"/>
    </xf>
    <xf numFmtId="4" fontId="25" fillId="2" borderId="22" xfId="0" applyNumberFormat="1" applyFont="1" applyFill="1" applyBorder="1" applyAlignment="1">
      <alignment vertical="center"/>
    </xf>
    <xf numFmtId="0" fontId="51" fillId="0" borderId="12" xfId="2" applyFont="1" applyBorder="1" applyAlignment="1">
      <alignment horizontal="left"/>
    </xf>
    <xf numFmtId="164" fontId="51" fillId="0" borderId="8" xfId="2" applyNumberFormat="1" applyFont="1" applyBorder="1" applyAlignment="1">
      <alignment horizontal="center"/>
    </xf>
    <xf numFmtId="0" fontId="25" fillId="0" borderId="18" xfId="2" applyFont="1" applyBorder="1"/>
    <xf numFmtId="3" fontId="25" fillId="0" borderId="9" xfId="2" applyNumberFormat="1" applyFont="1" applyBorder="1"/>
    <xf numFmtId="3" fontId="25" fillId="2" borderId="9" xfId="2" applyNumberFormat="1" applyFont="1" applyFill="1" applyBorder="1"/>
    <xf numFmtId="164" fontId="25" fillId="0" borderId="9" xfId="4" applyNumberFormat="1" applyFont="1" applyBorder="1" applyAlignment="1">
      <alignment horizontal="center"/>
    </xf>
    <xf numFmtId="164" fontId="25" fillId="0" borderId="19" xfId="4" applyNumberFormat="1" applyFont="1" applyBorder="1" applyAlignment="1">
      <alignment horizontal="center"/>
    </xf>
    <xf numFmtId="0" fontId="25" fillId="0" borderId="20" xfId="2" applyFont="1" applyBorder="1"/>
    <xf numFmtId="3" fontId="25" fillId="0" borderId="10" xfId="2" applyNumberFormat="1" applyFont="1" applyBorder="1"/>
    <xf numFmtId="3" fontId="25" fillId="0" borderId="21" xfId="2" applyNumberFormat="1" applyFont="1" applyBorder="1"/>
    <xf numFmtId="164" fontId="25" fillId="0" borderId="21" xfId="2" applyNumberFormat="1" applyFont="1" applyBorder="1" applyAlignment="1">
      <alignment horizontal="center"/>
    </xf>
    <xf numFmtId="164" fontId="25" fillId="0" borderId="10" xfId="4" applyNumberFormat="1" applyFont="1" applyBorder="1" applyAlignment="1">
      <alignment horizontal="center"/>
    </xf>
    <xf numFmtId="164" fontId="25" fillId="0" borderId="22" xfId="4" applyNumberFormat="1" applyFont="1" applyBorder="1" applyAlignment="1">
      <alignment horizontal="center"/>
    </xf>
    <xf numFmtId="0" fontId="51" fillId="0" borderId="12" xfId="2" applyFont="1" applyBorder="1" applyAlignment="1">
      <alignment wrapText="1"/>
    </xf>
    <xf numFmtId="164" fontId="51" fillId="0" borderId="11" xfId="2" applyNumberFormat="1" applyFont="1" applyBorder="1" applyAlignment="1">
      <alignment horizontal="center"/>
    </xf>
    <xf numFmtId="0" fontId="25" fillId="0" borderId="18" xfId="2" applyFont="1" applyBorder="1" applyAlignment="1">
      <alignment horizontal="left" wrapText="1"/>
    </xf>
    <xf numFmtId="0" fontId="25" fillId="0" borderId="20" xfId="2" applyFont="1" applyBorder="1" applyAlignment="1">
      <alignment horizontal="left" wrapText="1"/>
    </xf>
    <xf numFmtId="0" fontId="51" fillId="0" borderId="18" xfId="2" applyFont="1" applyBorder="1" applyAlignment="1">
      <alignment wrapText="1"/>
    </xf>
    <xf numFmtId="3" fontId="51" fillId="0" borderId="9" xfId="2" applyNumberFormat="1" applyFont="1" applyBorder="1"/>
    <xf numFmtId="164" fontId="51" fillId="0" borderId="9" xfId="4" applyNumberFormat="1" applyFont="1" applyBorder="1" applyAlignment="1">
      <alignment horizontal="center"/>
    </xf>
    <xf numFmtId="164" fontId="51" fillId="0" borderId="19" xfId="4" applyNumberFormat="1" applyFont="1" applyBorder="1" applyAlignment="1">
      <alignment horizontal="center"/>
    </xf>
    <xf numFmtId="0" fontId="25" fillId="0" borderId="18" xfId="2" applyFont="1" applyBorder="1" applyAlignment="1">
      <alignment wrapText="1"/>
    </xf>
    <xf numFmtId="0" fontId="25" fillId="0" borderId="20" xfId="2" applyFont="1" applyBorder="1" applyAlignment="1">
      <alignment wrapText="1"/>
    </xf>
    <xf numFmtId="4" fontId="25" fillId="0" borderId="2" xfId="2" applyNumberFormat="1" applyFont="1" applyBorder="1" applyAlignment="1">
      <alignment vertical="center"/>
    </xf>
    <xf numFmtId="4" fontId="25" fillId="0" borderId="0" xfId="5" applyNumberFormat="1" applyFont="1" applyAlignment="1">
      <alignment vertical="center"/>
    </xf>
    <xf numFmtId="0" fontId="25" fillId="4" borderId="0" xfId="5" applyFont="1" applyFill="1" applyAlignment="1">
      <alignment vertical="center" wrapText="1"/>
    </xf>
    <xf numFmtId="4" fontId="25" fillId="2" borderId="0" xfId="2" applyNumberFormat="1" applyFont="1" applyFill="1"/>
    <xf numFmtId="164" fontId="25" fillId="0" borderId="0" xfId="25" applyNumberFormat="1" applyFont="1" applyBorder="1" applyAlignment="1">
      <alignment horizontal="center" vertical="center"/>
    </xf>
    <xf numFmtId="164" fontId="51" fillId="0" borderId="0" xfId="2" applyNumberFormat="1" applyFont="1" applyAlignment="1">
      <alignment horizontal="center"/>
    </xf>
    <xf numFmtId="164" fontId="25" fillId="0" borderId="0" xfId="2" applyNumberFormat="1" applyFont="1" applyAlignment="1">
      <alignment horizontal="center"/>
    </xf>
    <xf numFmtId="3" fontId="55" fillId="2" borderId="8" xfId="2" applyNumberFormat="1" applyFont="1" applyFill="1" applyBorder="1"/>
    <xf numFmtId="3" fontId="55" fillId="0" borderId="0" xfId="2" applyNumberFormat="1" applyFont="1"/>
    <xf numFmtId="3" fontId="55" fillId="0" borderId="8" xfId="2" applyNumberFormat="1" applyFont="1" applyBorder="1" applyAlignment="1">
      <alignment horizontal="right"/>
    </xf>
    <xf numFmtId="3" fontId="55" fillId="2" borderId="0" xfId="2" applyNumberFormat="1" applyFont="1" applyFill="1"/>
    <xf numFmtId="3" fontId="56" fillId="2" borderId="9" xfId="2" applyNumberFormat="1" applyFont="1" applyFill="1" applyBorder="1"/>
    <xf numFmtId="3" fontId="37" fillId="0" borderId="0" xfId="2" applyNumberFormat="1" applyFont="1"/>
    <xf numFmtId="3" fontId="37" fillId="0" borderId="9" xfId="2" applyNumberFormat="1" applyFont="1" applyBorder="1" applyAlignment="1">
      <alignment horizontal="right"/>
    </xf>
    <xf numFmtId="3" fontId="37" fillId="2" borderId="0" xfId="2" applyNumberFormat="1" applyFont="1" applyFill="1"/>
    <xf numFmtId="3" fontId="37" fillId="2" borderId="9" xfId="2" applyNumberFormat="1" applyFont="1" applyFill="1" applyBorder="1"/>
    <xf numFmtId="3" fontId="56" fillId="0" borderId="9" xfId="2" applyNumberFormat="1" applyFont="1" applyBorder="1"/>
    <xf numFmtId="0" fontId="25" fillId="0" borderId="14" xfId="5" applyFont="1" applyBorder="1" applyAlignment="1">
      <alignment vertical="center" wrapText="1"/>
    </xf>
    <xf numFmtId="3" fontId="56" fillId="2" borderId="17" xfId="2" applyNumberFormat="1" applyFont="1" applyFill="1" applyBorder="1" applyAlignment="1">
      <alignment vertical="center"/>
    </xf>
    <xf numFmtId="3" fontId="37" fillId="0" borderId="15" xfId="2" applyNumberFormat="1" applyFont="1" applyBorder="1" applyAlignment="1">
      <alignment vertical="center"/>
    </xf>
    <xf numFmtId="41" fontId="25" fillId="0" borderId="17" xfId="6" applyNumberFormat="1" applyFont="1" applyBorder="1" applyAlignment="1">
      <alignment horizontal="right" vertical="center" indent="1"/>
    </xf>
    <xf numFmtId="41" fontId="25" fillId="0" borderId="15" xfId="6" applyNumberFormat="1" applyFont="1" applyBorder="1" applyAlignment="1">
      <alignment horizontal="right" vertical="center" indent="1"/>
    </xf>
    <xf numFmtId="3" fontId="56" fillId="2" borderId="9" xfId="2" applyNumberFormat="1" applyFont="1" applyFill="1" applyBorder="1" applyAlignment="1">
      <alignment vertical="center"/>
    </xf>
    <xf numFmtId="41" fontId="25" fillId="0" borderId="9" xfId="6" applyNumberFormat="1" applyFont="1" applyBorder="1" applyAlignment="1">
      <alignment horizontal="right" indent="1"/>
    </xf>
    <xf numFmtId="41" fontId="25" fillId="0" borderId="0" xfId="6" applyNumberFormat="1" applyFont="1" applyAlignment="1">
      <alignment horizontal="right" indent="1"/>
    </xf>
    <xf numFmtId="3" fontId="56" fillId="2" borderId="10" xfId="2" applyNumberFormat="1" applyFont="1" applyFill="1" applyBorder="1" applyAlignment="1">
      <alignment vertical="center"/>
    </xf>
    <xf numFmtId="41" fontId="25" fillId="0" borderId="10" xfId="6" applyNumberFormat="1" applyFont="1" applyBorder="1" applyAlignment="1">
      <alignment horizontal="right" indent="1"/>
    </xf>
    <xf numFmtId="4" fontId="51" fillId="0" borderId="8" xfId="2" applyNumberFormat="1" applyFont="1" applyBorder="1"/>
    <xf numFmtId="4" fontId="51" fillId="0" borderId="11" xfId="2" applyNumberFormat="1" applyFont="1" applyBorder="1"/>
    <xf numFmtId="164" fontId="51" fillId="0" borderId="8" xfId="25" applyNumberFormat="1" applyFont="1" applyBorder="1" applyAlignment="1">
      <alignment horizontal="center"/>
    </xf>
    <xf numFmtId="164" fontId="51" fillId="0" borderId="13" xfId="25" applyNumberFormat="1" applyFont="1" applyBorder="1" applyAlignment="1">
      <alignment horizontal="center"/>
    </xf>
    <xf numFmtId="4" fontId="25" fillId="0" borderId="9" xfId="2" applyNumberFormat="1" applyFont="1" applyBorder="1" applyAlignment="1">
      <alignment wrapText="1"/>
    </xf>
    <xf numFmtId="4" fontId="25" fillId="0" borderId="9" xfId="2" applyNumberFormat="1" applyFont="1" applyBorder="1" applyAlignment="1">
      <alignment horizontal="right"/>
    </xf>
    <xf numFmtId="4" fontId="25" fillId="0" borderId="9" xfId="2" applyNumberFormat="1" applyFont="1" applyBorder="1"/>
    <xf numFmtId="164" fontId="25" fillId="0" borderId="9" xfId="25" applyNumberFormat="1" applyFont="1" applyBorder="1" applyAlignment="1">
      <alignment horizontal="center"/>
    </xf>
    <xf numFmtId="164" fontId="25" fillId="0" borderId="19" xfId="25" applyNumberFormat="1" applyFont="1" applyBorder="1" applyAlignment="1">
      <alignment horizontal="center"/>
    </xf>
    <xf numFmtId="4" fontId="25" fillId="0" borderId="10" xfId="2" applyNumberFormat="1" applyFont="1" applyBorder="1" applyAlignment="1">
      <alignment wrapText="1"/>
    </xf>
    <xf numFmtId="4" fontId="25" fillId="0" borderId="10" xfId="2" applyNumberFormat="1" applyFont="1" applyBorder="1" applyAlignment="1">
      <alignment horizontal="right"/>
    </xf>
    <xf numFmtId="4" fontId="25" fillId="0" borderId="21" xfId="2" applyNumberFormat="1" applyFont="1" applyBorder="1"/>
    <xf numFmtId="4" fontId="25" fillId="0" borderId="10" xfId="2" applyNumberFormat="1" applyFont="1" applyBorder="1"/>
    <xf numFmtId="164" fontId="25" fillId="0" borderId="10" xfId="25" applyNumberFormat="1" applyFont="1" applyBorder="1" applyAlignment="1">
      <alignment horizontal="center"/>
    </xf>
    <xf numFmtId="164" fontId="25" fillId="0" borderId="22" xfId="25" applyNumberFormat="1" applyFont="1" applyBorder="1" applyAlignment="1">
      <alignment horizontal="center"/>
    </xf>
    <xf numFmtId="4" fontId="51" fillId="0" borderId="9" xfId="2" applyNumberFormat="1" applyFont="1" applyBorder="1"/>
    <xf numFmtId="164" fontId="51" fillId="0" borderId="9" xfId="25" applyNumberFormat="1" applyFont="1" applyBorder="1" applyAlignment="1">
      <alignment horizontal="center"/>
    </xf>
    <xf numFmtId="164" fontId="51" fillId="0" borderId="19" xfId="25" applyNumberFormat="1" applyFont="1" applyBorder="1" applyAlignment="1">
      <alignment horizontal="center"/>
    </xf>
    <xf numFmtId="49" fontId="25" fillId="0" borderId="18" xfId="2" applyNumberFormat="1" applyFont="1" applyBorder="1" applyAlignment="1">
      <alignment wrapText="1"/>
    </xf>
    <xf numFmtId="4" fontId="51" fillId="0" borderId="8" xfId="2" applyNumberFormat="1" applyFont="1" applyBorder="1" applyAlignment="1">
      <alignment horizontal="right"/>
    </xf>
    <xf numFmtId="164" fontId="25" fillId="0" borderId="9" xfId="2" applyNumberFormat="1" applyFont="1" applyBorder="1" applyAlignment="1">
      <alignment horizontal="center"/>
    </xf>
    <xf numFmtId="164" fontId="25" fillId="0" borderId="10" xfId="2" applyNumberFormat="1" applyFont="1" applyBorder="1" applyAlignment="1">
      <alignment horizontal="center"/>
    </xf>
    <xf numFmtId="0" fontId="25" fillId="4" borderId="19" xfId="5" applyFont="1" applyFill="1" applyBorder="1" applyAlignment="1">
      <alignment vertical="center" wrapText="1"/>
    </xf>
    <xf numFmtId="0" fontId="51" fillId="0" borderId="12" xfId="5" applyFont="1" applyBorder="1"/>
    <xf numFmtId="4" fontId="51" fillId="2" borderId="8" xfId="5" applyNumberFormat="1" applyFont="1" applyFill="1" applyBorder="1" applyAlignment="1">
      <alignment horizontal="right"/>
    </xf>
    <xf numFmtId="4" fontId="51" fillId="2" borderId="11" xfId="5" applyNumberFormat="1" applyFont="1" applyFill="1" applyBorder="1" applyAlignment="1">
      <alignment horizontal="right"/>
    </xf>
    <xf numFmtId="0" fontId="25" fillId="0" borderId="18" xfId="5" applyFont="1" applyBorder="1"/>
    <xf numFmtId="4" fontId="25" fillId="2" borderId="9" xfId="2" applyNumberFormat="1" applyFont="1" applyFill="1" applyBorder="1"/>
    <xf numFmtId="4" fontId="37" fillId="0" borderId="9" xfId="2" applyNumberFormat="1" applyFont="1" applyBorder="1" applyAlignment="1">
      <alignment horizontal="right"/>
    </xf>
    <xf numFmtId="0" fontId="25" fillId="0" borderId="20" xfId="5" applyFont="1" applyBorder="1"/>
    <xf numFmtId="4" fontId="25" fillId="2" borderId="10" xfId="2" applyNumberFormat="1" applyFont="1" applyFill="1" applyBorder="1"/>
    <xf numFmtId="4" fontId="25" fillId="2" borderId="21" xfId="2" applyNumberFormat="1" applyFont="1" applyFill="1" applyBorder="1"/>
    <xf numFmtId="4" fontId="37" fillId="0" borderId="10" xfId="2" applyNumberFormat="1" applyFont="1" applyBorder="1" applyAlignment="1">
      <alignment horizontal="right"/>
    </xf>
    <xf numFmtId="4" fontId="25" fillId="0" borderId="17" xfId="2" applyNumberFormat="1" applyFont="1" applyBorder="1" applyAlignment="1">
      <alignment vertical="center"/>
    </xf>
    <xf numFmtId="4" fontId="25" fillId="0" borderId="15" xfId="2" applyNumberFormat="1" applyFont="1" applyBorder="1" applyAlignment="1">
      <alignment vertical="center"/>
    </xf>
    <xf numFmtId="41" fontId="25" fillId="0" borderId="17" xfId="6" applyNumberFormat="1" applyFont="1" applyBorder="1" applyAlignment="1">
      <alignment horizontal="right" vertical="center"/>
    </xf>
    <xf numFmtId="41" fontId="25" fillId="0" borderId="15" xfId="6" applyNumberFormat="1" applyFont="1" applyBorder="1" applyAlignment="1">
      <alignment horizontal="right" vertical="center"/>
    </xf>
    <xf numFmtId="0" fontId="25" fillId="0" borderId="12" xfId="5" applyFont="1" applyBorder="1"/>
    <xf numFmtId="4" fontId="25" fillId="0" borderId="8" xfId="2" applyNumberFormat="1" applyFont="1" applyBorder="1"/>
    <xf numFmtId="4" fontId="25" fillId="2" borderId="11" xfId="2" applyNumberFormat="1" applyFont="1" applyFill="1" applyBorder="1"/>
    <xf numFmtId="41" fontId="25" fillId="0" borderId="8" xfId="6" applyNumberFormat="1" applyFont="1" applyBorder="1" applyAlignment="1">
      <alignment horizontal="right"/>
    </xf>
    <xf numFmtId="41" fontId="25" fillId="0" borderId="11" xfId="6" applyNumberFormat="1" applyFont="1" applyBorder="1" applyAlignment="1">
      <alignment horizontal="right"/>
    </xf>
    <xf numFmtId="41" fontId="25" fillId="0" borderId="9" xfId="6" applyNumberFormat="1" applyFont="1" applyBorder="1" applyAlignment="1">
      <alignment horizontal="right"/>
    </xf>
    <xf numFmtId="41" fontId="25" fillId="0" borderId="0" xfId="6" applyNumberFormat="1" applyFont="1" applyAlignment="1">
      <alignment horizontal="right"/>
    </xf>
    <xf numFmtId="41" fontId="25" fillId="0" borderId="10" xfId="6" applyNumberFormat="1" applyFont="1" applyBorder="1" applyAlignment="1">
      <alignment horizontal="right"/>
    </xf>
    <xf numFmtId="41" fontId="25" fillId="0" borderId="21" xfId="6" applyNumberFormat="1" applyFont="1" applyBorder="1" applyAlignment="1">
      <alignment horizontal="right"/>
    </xf>
    <xf numFmtId="4" fontId="51" fillId="0" borderId="8" xfId="2" applyNumberFormat="1" applyFont="1" applyBorder="1" applyAlignment="1">
      <alignment wrapText="1"/>
    </xf>
    <xf numFmtId="3" fontId="25" fillId="0" borderId="0" xfId="2" applyNumberFormat="1" applyFont="1" applyAlignment="1">
      <alignment vertical="center"/>
    </xf>
    <xf numFmtId="3" fontId="25" fillId="0" borderId="9" xfId="2" applyNumberFormat="1" applyFont="1" applyBorder="1" applyAlignment="1">
      <alignment vertical="center"/>
    </xf>
    <xf numFmtId="3" fontId="25" fillId="2" borderId="9" xfId="2" applyNumberFormat="1" applyFont="1" applyFill="1" applyBorder="1" applyAlignment="1">
      <alignment vertical="center"/>
    </xf>
    <xf numFmtId="164" fontId="25" fillId="0" borderId="9" xfId="25" applyNumberFormat="1" applyFont="1" applyBorder="1" applyAlignment="1">
      <alignment horizontal="center" vertical="center"/>
    </xf>
    <xf numFmtId="164" fontId="25" fillId="0" borderId="19" xfId="25" applyNumberFormat="1" applyFont="1" applyBorder="1" applyAlignment="1">
      <alignment horizontal="center" vertical="center"/>
    </xf>
    <xf numFmtId="4" fontId="25" fillId="0" borderId="9" xfId="2" applyNumberFormat="1" applyFont="1" applyBorder="1" applyAlignment="1">
      <alignment horizontal="right" vertical="center"/>
    </xf>
    <xf numFmtId="4" fontId="25" fillId="0" borderId="9" xfId="2" applyNumberFormat="1" applyFont="1" applyBorder="1" applyAlignment="1">
      <alignment vertical="center"/>
    </xf>
    <xf numFmtId="4" fontId="25" fillId="2" borderId="9" xfId="2" applyNumberFormat="1" applyFont="1" applyFill="1" applyBorder="1" applyAlignment="1">
      <alignment vertical="center"/>
    </xf>
    <xf numFmtId="4" fontId="25" fillId="0" borderId="10" xfId="2" applyNumberFormat="1" applyFont="1" applyBorder="1" applyAlignment="1">
      <alignment horizontal="right" vertical="center"/>
    </xf>
    <xf numFmtId="164" fontId="25" fillId="0" borderId="21" xfId="25" applyNumberFormat="1" applyFont="1" applyBorder="1" applyAlignment="1">
      <alignment horizontal="center" vertical="center"/>
    </xf>
    <xf numFmtId="164" fontId="25" fillId="0" borderId="10" xfId="25" applyNumberFormat="1" applyFont="1" applyBorder="1" applyAlignment="1">
      <alignment horizontal="center" vertical="center"/>
    </xf>
    <xf numFmtId="164" fontId="25" fillId="0" borderId="22" xfId="25" applyNumberFormat="1" applyFont="1" applyBorder="1" applyAlignment="1">
      <alignment horizontal="center" vertical="center"/>
    </xf>
    <xf numFmtId="0" fontId="17" fillId="0" borderId="0" xfId="2" applyFont="1" applyAlignment="1">
      <alignment wrapText="1"/>
    </xf>
    <xf numFmtId="4" fontId="51" fillId="0" borderId="19" xfId="2" applyNumberFormat="1" applyFont="1" applyBorder="1" applyAlignment="1">
      <alignment vertical="center"/>
    </xf>
    <xf numFmtId="3" fontId="25" fillId="2" borderId="0" xfId="2" applyNumberFormat="1" applyFont="1" applyFill="1" applyAlignment="1">
      <alignment horizontal="right" vertical="center" wrapText="1"/>
    </xf>
    <xf numFmtId="0" fontId="25" fillId="0" borderId="12" xfId="2" applyFont="1" applyBorder="1" applyAlignment="1">
      <alignment vertical="center" wrapText="1"/>
    </xf>
    <xf numFmtId="3" fontId="25" fillId="0" borderId="11" xfId="2" applyNumberFormat="1" applyFont="1" applyBorder="1" applyAlignment="1">
      <alignment vertical="center" wrapText="1"/>
    </xf>
    <xf numFmtId="4" fontId="25" fillId="0" borderId="21" xfId="2" applyNumberFormat="1" applyFont="1" applyBorder="1" applyAlignment="1">
      <alignment vertical="center" wrapText="1"/>
    </xf>
    <xf numFmtId="3" fontId="25" fillId="0" borderId="8" xfId="2" applyNumberFormat="1" applyFont="1" applyBorder="1" applyAlignment="1">
      <alignment vertical="center" wrapText="1"/>
    </xf>
    <xf numFmtId="4" fontId="25" fillId="0" borderId="10" xfId="2" applyNumberFormat="1" applyFont="1" applyBorder="1" applyAlignment="1">
      <alignment vertical="center" wrapText="1"/>
    </xf>
    <xf numFmtId="0" fontId="25" fillId="0" borderId="14" xfId="2" applyFont="1" applyBorder="1" applyAlignment="1">
      <alignment vertical="center" wrapText="1"/>
    </xf>
    <xf numFmtId="3" fontId="51" fillId="0" borderId="8" xfId="5" applyNumberFormat="1" applyFont="1" applyBorder="1" applyAlignment="1">
      <alignment vertical="center"/>
    </xf>
    <xf numFmtId="3" fontId="51" fillId="0" borderId="8" xfId="2" applyNumberFormat="1" applyFont="1" applyBorder="1" applyAlignment="1">
      <alignment vertical="center"/>
    </xf>
    <xf numFmtId="3" fontId="25" fillId="0" borderId="9" xfId="5" applyNumberFormat="1" applyFont="1" applyBorder="1" applyAlignment="1">
      <alignment vertical="center"/>
    </xf>
    <xf numFmtId="4" fontId="25" fillId="2" borderId="0" xfId="2" applyNumberFormat="1" applyFont="1" applyFill="1" applyAlignment="1">
      <alignment vertical="center"/>
    </xf>
    <xf numFmtId="3" fontId="25" fillId="0" borderId="10" xfId="5" applyNumberFormat="1" applyFont="1" applyBorder="1" applyAlignment="1">
      <alignment vertical="center"/>
    </xf>
    <xf numFmtId="3" fontId="25" fillId="2" borderId="10" xfId="2" applyNumberFormat="1" applyFont="1" applyFill="1" applyBorder="1" applyAlignment="1">
      <alignment vertical="center"/>
    </xf>
    <xf numFmtId="164" fontId="25" fillId="0" borderId="11" xfId="25" applyNumberFormat="1" applyFont="1" applyBorder="1" applyAlignment="1">
      <alignment horizontal="center" vertical="center"/>
    </xf>
    <xf numFmtId="164" fontId="25" fillId="0" borderId="8" xfId="25" applyNumberFormat="1" applyFont="1" applyBorder="1" applyAlignment="1">
      <alignment horizontal="center" vertical="center"/>
    </xf>
    <xf numFmtId="164" fontId="25" fillId="0" borderId="13" xfId="25" applyNumberFormat="1" applyFont="1" applyBorder="1" applyAlignment="1">
      <alignment horizontal="center" vertical="center"/>
    </xf>
    <xf numFmtId="4" fontId="25" fillId="0" borderId="9" xfId="6" applyNumberFormat="1" applyFont="1" applyBorder="1" applyAlignment="1">
      <alignment vertical="center"/>
    </xf>
    <xf numFmtId="4" fontId="51" fillId="0" borderId="9" xfId="5" applyNumberFormat="1" applyFont="1" applyBorder="1"/>
    <xf numFmtId="4" fontId="51" fillId="0" borderId="10" xfId="5" applyNumberFormat="1" applyFont="1" applyBorder="1"/>
    <xf numFmtId="0" fontId="51" fillId="0" borderId="12" xfId="5" applyFont="1" applyBorder="1" applyAlignment="1">
      <alignment vertical="center"/>
    </xf>
    <xf numFmtId="4" fontId="51" fillId="0" borderId="11" xfId="5" applyNumberFormat="1" applyFont="1" applyBorder="1" applyAlignment="1">
      <alignment vertical="center"/>
    </xf>
    <xf numFmtId="4" fontId="51" fillId="0" borderId="11" xfId="2" applyNumberFormat="1" applyFont="1" applyBorder="1" applyAlignment="1">
      <alignment vertical="center"/>
    </xf>
    <xf numFmtId="4" fontId="51" fillId="0" borderId="13" xfId="2" applyNumberFormat="1" applyFont="1" applyBorder="1" applyAlignment="1">
      <alignment vertical="center"/>
    </xf>
    <xf numFmtId="4" fontId="25" fillId="2" borderId="19" xfId="2" applyNumberFormat="1" applyFont="1" applyFill="1" applyBorder="1" applyAlignment="1">
      <alignment vertical="center"/>
    </xf>
    <xf numFmtId="4" fontId="25" fillId="0" borderId="21" xfId="5" applyNumberFormat="1" applyFont="1" applyBorder="1" applyAlignment="1">
      <alignment vertical="center"/>
    </xf>
    <xf numFmtId="4" fontId="25" fillId="2" borderId="21" xfId="2" applyNumberFormat="1" applyFont="1" applyFill="1" applyBorder="1" applyAlignment="1">
      <alignment vertical="center"/>
    </xf>
    <xf numFmtId="4" fontId="25" fillId="2" borderId="22" xfId="2" applyNumberFormat="1" applyFont="1" applyFill="1" applyBorder="1" applyAlignment="1">
      <alignment vertical="center"/>
    </xf>
    <xf numFmtId="0" fontId="34" fillId="0" borderId="12" xfId="0" applyFont="1" applyBorder="1" applyAlignment="1">
      <alignment vertical="center"/>
    </xf>
    <xf numFmtId="3" fontId="34" fillId="0" borderId="8" xfId="0" applyNumberFormat="1" applyFont="1" applyBorder="1" applyAlignment="1">
      <alignment vertical="center"/>
    </xf>
    <xf numFmtId="3" fontId="34" fillId="0" borderId="11" xfId="0" applyNumberFormat="1" applyFont="1" applyBorder="1" applyAlignment="1">
      <alignment vertical="center"/>
    </xf>
    <xf numFmtId="164" fontId="34" fillId="0" borderId="11" xfId="0" applyNumberFormat="1" applyFont="1" applyBorder="1" applyAlignment="1">
      <alignment horizontal="center" vertical="center"/>
    </xf>
    <xf numFmtId="164" fontId="34" fillId="0" borderId="8" xfId="0" applyNumberFormat="1" applyFont="1" applyBorder="1" applyAlignment="1">
      <alignment horizontal="center" vertical="center"/>
    </xf>
    <xf numFmtId="164" fontId="34" fillId="0" borderId="13" xfId="0" applyNumberFormat="1" applyFont="1" applyBorder="1" applyAlignment="1">
      <alignment horizontal="center" vertical="center"/>
    </xf>
    <xf numFmtId="4" fontId="25" fillId="0" borderId="0" xfId="0" applyNumberFormat="1" applyFont="1" applyAlignment="1">
      <alignment vertical="center"/>
    </xf>
    <xf numFmtId="4" fontId="34" fillId="0" borderId="0" xfId="0" applyNumberFormat="1" applyFont="1" applyAlignment="1">
      <alignment vertical="center"/>
    </xf>
    <xf numFmtId="3" fontId="34" fillId="0" borderId="9" xfId="0" applyNumberFormat="1" applyFont="1" applyBorder="1" applyAlignment="1">
      <alignment vertical="center"/>
    </xf>
    <xf numFmtId="4" fontId="34" fillId="0" borderId="9" xfId="0" applyNumberFormat="1" applyFont="1" applyBorder="1" applyAlignment="1">
      <alignment vertical="center"/>
    </xf>
    <xf numFmtId="4" fontId="34" fillId="0" borderId="10" xfId="0" applyNumberFormat="1" applyFont="1" applyBorder="1" applyAlignment="1">
      <alignment vertical="center"/>
    </xf>
    <xf numFmtId="3" fontId="25" fillId="0" borderId="0" xfId="0" applyNumberFormat="1" applyFont="1" applyAlignment="1">
      <alignment vertical="center"/>
    </xf>
    <xf numFmtId="3" fontId="25" fillId="0" borderId="11" xfId="0" applyNumberFormat="1" applyFont="1" applyBorder="1" applyAlignment="1">
      <alignment vertical="center"/>
    </xf>
    <xf numFmtId="4" fontId="25" fillId="0" borderId="21" xfId="0" applyNumberFormat="1" applyFont="1" applyBorder="1" applyAlignment="1">
      <alignment vertical="center"/>
    </xf>
    <xf numFmtId="4" fontId="34" fillId="0" borderId="21" xfId="0" applyNumberFormat="1" applyFont="1" applyBorder="1" applyAlignment="1">
      <alignment vertical="center"/>
    </xf>
    <xf numFmtId="0" fontId="34" fillId="4" borderId="17" xfId="0" applyFont="1" applyFill="1" applyBorder="1" applyAlignment="1">
      <alignment horizontal="center" vertical="center"/>
    </xf>
    <xf numFmtId="4" fontId="47" fillId="0" borderId="0" xfId="0" applyNumberFormat="1" applyFont="1" applyAlignment="1">
      <alignment vertical="center"/>
    </xf>
    <xf numFmtId="3" fontId="34" fillId="0" borderId="10" xfId="0" applyNumberFormat="1" applyFont="1" applyBorder="1" applyAlignment="1">
      <alignment vertical="center"/>
    </xf>
    <xf numFmtId="0" fontId="47" fillId="0" borderId="3" xfId="0" applyFont="1" applyBorder="1" applyAlignment="1">
      <alignment vertical="center"/>
    </xf>
    <xf numFmtId="0" fontId="47" fillId="0" borderId="33" xfId="0" applyFont="1" applyBorder="1" applyAlignment="1">
      <alignment vertical="center"/>
    </xf>
    <xf numFmtId="3" fontId="25" fillId="2" borderId="8" xfId="6" applyNumberFormat="1" applyFont="1" applyFill="1" applyBorder="1" applyAlignment="1">
      <alignment vertical="center"/>
    </xf>
    <xf numFmtId="4" fontId="25" fillId="2" borderId="9" xfId="6" applyNumberFormat="1" applyFont="1" applyFill="1" applyBorder="1" applyAlignment="1">
      <alignment vertical="center"/>
    </xf>
    <xf numFmtId="4" fontId="25" fillId="2" borderId="10" xfId="6" applyNumberFormat="1" applyFont="1" applyFill="1" applyBorder="1" applyAlignment="1">
      <alignment vertical="center"/>
    </xf>
    <xf numFmtId="4" fontId="25" fillId="0" borderId="10" xfId="6" applyNumberFormat="1" applyFont="1" applyBorder="1" applyAlignment="1">
      <alignment vertical="center"/>
    </xf>
    <xf numFmtId="4" fontId="25" fillId="0" borderId="9" xfId="6" applyNumberFormat="1" applyFont="1" applyBorder="1" applyAlignment="1">
      <alignment horizontal="right" vertical="center"/>
    </xf>
    <xf numFmtId="4" fontId="25" fillId="0" borderId="0" xfId="6" applyNumberFormat="1" applyFont="1" applyAlignment="1">
      <alignment horizontal="right" vertical="center"/>
    </xf>
    <xf numFmtId="4" fontId="25" fillId="0" borderId="21" xfId="6" applyNumberFormat="1" applyFont="1" applyBorder="1" applyAlignment="1">
      <alignment horizontal="right" vertical="center"/>
    </xf>
    <xf numFmtId="4" fontId="25" fillId="0" borderId="0" xfId="6" applyNumberFormat="1" applyFont="1" applyAlignment="1">
      <alignment vertical="center"/>
    </xf>
    <xf numFmtId="0" fontId="47" fillId="0" borderId="14" xfId="0" applyFont="1" applyBorder="1" applyAlignment="1">
      <alignment vertical="center"/>
    </xf>
    <xf numFmtId="0" fontId="47" fillId="0" borderId="20" xfId="0" applyFont="1" applyBorder="1" applyAlignment="1">
      <alignment vertical="center"/>
    </xf>
    <xf numFmtId="4" fontId="34" fillId="0" borderId="17" xfId="0" applyNumberFormat="1" applyFont="1" applyBorder="1" applyAlignment="1">
      <alignment vertical="center"/>
    </xf>
    <xf numFmtId="4" fontId="34" fillId="0" borderId="15" xfId="0" applyNumberFormat="1" applyFont="1" applyBorder="1" applyAlignment="1">
      <alignment vertical="center"/>
    </xf>
    <xf numFmtId="4" fontId="25" fillId="0" borderId="9" xfId="0" applyNumberFormat="1" applyFont="1" applyBorder="1" applyAlignment="1">
      <alignment vertical="center"/>
    </xf>
    <xf numFmtId="0" fontId="47" fillId="4" borderId="14" xfId="0" applyFont="1" applyFill="1" applyBorder="1" applyAlignment="1">
      <alignment horizontal="center" vertical="center" wrapText="1"/>
    </xf>
    <xf numFmtId="0" fontId="47" fillId="4" borderId="15" xfId="0" applyFont="1" applyFill="1" applyBorder="1" applyAlignment="1">
      <alignment horizontal="center" vertical="center" wrapText="1"/>
    </xf>
    <xf numFmtId="0" fontId="47" fillId="4" borderId="17" xfId="0" applyFont="1" applyFill="1" applyBorder="1" applyAlignment="1">
      <alignment horizontal="center" vertical="center" wrapText="1"/>
    </xf>
    <xf numFmtId="9" fontId="34" fillId="0" borderId="10" xfId="11" applyFont="1" applyBorder="1" applyAlignment="1">
      <alignment vertical="center"/>
    </xf>
    <xf numFmtId="9" fontId="34" fillId="0" borderId="21" xfId="11" applyFont="1" applyBorder="1" applyAlignment="1">
      <alignment vertical="center"/>
    </xf>
    <xf numFmtId="10" fontId="34" fillId="0" borderId="17" xfId="11" applyNumberFormat="1" applyFont="1" applyBorder="1" applyAlignment="1">
      <alignment vertical="center"/>
    </xf>
    <xf numFmtId="10" fontId="34" fillId="0" borderId="14" xfId="11" applyNumberFormat="1" applyFont="1" applyBorder="1" applyAlignment="1">
      <alignment vertical="center"/>
    </xf>
    <xf numFmtId="3" fontId="25" fillId="0" borderId="19" xfId="0" applyNumberFormat="1" applyFont="1" applyBorder="1" applyAlignment="1">
      <alignment vertical="center"/>
    </xf>
    <xf numFmtId="3" fontId="25" fillId="0" borderId="9" xfId="0" applyNumberFormat="1" applyFont="1" applyBorder="1" applyAlignment="1">
      <alignment vertical="center"/>
    </xf>
    <xf numFmtId="164" fontId="34" fillId="0" borderId="19" xfId="0" applyNumberFormat="1" applyFont="1" applyBorder="1" applyAlignment="1">
      <alignment horizontal="center" vertical="center"/>
    </xf>
    <xf numFmtId="164" fontId="34" fillId="0" borderId="9" xfId="0" applyNumberFormat="1" applyFont="1" applyBorder="1" applyAlignment="1">
      <alignment horizontal="center" vertical="center"/>
    </xf>
    <xf numFmtId="164" fontId="34" fillId="0" borderId="21" xfId="0" applyNumberFormat="1" applyFont="1" applyBorder="1" applyAlignment="1">
      <alignment horizontal="center" vertical="center"/>
    </xf>
    <xf numFmtId="164" fontId="34" fillId="0" borderId="22" xfId="0" applyNumberFormat="1" applyFont="1" applyBorder="1" applyAlignment="1">
      <alignment horizontal="center" vertical="center"/>
    </xf>
    <xf numFmtId="164" fontId="34" fillId="0" borderId="10" xfId="0" applyNumberFormat="1" applyFont="1" applyBorder="1" applyAlignment="1">
      <alignment horizontal="center" vertical="center"/>
    </xf>
    <xf numFmtId="3" fontId="34" fillId="0" borderId="21" xfId="0" applyNumberFormat="1" applyFont="1" applyBorder="1" applyAlignment="1">
      <alignment vertical="center"/>
    </xf>
    <xf numFmtId="3" fontId="34" fillId="0" borderId="8" xfId="0" applyNumberFormat="1" applyFont="1" applyBorder="1" applyAlignment="1">
      <alignment horizontal="right" vertical="center"/>
    </xf>
    <xf numFmtId="3" fontId="34" fillId="0" borderId="9" xfId="0" applyNumberFormat="1" applyFont="1" applyBorder="1" applyAlignment="1">
      <alignment horizontal="right" vertical="center"/>
    </xf>
    <xf numFmtId="3" fontId="34" fillId="0" borderId="10" xfId="0" applyNumberFormat="1" applyFont="1" applyBorder="1" applyAlignment="1">
      <alignment horizontal="right" vertical="center"/>
    </xf>
    <xf numFmtId="3" fontId="34" fillId="0" borderId="11" xfId="0" applyNumberFormat="1" applyFont="1" applyBorder="1" applyAlignment="1">
      <alignment horizontal="right" vertical="center"/>
    </xf>
    <xf numFmtId="3" fontId="34" fillId="0" borderId="0" xfId="0" applyNumberFormat="1" applyFont="1" applyAlignment="1">
      <alignment horizontal="right" vertical="center"/>
    </xf>
    <xf numFmtId="3" fontId="34" fillId="0" borderId="21" xfId="0" applyNumberFormat="1" applyFont="1" applyBorder="1" applyAlignment="1">
      <alignment horizontal="right" vertical="center"/>
    </xf>
    <xf numFmtId="41" fontId="34" fillId="0" borderId="0" xfId="0" applyNumberFormat="1" applyFont="1" applyAlignment="1">
      <alignment horizontal="center" vertical="center"/>
    </xf>
    <xf numFmtId="3" fontId="47" fillId="0" borderId="8" xfId="0" applyNumberFormat="1" applyFont="1" applyBorder="1"/>
    <xf numFmtId="3" fontId="34" fillId="0" borderId="9" xfId="0" applyNumberFormat="1" applyFont="1" applyBorder="1"/>
    <xf numFmtId="3" fontId="34" fillId="0" borderId="10" xfId="0" applyNumberFormat="1" applyFont="1" applyBorder="1"/>
    <xf numFmtId="3" fontId="47" fillId="0" borderId="0" xfId="0" applyNumberFormat="1" applyFont="1"/>
    <xf numFmtId="0" fontId="34" fillId="3" borderId="14" xfId="0" applyFont="1" applyFill="1" applyBorder="1" applyAlignment="1">
      <alignment horizontal="center" vertical="center" wrapText="1"/>
    </xf>
    <xf numFmtId="0" fontId="34" fillId="3" borderId="17" xfId="0" applyFont="1" applyFill="1" applyBorder="1" applyAlignment="1">
      <alignment horizontal="center" vertical="center" wrapText="1"/>
    </xf>
    <xf numFmtId="3" fontId="34" fillId="0" borderId="17" xfId="0" applyNumberFormat="1" applyFont="1" applyBorder="1" applyAlignment="1">
      <alignment vertical="center"/>
    </xf>
    <xf numFmtId="0" fontId="34" fillId="3" borderId="15" xfId="0" applyFont="1" applyFill="1" applyBorder="1" applyAlignment="1">
      <alignment horizontal="center" vertical="center" wrapText="1"/>
    </xf>
    <xf numFmtId="3" fontId="34" fillId="0" borderId="15" xfId="0" applyNumberFormat="1" applyFont="1" applyBorder="1" applyAlignment="1">
      <alignment vertical="center"/>
    </xf>
    <xf numFmtId="0" fontId="34" fillId="3" borderId="16" xfId="0" applyFont="1" applyFill="1" applyBorder="1" applyAlignment="1">
      <alignment horizontal="center" vertical="center" wrapText="1"/>
    </xf>
    <xf numFmtId="3" fontId="34" fillId="0" borderId="16" xfId="0" applyNumberFormat="1" applyFont="1" applyBorder="1" applyAlignment="1">
      <alignment vertical="center"/>
    </xf>
    <xf numFmtId="0" fontId="54" fillId="4" borderId="17" xfId="0" applyFont="1" applyFill="1" applyBorder="1" applyAlignment="1">
      <alignment horizontal="center" vertical="center" wrapText="1"/>
    </xf>
    <xf numFmtId="3" fontId="34" fillId="2" borderId="0" xfId="0" applyNumberFormat="1" applyFont="1" applyFill="1"/>
    <xf numFmtId="3" fontId="34" fillId="2" borderId="9" xfId="0" applyNumberFormat="1" applyFont="1" applyFill="1" applyBorder="1"/>
    <xf numFmtId="3" fontId="34" fillId="2" borderId="10" xfId="0" applyNumberFormat="1" applyFont="1" applyFill="1" applyBorder="1"/>
    <xf numFmtId="0" fontId="34" fillId="4" borderId="17" xfId="0" applyFont="1" applyFill="1" applyBorder="1"/>
    <xf numFmtId="0" fontId="34" fillId="0" borderId="20" xfId="0" applyFont="1" applyBorder="1" applyAlignment="1">
      <alignment vertical="center" wrapText="1"/>
    </xf>
    <xf numFmtId="3" fontId="47" fillId="0" borderId="19" xfId="0" applyNumberFormat="1" applyFont="1" applyBorder="1" applyAlignment="1">
      <alignment vertical="center"/>
    </xf>
    <xf numFmtId="3" fontId="34" fillId="0" borderId="19" xfId="0" applyNumberFormat="1" applyFont="1" applyBorder="1" applyAlignment="1">
      <alignment vertical="center"/>
    </xf>
    <xf numFmtId="0" fontId="47" fillId="0" borderId="12" xfId="0" applyFont="1" applyBorder="1" applyAlignment="1">
      <alignment vertical="center"/>
    </xf>
    <xf numFmtId="3" fontId="47" fillId="0" borderId="11" xfId="0" applyNumberFormat="1" applyFont="1" applyBorder="1" applyAlignment="1">
      <alignment vertical="center"/>
    </xf>
    <xf numFmtId="164" fontId="47" fillId="0" borderId="11" xfId="0" applyNumberFormat="1" applyFont="1" applyBorder="1" applyAlignment="1">
      <alignment horizontal="center" vertical="center"/>
    </xf>
    <xf numFmtId="164" fontId="47" fillId="0" borderId="13" xfId="0" applyNumberFormat="1" applyFont="1" applyBorder="1" applyAlignment="1">
      <alignment horizontal="center" vertical="center"/>
    </xf>
    <xf numFmtId="164" fontId="47" fillId="0" borderId="8" xfId="0" applyNumberFormat="1" applyFont="1" applyBorder="1" applyAlignment="1">
      <alignment horizontal="center" vertical="center"/>
    </xf>
    <xf numFmtId="0" fontId="25" fillId="0" borderId="0" xfId="2" applyFont="1" applyAlignment="1">
      <alignment vertical="top" wrapText="1"/>
    </xf>
    <xf numFmtId="3" fontId="34" fillId="4" borderId="8" xfId="0" applyNumberFormat="1" applyFont="1" applyFill="1" applyBorder="1" applyAlignment="1">
      <alignment horizontal="center" vertical="center"/>
    </xf>
    <xf numFmtId="3" fontId="54" fillId="4" borderId="8" xfId="0" applyNumberFormat="1" applyFont="1" applyFill="1" applyBorder="1" applyAlignment="1">
      <alignment horizontal="center" vertical="center" wrapText="1"/>
    </xf>
    <xf numFmtId="3" fontId="47" fillId="0" borderId="12" xfId="0" applyNumberFormat="1" applyFont="1" applyBorder="1"/>
    <xf numFmtId="3" fontId="34" fillId="0" borderId="18" xfId="0" applyNumberFormat="1" applyFont="1" applyBorder="1"/>
    <xf numFmtId="3" fontId="34" fillId="0" borderId="20" xfId="0" applyNumberFormat="1" applyFont="1" applyBorder="1"/>
    <xf numFmtId="3" fontId="47" fillId="0" borderId="11" xfId="0" applyNumberFormat="1" applyFont="1" applyBorder="1"/>
    <xf numFmtId="3" fontId="47" fillId="0" borderId="13" xfId="0" applyNumberFormat="1" applyFont="1" applyBorder="1"/>
    <xf numFmtId="0" fontId="47" fillId="0" borderId="12" xfId="0" applyFont="1" applyBorder="1"/>
    <xf numFmtId="0" fontId="25" fillId="4" borderId="17" xfId="8" applyFont="1" applyFill="1" applyBorder="1" applyAlignment="1">
      <alignment horizontal="center" vertical="center" wrapText="1"/>
    </xf>
    <xf numFmtId="4" fontId="51" fillId="0" borderId="8" xfId="8" applyNumberFormat="1" applyFont="1" applyBorder="1" applyAlignment="1">
      <alignment horizontal="right" vertical="center" wrapText="1"/>
    </xf>
    <xf numFmtId="4" fontId="25" fillId="0" borderId="9" xfId="8" applyNumberFormat="1" applyFont="1" applyBorder="1" applyAlignment="1">
      <alignment horizontal="right" vertical="center" wrapText="1"/>
    </xf>
    <xf numFmtId="4" fontId="25" fillId="0" borderId="10" xfId="8" applyNumberFormat="1" applyFont="1" applyBorder="1" applyAlignment="1">
      <alignment horizontal="right" vertical="center" wrapText="1"/>
    </xf>
    <xf numFmtId="10" fontId="51" fillId="0" borderId="8" xfId="8" applyNumberFormat="1" applyFont="1" applyBorder="1" applyAlignment="1">
      <alignment horizontal="right" vertical="center" wrapText="1"/>
    </xf>
    <xf numFmtId="0" fontId="51" fillId="0" borderId="12" xfId="8" applyFont="1" applyBorder="1" applyAlignment="1">
      <alignment horizontal="left" vertical="center" wrapText="1"/>
    </xf>
    <xf numFmtId="4" fontId="51" fillId="0" borderId="11" xfId="8" applyNumberFormat="1" applyFont="1" applyBorder="1" applyAlignment="1">
      <alignment horizontal="right" vertical="center" wrapText="1"/>
    </xf>
    <xf numFmtId="4" fontId="51" fillId="0" borderId="13" xfId="8" applyNumberFormat="1" applyFont="1" applyBorder="1" applyAlignment="1">
      <alignment horizontal="right" vertical="center" wrapText="1"/>
    </xf>
    <xf numFmtId="0" fontId="25" fillId="0" borderId="18" xfId="8" applyFont="1" applyBorder="1" applyAlignment="1">
      <alignment horizontal="left" vertical="center"/>
    </xf>
    <xf numFmtId="0" fontId="25" fillId="0" borderId="20" xfId="8" applyFont="1" applyBorder="1" applyAlignment="1">
      <alignment horizontal="left" vertical="center"/>
    </xf>
    <xf numFmtId="3" fontId="25" fillId="0" borderId="10" xfId="0" applyNumberFormat="1" applyFont="1" applyBorder="1" applyAlignment="1">
      <alignment vertical="center"/>
    </xf>
    <xf numFmtId="3" fontId="34" fillId="2" borderId="21" xfId="0" applyNumberFormat="1" applyFont="1" applyFill="1" applyBorder="1"/>
    <xf numFmtId="2" fontId="58" fillId="4" borderId="17" xfId="9" applyNumberFormat="1" applyFont="1" applyFill="1" applyBorder="1" applyAlignment="1">
      <alignment horizontal="center" vertical="center" wrapText="1"/>
    </xf>
    <xf numFmtId="0" fontId="58" fillId="0" borderId="18" xfId="9" applyFont="1" applyBorder="1" applyAlignment="1">
      <alignment vertical="center"/>
    </xf>
    <xf numFmtId="0" fontId="58" fillId="0" borderId="20" xfId="9" applyFont="1" applyBorder="1" applyAlignment="1">
      <alignment vertical="center"/>
    </xf>
    <xf numFmtId="3" fontId="51" fillId="0" borderId="8" xfId="9" applyNumberFormat="1" applyFont="1" applyBorder="1" applyAlignment="1">
      <alignment vertical="center"/>
    </xf>
    <xf numFmtId="3" fontId="25" fillId="0" borderId="9" xfId="9" applyNumberFormat="1" applyFont="1" applyBorder="1" applyAlignment="1">
      <alignment vertical="center"/>
    </xf>
    <xf numFmtId="3" fontId="25" fillId="0" borderId="10" xfId="9" applyNumberFormat="1" applyFont="1" applyBorder="1" applyAlignment="1">
      <alignment vertical="center"/>
    </xf>
    <xf numFmtId="0" fontId="23" fillId="0" borderId="0" xfId="2" applyFont="1"/>
    <xf numFmtId="3" fontId="34" fillId="2" borderId="19" xfId="0" applyNumberFormat="1" applyFont="1" applyFill="1" applyBorder="1"/>
    <xf numFmtId="3" fontId="34" fillId="2" borderId="22" xfId="0" applyNumberFormat="1" applyFont="1" applyFill="1" applyBorder="1"/>
    <xf numFmtId="2" fontId="23" fillId="0" borderId="0" xfId="2" applyNumberFormat="1" applyFont="1" applyAlignment="1">
      <alignment wrapText="1"/>
    </xf>
    <xf numFmtId="10" fontId="25" fillId="0" borderId="9" xfId="29" applyNumberFormat="1" applyFont="1" applyBorder="1" applyAlignment="1">
      <alignment horizontal="right" vertical="center"/>
    </xf>
    <xf numFmtId="10" fontId="25" fillId="0" borderId="10" xfId="29" applyNumberFormat="1" applyFont="1" applyBorder="1" applyAlignment="1">
      <alignment horizontal="right" vertical="center"/>
    </xf>
    <xf numFmtId="0" fontId="58" fillId="4" borderId="14" xfId="9" applyFont="1" applyFill="1" applyBorder="1" applyAlignment="1">
      <alignment horizontal="center" vertical="center" wrapText="1"/>
    </xf>
    <xf numFmtId="3" fontId="58" fillId="0" borderId="19" xfId="9" applyNumberFormat="1" applyFont="1" applyBorder="1" applyAlignment="1">
      <alignment vertical="center"/>
    </xf>
    <xf numFmtId="3" fontId="58" fillId="0" borderId="22" xfId="9" applyNumberFormat="1" applyFont="1" applyBorder="1" applyAlignment="1">
      <alignment vertical="center"/>
    </xf>
    <xf numFmtId="0" fontId="59" fillId="0" borderId="12" xfId="9" applyFont="1" applyBorder="1" applyAlignment="1">
      <alignment vertical="center"/>
    </xf>
    <xf numFmtId="3" fontId="51" fillId="0" borderId="13" xfId="9" applyNumberFormat="1" applyFont="1" applyBorder="1" applyAlignment="1">
      <alignment vertical="center"/>
    </xf>
    <xf numFmtId="0" fontId="82" fillId="0" borderId="0" xfId="0" applyFont="1"/>
    <xf numFmtId="3" fontId="25" fillId="0" borderId="12" xfId="6" applyNumberFormat="1" applyFont="1" applyBorder="1" applyAlignment="1">
      <alignment vertical="center"/>
    </xf>
    <xf numFmtId="4" fontId="25" fillId="0" borderId="18" xfId="6" applyNumberFormat="1" applyFont="1" applyBorder="1" applyAlignment="1">
      <alignment vertical="center"/>
    </xf>
    <xf numFmtId="4" fontId="25" fillId="0" borderId="20" xfId="6" applyNumberFormat="1" applyFont="1" applyBorder="1" applyAlignment="1">
      <alignment vertical="center"/>
    </xf>
    <xf numFmtId="3" fontId="25" fillId="2" borderId="12" xfId="6" applyNumberFormat="1" applyFont="1" applyFill="1" applyBorder="1" applyAlignment="1">
      <alignment vertical="center"/>
    </xf>
    <xf numFmtId="4" fontId="25" fillId="2" borderId="20" xfId="6" applyNumberFormat="1" applyFont="1" applyFill="1" applyBorder="1" applyAlignment="1">
      <alignment vertical="center"/>
    </xf>
    <xf numFmtId="3" fontId="25" fillId="0" borderId="8" xfId="6" applyNumberFormat="1" applyFont="1" applyBorder="1" applyAlignment="1">
      <alignment horizontal="right" vertical="center"/>
    </xf>
    <xf numFmtId="3" fontId="16" fillId="2" borderId="18" xfId="0" applyNumberFormat="1" applyFont="1" applyFill="1" applyBorder="1" applyAlignment="1">
      <alignment vertical="center"/>
    </xf>
    <xf numFmtId="164" fontId="25" fillId="0" borderId="9" xfId="4" applyNumberFormat="1" applyFont="1" applyFill="1" applyBorder="1" applyAlignment="1">
      <alignment horizontal="center" vertical="center"/>
    </xf>
    <xf numFmtId="0" fontId="90" fillId="2" borderId="0" xfId="2" applyFont="1" applyFill="1"/>
    <xf numFmtId="4" fontId="25" fillId="0" borderId="15" xfId="0" applyNumberFormat="1" applyFont="1" applyBorder="1" applyAlignment="1">
      <alignment vertical="center"/>
    </xf>
    <xf numFmtId="41" fontId="34" fillId="0" borderId="9" xfId="0" applyNumberFormat="1" applyFont="1" applyBorder="1" applyAlignment="1">
      <alignment horizontal="left" vertical="center" indent="7"/>
    </xf>
    <xf numFmtId="4" fontId="25" fillId="2" borderId="18" xfId="6" applyNumberFormat="1" applyFont="1" applyFill="1" applyBorder="1" applyAlignment="1">
      <alignment vertical="center"/>
    </xf>
    <xf numFmtId="164" fontId="25" fillId="0" borderId="19" xfId="4" applyNumberFormat="1" applyFont="1" applyFill="1" applyBorder="1" applyAlignment="1">
      <alignment horizontal="center" vertical="center"/>
    </xf>
    <xf numFmtId="43" fontId="13" fillId="0" borderId="0" xfId="17" applyFont="1"/>
    <xf numFmtId="0" fontId="14" fillId="6" borderId="0" xfId="2" applyFont="1" applyFill="1" applyAlignment="1">
      <alignment horizontal="center" vertical="center"/>
    </xf>
    <xf numFmtId="0" fontId="51" fillId="0" borderId="0" xfId="2" applyFont="1" applyAlignment="1">
      <alignment horizontal="center" vertical="center"/>
    </xf>
    <xf numFmtId="3" fontId="51" fillId="2" borderId="9" xfId="2" applyNumberFormat="1" applyFont="1" applyFill="1" applyBorder="1"/>
    <xf numFmtId="164" fontId="51" fillId="0" borderId="9" xfId="2" applyNumberFormat="1" applyFont="1" applyBorder="1" applyAlignment="1">
      <alignment horizontal="center"/>
    </xf>
    <xf numFmtId="164" fontId="51" fillId="0" borderId="19" xfId="2" applyNumberFormat="1" applyFont="1" applyBorder="1" applyAlignment="1">
      <alignment horizontal="center"/>
    </xf>
    <xf numFmtId="3" fontId="51" fillId="0" borderId="9" xfId="2" applyNumberFormat="1" applyFont="1" applyBorder="1" applyAlignment="1">
      <alignment vertical="center"/>
    </xf>
    <xf numFmtId="3" fontId="51" fillId="0" borderId="9" xfId="2" applyNumberFormat="1" applyFont="1" applyBorder="1" applyAlignment="1">
      <alignment vertical="center" wrapText="1"/>
    </xf>
    <xf numFmtId="3" fontId="51" fillId="0" borderId="0" xfId="2" applyNumberFormat="1" applyFont="1" applyAlignment="1">
      <alignment vertical="center"/>
    </xf>
    <xf numFmtId="164" fontId="51" fillId="0" borderId="0" xfId="2" applyNumberFormat="1" applyFont="1" applyAlignment="1">
      <alignment horizontal="center" vertical="center"/>
    </xf>
    <xf numFmtId="164" fontId="51" fillId="0" borderId="9" xfId="4" applyNumberFormat="1" applyFont="1" applyBorder="1" applyAlignment="1">
      <alignment horizontal="center" vertical="center"/>
    </xf>
    <xf numFmtId="164" fontId="51" fillId="0" borderId="19" xfId="4" applyNumberFormat="1" applyFont="1" applyBorder="1" applyAlignment="1">
      <alignment horizontal="center" vertical="center"/>
    </xf>
    <xf numFmtId="164" fontId="25" fillId="0" borderId="0" xfId="2" applyNumberFormat="1" applyFont="1" applyAlignment="1">
      <alignment horizontal="center" vertical="center"/>
    </xf>
    <xf numFmtId="0" fontId="18" fillId="0" borderId="0" xfId="2" applyFont="1" applyAlignment="1">
      <alignment horizontal="left" wrapText="1"/>
    </xf>
    <xf numFmtId="43" fontId="25" fillId="0" borderId="0" xfId="17" applyFont="1" applyBorder="1" applyAlignment="1">
      <alignment horizontal="center"/>
    </xf>
    <xf numFmtId="43" fontId="25" fillId="2" borderId="0" xfId="2" applyNumberFormat="1" applyFont="1" applyFill="1"/>
    <xf numFmtId="3" fontId="25" fillId="2" borderId="10" xfId="2" applyNumberFormat="1" applyFont="1" applyFill="1" applyBorder="1"/>
    <xf numFmtId="3" fontId="47" fillId="2" borderId="11" xfId="0" applyNumberFormat="1" applyFont="1" applyFill="1" applyBorder="1" applyAlignment="1">
      <alignment vertical="center"/>
    </xf>
    <xf numFmtId="0" fontId="17" fillId="2" borderId="12" xfId="0" applyFont="1" applyFill="1" applyBorder="1" applyAlignment="1">
      <alignment vertical="center"/>
    </xf>
    <xf numFmtId="3" fontId="16" fillId="2" borderId="18" xfId="0" applyNumberFormat="1" applyFont="1" applyFill="1" applyBorder="1" applyAlignment="1" applyProtection="1">
      <alignment vertical="center"/>
      <protection locked="0"/>
    </xf>
    <xf numFmtId="0" fontId="16" fillId="2" borderId="18" xfId="0" applyFont="1" applyFill="1" applyBorder="1" applyAlignment="1">
      <alignment vertical="center"/>
    </xf>
    <xf numFmtId="41" fontId="16" fillId="2" borderId="18" xfId="0" applyNumberFormat="1" applyFont="1" applyFill="1" applyBorder="1" applyAlignment="1" applyProtection="1">
      <alignment horizontal="right" vertical="center"/>
      <protection locked="0"/>
    </xf>
    <xf numFmtId="41" fontId="16" fillId="2" borderId="20" xfId="0" applyNumberFormat="1" applyFont="1" applyFill="1" applyBorder="1" applyAlignment="1" applyProtection="1">
      <alignment horizontal="right" vertical="center"/>
      <protection locked="0"/>
    </xf>
    <xf numFmtId="41" fontId="16" fillId="2" borderId="19" xfId="0" applyNumberFormat="1" applyFont="1" applyFill="1" applyBorder="1" applyAlignment="1" applyProtection="1">
      <alignment horizontal="right" vertical="center"/>
      <protection locked="0"/>
    </xf>
    <xf numFmtId="41" fontId="16" fillId="2" borderId="22" xfId="0" applyNumberFormat="1" applyFont="1" applyFill="1" applyBorder="1" applyAlignment="1" applyProtection="1">
      <alignment horizontal="right" vertical="center"/>
      <protection locked="0"/>
    </xf>
    <xf numFmtId="0" fontId="17" fillId="2" borderId="13" xfId="0" applyFont="1" applyFill="1" applyBorder="1" applyAlignment="1">
      <alignment vertical="center"/>
    </xf>
    <xf numFmtId="3" fontId="16" fillId="2" borderId="19" xfId="0" applyNumberFormat="1" applyFont="1" applyFill="1" applyBorder="1" applyAlignment="1" applyProtection="1">
      <alignment horizontal="right" vertical="center"/>
      <protection locked="0"/>
    </xf>
    <xf numFmtId="0" fontId="16" fillId="2" borderId="19" xfId="0" applyFont="1" applyFill="1" applyBorder="1" applyAlignment="1">
      <alignment horizontal="right" vertical="center"/>
    </xf>
    <xf numFmtId="3" fontId="20" fillId="0" borderId="0" xfId="2" applyNumberFormat="1" applyFont="1" applyAlignment="1">
      <alignment wrapText="1"/>
    </xf>
    <xf numFmtId="0" fontId="51" fillId="0" borderId="18" xfId="5" applyFont="1" applyBorder="1"/>
    <xf numFmtId="3" fontId="37" fillId="0" borderId="21" xfId="2" applyNumberFormat="1" applyFont="1" applyBorder="1"/>
    <xf numFmtId="41" fontId="25" fillId="0" borderId="21" xfId="6" applyNumberFormat="1" applyFont="1" applyBorder="1" applyAlignment="1">
      <alignment horizontal="right" indent="1"/>
    </xf>
    <xf numFmtId="4" fontId="47" fillId="0" borderId="19" xfId="0" applyNumberFormat="1" applyFont="1" applyBorder="1" applyAlignment="1">
      <alignment vertical="center"/>
    </xf>
    <xf numFmtId="4" fontId="34" fillId="0" borderId="19" xfId="0" applyNumberFormat="1" applyFont="1" applyBorder="1" applyAlignment="1">
      <alignment vertical="center"/>
    </xf>
    <xf numFmtId="4" fontId="34" fillId="0" borderId="22" xfId="0" applyNumberFormat="1" applyFont="1" applyBorder="1" applyAlignment="1">
      <alignment vertical="center"/>
    </xf>
    <xf numFmtId="0" fontId="34" fillId="0" borderId="0" xfId="0" applyFont="1" applyAlignment="1">
      <alignment horizontal="right" vertical="center"/>
    </xf>
    <xf numFmtId="9" fontId="34" fillId="2" borderId="10" xfId="11" applyFont="1" applyFill="1" applyBorder="1" applyAlignment="1">
      <alignment vertical="center"/>
    </xf>
    <xf numFmtId="9" fontId="34" fillId="2" borderId="21" xfId="11" applyFont="1" applyFill="1" applyBorder="1" applyAlignment="1">
      <alignment vertical="center"/>
    </xf>
    <xf numFmtId="9" fontId="34" fillId="2" borderId="22" xfId="11" applyFont="1" applyFill="1" applyBorder="1" applyAlignment="1">
      <alignment vertical="center"/>
    </xf>
    <xf numFmtId="0" fontId="51" fillId="0" borderId="18" xfId="2" applyFont="1" applyBorder="1" applyAlignment="1">
      <alignment horizontal="left" wrapText="1"/>
    </xf>
    <xf numFmtId="0" fontId="51" fillId="0" borderId="12" xfId="6" applyFont="1" applyBorder="1" applyAlignment="1">
      <alignment vertical="center" wrapText="1"/>
    </xf>
    <xf numFmtId="3" fontId="51" fillId="0" borderId="9" xfId="2" applyNumberFormat="1" applyFont="1" applyBorder="1" applyAlignment="1">
      <alignment horizontal="right" vertical="center"/>
    </xf>
    <xf numFmtId="3" fontId="51" fillId="0" borderId="0" xfId="2" applyNumberFormat="1" applyFont="1" applyAlignment="1">
      <alignment horizontal="right" vertical="center"/>
    </xf>
    <xf numFmtId="164" fontId="51" fillId="0" borderId="9" xfId="2" applyNumberFormat="1" applyFont="1" applyBorder="1" applyAlignment="1">
      <alignment horizontal="center" vertical="center"/>
    </xf>
    <xf numFmtId="3" fontId="25" fillId="0" borderId="9" xfId="6" applyNumberFormat="1" applyFont="1" applyBorder="1" applyAlignment="1">
      <alignment horizontal="right" vertical="center"/>
    </xf>
    <xf numFmtId="0" fontId="17" fillId="0" borderId="0" xfId="0" applyFont="1" applyAlignment="1">
      <alignment horizontal="left" wrapText="1"/>
    </xf>
    <xf numFmtId="3" fontId="25" fillId="0" borderId="9" xfId="6" applyNumberFormat="1" applyFont="1" applyBorder="1" applyAlignment="1">
      <alignment vertical="center"/>
    </xf>
    <xf numFmtId="4" fontId="25" fillId="0" borderId="20" xfId="6" applyNumberFormat="1" applyFont="1" applyBorder="1" applyAlignment="1">
      <alignment horizontal="right" vertical="center"/>
    </xf>
    <xf numFmtId="0" fontId="92" fillId="0" borderId="0" xfId="2" applyFont="1"/>
    <xf numFmtId="164" fontId="13" fillId="0" borderId="0" xfId="35" applyNumberFormat="1" applyFont="1" applyBorder="1"/>
    <xf numFmtId="0" fontId="80" fillId="0" borderId="0" xfId="2" applyFont="1"/>
    <xf numFmtId="3" fontId="25" fillId="0" borderId="19" xfId="6" applyNumberFormat="1" applyFont="1" applyBorder="1" applyAlignment="1">
      <alignment horizontal="right" vertical="center"/>
    </xf>
    <xf numFmtId="3" fontId="25" fillId="0" borderId="0" xfId="6" applyNumberFormat="1" applyFont="1" applyAlignment="1" applyProtection="1">
      <alignment vertical="center"/>
      <protection locked="0"/>
    </xf>
    <xf numFmtId="4" fontId="25" fillId="0" borderId="0" xfId="6" applyNumberFormat="1" applyFont="1" applyAlignment="1" applyProtection="1">
      <alignment vertical="center"/>
      <protection locked="0"/>
    </xf>
    <xf numFmtId="3" fontId="25" fillId="0" borderId="9" xfId="6" applyNumberFormat="1" applyFont="1" applyBorder="1" applyAlignment="1" applyProtection="1">
      <alignment vertical="center"/>
      <protection locked="0"/>
    </xf>
    <xf numFmtId="4" fontId="25" fillId="0" borderId="9" xfId="6" applyNumberFormat="1" applyFont="1" applyBorder="1" applyAlignment="1" applyProtection="1">
      <alignment vertical="center"/>
      <protection locked="0"/>
    </xf>
    <xf numFmtId="4" fontId="25" fillId="0" borderId="10" xfId="6" applyNumberFormat="1" applyFont="1" applyBorder="1" applyAlignment="1" applyProtection="1">
      <alignment horizontal="right" vertical="center"/>
      <protection locked="0"/>
    </xf>
    <xf numFmtId="3" fontId="25" fillId="0" borderId="8" xfId="6" applyNumberFormat="1" applyFont="1" applyBorder="1" applyAlignment="1" applyProtection="1">
      <alignment vertical="center"/>
      <protection locked="0"/>
    </xf>
    <xf numFmtId="3" fontId="25" fillId="0" borderId="13" xfId="6" applyNumberFormat="1" applyFont="1" applyBorder="1" applyAlignment="1" applyProtection="1">
      <alignment vertical="center"/>
      <protection locked="0"/>
    </xf>
    <xf numFmtId="3" fontId="25" fillId="0" borderId="11" xfId="6" applyNumberFormat="1" applyFont="1" applyBorder="1" applyAlignment="1" applyProtection="1">
      <alignment vertical="center"/>
      <protection locked="0"/>
    </xf>
    <xf numFmtId="164" fontId="25" fillId="0" borderId="11" xfId="4" applyNumberFormat="1" applyFont="1" applyFill="1" applyBorder="1" applyAlignment="1">
      <alignment horizontal="center" vertical="center"/>
    </xf>
    <xf numFmtId="164" fontId="25" fillId="0" borderId="8" xfId="4" applyNumberFormat="1" applyFont="1" applyFill="1" applyBorder="1" applyAlignment="1">
      <alignment horizontal="center" vertical="center"/>
    </xf>
    <xf numFmtId="164" fontId="25" fillId="0" borderId="13" xfId="4" applyNumberFormat="1" applyFont="1" applyFill="1" applyBorder="1" applyAlignment="1">
      <alignment horizontal="center" vertical="center"/>
    </xf>
    <xf numFmtId="0" fontId="51" fillId="0" borderId="18" xfId="6" applyFont="1" applyBorder="1" applyAlignment="1">
      <alignment horizontal="left" vertical="center" wrapText="1"/>
    </xf>
    <xf numFmtId="0" fontId="25" fillId="0" borderId="18" xfId="6" applyFont="1" applyBorder="1" applyAlignment="1">
      <alignment horizontal="left" vertical="center" wrapText="1"/>
    </xf>
    <xf numFmtId="3" fontId="25" fillId="0" borderId="19" xfId="6" applyNumberFormat="1" applyFont="1" applyBorder="1" applyAlignment="1" applyProtection="1">
      <alignment vertical="center"/>
      <protection locked="0"/>
    </xf>
    <xf numFmtId="4" fontId="25" fillId="0" borderId="19" xfId="6" applyNumberFormat="1" applyFont="1" applyBorder="1" applyAlignment="1" applyProtection="1">
      <alignment vertical="center"/>
      <protection locked="0"/>
    </xf>
    <xf numFmtId="4" fontId="25" fillId="0" borderId="22" xfId="6" applyNumberFormat="1" applyFont="1" applyBorder="1" applyAlignment="1" applyProtection="1">
      <alignment horizontal="right" vertical="center"/>
      <protection locked="0"/>
    </xf>
    <xf numFmtId="4" fontId="25" fillId="0" borderId="21" xfId="6" applyNumberFormat="1" applyFont="1" applyBorder="1" applyAlignment="1" applyProtection="1">
      <alignment horizontal="right" vertical="center"/>
      <protection locked="0"/>
    </xf>
    <xf numFmtId="164" fontId="25" fillId="0" borderId="21" xfId="4" applyNumberFormat="1" applyFont="1" applyFill="1" applyBorder="1" applyAlignment="1">
      <alignment horizontal="center" vertical="center"/>
    </xf>
    <xf numFmtId="164" fontId="25" fillId="0" borderId="10" xfId="4" applyNumberFormat="1" applyFont="1" applyFill="1" applyBorder="1" applyAlignment="1">
      <alignment horizontal="center" vertical="center"/>
    </xf>
    <xf numFmtId="164" fontId="25" fillId="0" borderId="22" xfId="4" applyNumberFormat="1" applyFont="1" applyFill="1" applyBorder="1" applyAlignment="1">
      <alignment horizontal="center" vertical="center"/>
    </xf>
    <xf numFmtId="164" fontId="25" fillId="0" borderId="8" xfId="4" applyNumberFormat="1" applyFont="1" applyFill="1" applyBorder="1" applyAlignment="1" applyProtection="1">
      <alignment horizontal="center" vertical="center"/>
    </xf>
    <xf numFmtId="164" fontId="25" fillId="0" borderId="13" xfId="4" applyNumberFormat="1" applyFont="1" applyFill="1" applyBorder="1" applyAlignment="1" applyProtection="1">
      <alignment horizontal="center" vertical="center"/>
    </xf>
    <xf numFmtId="164" fontId="25" fillId="0" borderId="9" xfId="4" applyNumberFormat="1" applyFont="1" applyFill="1" applyBorder="1" applyAlignment="1" applyProtection="1">
      <alignment horizontal="center" vertical="center"/>
    </xf>
    <xf numFmtId="164" fontId="25" fillId="0" borderId="19" xfId="4" applyNumberFormat="1" applyFont="1" applyFill="1" applyBorder="1" applyAlignment="1" applyProtection="1">
      <alignment horizontal="center" vertical="center"/>
    </xf>
    <xf numFmtId="164" fontId="25" fillId="0" borderId="10" xfId="4" applyNumberFormat="1" applyFont="1" applyFill="1" applyBorder="1" applyAlignment="1" applyProtection="1">
      <alignment horizontal="center" vertical="center"/>
    </xf>
    <xf numFmtId="164" fontId="25" fillId="0" borderId="22" xfId="4" applyNumberFormat="1" applyFont="1" applyFill="1" applyBorder="1" applyAlignment="1" applyProtection="1">
      <alignment horizontal="center" vertical="center"/>
    </xf>
    <xf numFmtId="164" fontId="25" fillId="0" borderId="11" xfId="4" applyNumberFormat="1" applyFont="1" applyFill="1" applyBorder="1" applyAlignment="1" applyProtection="1">
      <alignment horizontal="center" vertical="center"/>
    </xf>
    <xf numFmtId="164" fontId="25" fillId="0" borderId="0" xfId="4" applyNumberFormat="1" applyFont="1" applyFill="1" applyBorder="1" applyAlignment="1" applyProtection="1">
      <alignment horizontal="center" vertical="center"/>
    </xf>
    <xf numFmtId="4" fontId="25" fillId="0" borderId="9" xfId="20" applyNumberFormat="1" applyFont="1" applyBorder="1" applyAlignment="1">
      <alignment vertical="center"/>
    </xf>
    <xf numFmtId="4" fontId="25" fillId="0" borderId="0" xfId="20" applyNumberFormat="1" applyFont="1" applyAlignment="1">
      <alignment vertical="center"/>
    </xf>
    <xf numFmtId="164" fontId="25" fillId="0" borderId="21" xfId="4" applyNumberFormat="1" applyFont="1" applyFill="1" applyBorder="1" applyAlignment="1" applyProtection="1">
      <alignment horizontal="center" vertical="center"/>
    </xf>
    <xf numFmtId="3" fontId="25" fillId="0" borderId="13" xfId="6" applyNumberFormat="1" applyFont="1" applyBorder="1" applyAlignment="1">
      <alignment vertical="center"/>
    </xf>
    <xf numFmtId="0" fontId="51" fillId="0" borderId="18" xfId="6" applyFont="1" applyBorder="1" applyAlignment="1">
      <alignment vertical="center" wrapText="1"/>
    </xf>
    <xf numFmtId="3" fontId="25" fillId="0" borderId="19" xfId="6" applyNumberFormat="1" applyFont="1" applyBorder="1" applyAlignment="1">
      <alignment vertical="center"/>
    </xf>
    <xf numFmtId="4" fontId="25" fillId="0" borderId="19" xfId="6" applyNumberFormat="1" applyFont="1" applyBorder="1" applyAlignment="1">
      <alignment horizontal="right" vertical="center"/>
    </xf>
    <xf numFmtId="4" fontId="25" fillId="0" borderId="22" xfId="6" applyNumberFormat="1" applyFont="1" applyBorder="1" applyAlignment="1">
      <alignment horizontal="right" vertical="center"/>
    </xf>
    <xf numFmtId="0" fontId="25" fillId="0" borderId="17" xfId="2" applyFont="1" applyBorder="1" applyAlignment="1">
      <alignment horizontal="center" vertical="center" wrapText="1"/>
    </xf>
    <xf numFmtId="3" fontId="25" fillId="0" borderId="8" xfId="6" applyNumberFormat="1" applyFont="1" applyBorder="1" applyAlignment="1">
      <alignment horizontal="left" vertical="center" indent="8"/>
    </xf>
    <xf numFmtId="3" fontId="25" fillId="0" borderId="9" xfId="6" applyNumberFormat="1" applyFont="1" applyBorder="1" applyAlignment="1">
      <alignment horizontal="left" vertical="center" indent="8"/>
    </xf>
    <xf numFmtId="4" fontId="25" fillId="0" borderId="18" xfId="6" applyNumberFormat="1" applyFont="1" applyBorder="1" applyAlignment="1">
      <alignment horizontal="right" vertical="center"/>
    </xf>
    <xf numFmtId="3" fontId="25" fillId="0" borderId="18" xfId="6" applyNumberFormat="1" applyFont="1" applyBorder="1" applyAlignment="1">
      <alignment horizontal="right" vertical="center"/>
    </xf>
    <xf numFmtId="3" fontId="25" fillId="0" borderId="10" xfId="6" applyNumberFormat="1" applyFont="1" applyBorder="1" applyAlignment="1">
      <alignment horizontal="left" vertical="center" indent="8"/>
    </xf>
    <xf numFmtId="3" fontId="51" fillId="0" borderId="8" xfId="2" applyNumberFormat="1" applyFont="1" applyBorder="1"/>
    <xf numFmtId="0" fontId="94" fillId="0" borderId="0" xfId="0" applyFont="1" applyAlignment="1">
      <alignment vertical="top"/>
    </xf>
    <xf numFmtId="4" fontId="25" fillId="0" borderId="0" xfId="2" applyNumberFormat="1" applyFont="1" applyAlignment="1">
      <alignment horizontal="left" vertical="top" wrapText="1"/>
    </xf>
    <xf numFmtId="2" fontId="0" fillId="0" borderId="0" xfId="0" applyNumberFormat="1"/>
    <xf numFmtId="0" fontId="24" fillId="0" borderId="0" xfId="2" applyFont="1" applyAlignment="1">
      <alignment vertical="top"/>
    </xf>
    <xf numFmtId="0" fontId="24" fillId="0" borderId="0" xfId="2" applyFont="1" applyAlignment="1">
      <alignment vertical="top" wrapText="1"/>
    </xf>
    <xf numFmtId="0" fontId="24" fillId="0" borderId="0" xfId="2" applyFont="1" applyAlignment="1">
      <alignment horizontal="left" vertical="top" wrapText="1"/>
    </xf>
    <xf numFmtId="3" fontId="51" fillId="0" borderId="8" xfId="0" applyNumberFormat="1" applyFont="1" applyBorder="1" applyAlignment="1">
      <alignment vertical="center"/>
    </xf>
    <xf numFmtId="3" fontId="25" fillId="0" borderId="8" xfId="0" applyNumberFormat="1" applyFont="1" applyBorder="1" applyAlignment="1">
      <alignment vertical="center"/>
    </xf>
    <xf numFmtId="4" fontId="25" fillId="0" borderId="10" xfId="2" applyNumberFormat="1" applyFont="1" applyBorder="1" applyAlignment="1">
      <alignment vertical="center"/>
    </xf>
    <xf numFmtId="3" fontId="25" fillId="2" borderId="0" xfId="6" applyNumberFormat="1" applyFont="1" applyFill="1" applyAlignment="1">
      <alignment horizontal="right" vertical="center"/>
    </xf>
    <xf numFmtId="4" fontId="25" fillId="2" borderId="0" xfId="6" applyNumberFormat="1" applyFont="1" applyFill="1" applyAlignment="1">
      <alignment horizontal="right" vertical="center"/>
    </xf>
    <xf numFmtId="4" fontId="25" fillId="0" borderId="0" xfId="1" applyNumberFormat="1" applyFont="1" applyAlignment="1">
      <alignment vertical="center"/>
    </xf>
    <xf numFmtId="4" fontId="28" fillId="0" borderId="0" xfId="6" applyNumberFormat="1" applyAlignment="1">
      <alignment horizontal="right"/>
    </xf>
    <xf numFmtId="3" fontId="28" fillId="0" borderId="0" xfId="6" applyNumberFormat="1" applyAlignment="1">
      <alignment horizontal="right" indent="1"/>
    </xf>
    <xf numFmtId="4" fontId="28" fillId="0" borderId="0" xfId="6" applyNumberFormat="1" applyAlignment="1">
      <alignment horizontal="right" indent="1"/>
    </xf>
    <xf numFmtId="3" fontId="28" fillId="0" borderId="0" xfId="6" applyNumberFormat="1" applyAlignment="1">
      <alignment horizontal="right"/>
    </xf>
    <xf numFmtId="4" fontId="25" fillId="2" borderId="0" xfId="6" applyNumberFormat="1" applyFont="1" applyFill="1" applyAlignment="1">
      <alignment vertical="center"/>
    </xf>
    <xf numFmtId="0" fontId="28" fillId="0" borderId="0" xfId="6" applyAlignment="1">
      <alignment vertical="center" wrapText="1"/>
    </xf>
    <xf numFmtId="3" fontId="25" fillId="2" borderId="18" xfId="6" applyNumberFormat="1" applyFont="1" applyFill="1" applyBorder="1" applyAlignment="1">
      <alignment vertical="center"/>
    </xf>
    <xf numFmtId="4" fontId="25" fillId="2" borderId="18" xfId="6" applyNumberFormat="1" applyFont="1" applyFill="1" applyBorder="1" applyAlignment="1">
      <alignment horizontal="right" vertical="center"/>
    </xf>
    <xf numFmtId="4" fontId="25" fillId="2" borderId="21" xfId="6" applyNumberFormat="1" applyFont="1" applyFill="1" applyBorder="1" applyAlignment="1">
      <alignment horizontal="right" vertical="center"/>
    </xf>
    <xf numFmtId="3" fontId="16" fillId="2" borderId="10" xfId="0" applyNumberFormat="1" applyFont="1" applyFill="1" applyBorder="1" applyAlignment="1" applyProtection="1">
      <alignment horizontal="right" vertical="center"/>
      <protection locked="0"/>
    </xf>
    <xf numFmtId="0" fontId="16" fillId="2" borderId="9" xfId="0" applyFont="1" applyFill="1" applyBorder="1" applyAlignment="1">
      <alignment vertical="center"/>
    </xf>
    <xf numFmtId="3" fontId="16" fillId="2" borderId="9" xfId="0" applyNumberFormat="1" applyFont="1" applyFill="1" applyBorder="1" applyAlignment="1" applyProtection="1">
      <alignment vertical="center"/>
      <protection locked="0"/>
    </xf>
    <xf numFmtId="0" fontId="16" fillId="2" borderId="10" xfId="0" applyFont="1" applyFill="1" applyBorder="1" applyAlignment="1">
      <alignment vertical="center"/>
    </xf>
    <xf numFmtId="3" fontId="16" fillId="2" borderId="10" xfId="0" applyNumberFormat="1" applyFont="1" applyFill="1" applyBorder="1" applyAlignment="1">
      <alignment vertical="center"/>
    </xf>
    <xf numFmtId="3" fontId="16" fillId="2" borderId="21" xfId="0" applyNumberFormat="1" applyFont="1" applyFill="1" applyBorder="1" applyAlignment="1">
      <alignment vertical="center"/>
    </xf>
    <xf numFmtId="3" fontId="16" fillId="2" borderId="20" xfId="0" applyNumberFormat="1" applyFont="1" applyFill="1" applyBorder="1" applyAlignment="1">
      <alignment vertical="center"/>
    </xf>
    <xf numFmtId="3" fontId="17" fillId="2" borderId="12" xfId="0" applyNumberFormat="1" applyFont="1" applyFill="1" applyBorder="1" applyAlignment="1">
      <alignment vertical="center"/>
    </xf>
    <xf numFmtId="3" fontId="17" fillId="2" borderId="8" xfId="0" applyNumberFormat="1" applyFont="1" applyFill="1" applyBorder="1" applyAlignment="1">
      <alignment vertical="center"/>
    </xf>
    <xf numFmtId="41" fontId="16" fillId="2" borderId="19" xfId="0" applyNumberFormat="1" applyFont="1" applyFill="1" applyBorder="1" applyAlignment="1">
      <alignment vertical="center"/>
    </xf>
    <xf numFmtId="3" fontId="25" fillId="2" borderId="0" xfId="2" applyNumberFormat="1" applyFont="1" applyFill="1"/>
    <xf numFmtId="3" fontId="25" fillId="2" borderId="21" xfId="2" applyNumberFormat="1" applyFont="1" applyFill="1" applyBorder="1"/>
    <xf numFmtId="1" fontId="0" fillId="0" borderId="0" xfId="0" applyNumberFormat="1"/>
    <xf numFmtId="3" fontId="51" fillId="2" borderId="10" xfId="0" applyNumberFormat="1" applyFont="1" applyFill="1" applyBorder="1" applyAlignment="1">
      <alignment vertical="center"/>
    </xf>
    <xf numFmtId="3" fontId="34" fillId="4" borderId="14" xfId="0" applyNumberFormat="1" applyFont="1" applyFill="1" applyBorder="1" applyAlignment="1">
      <alignment horizontal="center" vertical="center" wrapText="1"/>
    </xf>
    <xf numFmtId="3" fontId="34" fillId="4" borderId="17" xfId="0" applyNumberFormat="1" applyFont="1" applyFill="1" applyBorder="1" applyAlignment="1">
      <alignment horizontal="center" vertical="center" wrapText="1"/>
    </xf>
    <xf numFmtId="3" fontId="34" fillId="4" borderId="16" xfId="0" applyNumberFormat="1" applyFont="1" applyFill="1" applyBorder="1" applyAlignment="1">
      <alignment horizontal="center" vertical="center" wrapText="1"/>
    </xf>
    <xf numFmtId="3" fontId="34" fillId="0" borderId="18" xfId="0" applyNumberFormat="1" applyFont="1" applyBorder="1" applyAlignment="1">
      <alignment vertical="center"/>
    </xf>
    <xf numFmtId="3" fontId="47" fillId="0" borderId="20" xfId="0" applyNumberFormat="1" applyFont="1" applyBorder="1" applyAlignment="1">
      <alignment vertical="center"/>
    </xf>
    <xf numFmtId="4" fontId="25" fillId="2" borderId="8" xfId="0" applyNumberFormat="1" applyFont="1" applyFill="1" applyBorder="1" applyAlignment="1">
      <alignment vertical="center"/>
    </xf>
    <xf numFmtId="4" fontId="25" fillId="2" borderId="9" xfId="0" applyNumberFormat="1" applyFont="1" applyFill="1" applyBorder="1" applyAlignment="1">
      <alignment vertical="center"/>
    </xf>
    <xf numFmtId="4" fontId="25" fillId="2" borderId="10" xfId="0" applyNumberFormat="1" applyFont="1" applyFill="1" applyBorder="1" applyAlignment="1">
      <alignment vertical="center"/>
    </xf>
    <xf numFmtId="4" fontId="51" fillId="0" borderId="13" xfId="2" applyNumberFormat="1" applyFont="1" applyBorder="1"/>
    <xf numFmtId="0" fontId="29" fillId="4" borderId="0" xfId="0" applyFont="1" applyFill="1" applyAlignment="1">
      <alignment horizontal="left" vertical="top" wrapText="1"/>
    </xf>
    <xf numFmtId="0" fontId="50" fillId="0" borderId="0" xfId="0" applyFont="1" applyAlignment="1">
      <alignment horizontal="center" vertical="center"/>
    </xf>
    <xf numFmtId="4" fontId="18" fillId="0" borderId="9" xfId="0" applyNumberFormat="1" applyFont="1" applyBorder="1"/>
    <xf numFmtId="4" fontId="18" fillId="0" borderId="10" xfId="0" applyNumberFormat="1" applyFont="1" applyBorder="1"/>
    <xf numFmtId="49" fontId="25" fillId="0" borderId="0" xfId="0" applyNumberFormat="1" applyFont="1" applyAlignment="1">
      <alignment horizontal="left" vertical="top"/>
    </xf>
    <xf numFmtId="0" fontId="4" fillId="0" borderId="0" xfId="0" applyFont="1" applyAlignment="1">
      <alignment wrapText="1"/>
    </xf>
    <xf numFmtId="0" fontId="29" fillId="0" borderId="0" xfId="0" applyFont="1" applyAlignment="1">
      <alignment horizontal="center" vertical="center"/>
    </xf>
    <xf numFmtId="0" fontId="29" fillId="0" borderId="0" xfId="0" applyFont="1" applyAlignment="1">
      <alignment horizontal="center"/>
    </xf>
    <xf numFmtId="0" fontId="16" fillId="0" borderId="3" xfId="0" applyFont="1" applyBorder="1" applyAlignment="1">
      <alignment horizontal="center" vertical="center"/>
    </xf>
    <xf numFmtId="0" fontId="23" fillId="0" borderId="0" xfId="0" applyFont="1" applyAlignment="1">
      <alignment wrapText="1"/>
    </xf>
    <xf numFmtId="0" fontId="23" fillId="0" borderId="0" xfId="0" applyFont="1" applyAlignment="1">
      <alignment horizontal="center" vertical="center"/>
    </xf>
    <xf numFmtId="0" fontId="23" fillId="0" borderId="0" xfId="0" applyFont="1" applyAlignment="1">
      <alignment horizontal="center"/>
    </xf>
    <xf numFmtId="0" fontId="18" fillId="0" borderId="0" xfId="16" applyFont="1" applyAlignment="1">
      <alignment wrapText="1"/>
    </xf>
    <xf numFmtId="0" fontId="18" fillId="0" borderId="0" xfId="16" applyFont="1" applyBorder="1" applyAlignment="1">
      <alignment horizontal="center" vertical="center"/>
    </xf>
    <xf numFmtId="0" fontId="18" fillId="0" borderId="2" xfId="0" applyFont="1" applyBorder="1" applyAlignment="1">
      <alignment horizontal="center" vertical="center"/>
    </xf>
    <xf numFmtId="0" fontId="18" fillId="2" borderId="0" xfId="34" applyFont="1" applyFill="1" applyAlignment="1">
      <alignment wrapText="1"/>
    </xf>
    <xf numFmtId="0" fontId="38" fillId="0" borderId="0" xfId="0" applyFont="1"/>
    <xf numFmtId="0" fontId="18" fillId="0" borderId="0" xfId="34" applyFont="1" applyAlignment="1">
      <alignment wrapText="1"/>
    </xf>
    <xf numFmtId="0" fontId="18" fillId="0" borderId="0" xfId="34" applyFont="1"/>
    <xf numFmtId="0" fontId="18" fillId="0" borderId="0" xfId="34" applyFont="1" applyAlignment="1">
      <alignment horizontal="center" vertical="center"/>
    </xf>
    <xf numFmtId="0" fontId="18" fillId="0" borderId="0" xfId="34" applyFont="1" applyFill="1" applyAlignment="1">
      <alignment wrapText="1"/>
    </xf>
    <xf numFmtId="0" fontId="18" fillId="0" borderId="3" xfId="34" applyFont="1" applyBorder="1" applyAlignment="1">
      <alignment horizontal="center" vertical="center"/>
    </xf>
    <xf numFmtId="0" fontId="18" fillId="0" borderId="0" xfId="0" applyFont="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xf>
    <xf numFmtId="0" fontId="18" fillId="0" borderId="6" xfId="0" applyFont="1" applyBorder="1" applyAlignment="1">
      <alignment horizontal="center" vertical="center"/>
    </xf>
    <xf numFmtId="0" fontId="18" fillId="0" borderId="5" xfId="0" applyFont="1" applyBorder="1" applyAlignment="1">
      <alignment horizontal="center" vertical="center"/>
    </xf>
    <xf numFmtId="0" fontId="96" fillId="0" borderId="0" xfId="0" applyFont="1"/>
    <xf numFmtId="0" fontId="18" fillId="0" borderId="0" xfId="34" applyFont="1" applyAlignment="1">
      <alignment vertical="center" wrapText="1"/>
    </xf>
    <xf numFmtId="0" fontId="20" fillId="0" borderId="0" xfId="0" applyFont="1" applyAlignment="1">
      <alignment horizontal="center"/>
    </xf>
    <xf numFmtId="0" fontId="13" fillId="0" borderId="3" xfId="0" applyFont="1" applyBorder="1" applyAlignment="1">
      <alignment horizontal="center" vertical="center"/>
    </xf>
    <xf numFmtId="0" fontId="97" fillId="0" borderId="0" xfId="0" applyFont="1"/>
    <xf numFmtId="0" fontId="87" fillId="0" borderId="0" xfId="0" applyFont="1" applyAlignment="1">
      <alignment horizontal="center" vertical="center"/>
    </xf>
    <xf numFmtId="0" fontId="87" fillId="0" borderId="0" xfId="0" applyFont="1" applyAlignment="1">
      <alignment horizontal="center"/>
    </xf>
    <xf numFmtId="0" fontId="18" fillId="0" borderId="0" xfId="34" applyFont="1" applyBorder="1" applyAlignment="1">
      <alignment horizontal="center"/>
    </xf>
    <xf numFmtId="0" fontId="18" fillId="0" borderId="0" xfId="34" applyFont="1" applyAlignment="1">
      <alignment horizontal="center"/>
    </xf>
    <xf numFmtId="0" fontId="18" fillId="0" borderId="0" xfId="34" quotePrefix="1" applyFont="1" applyBorder="1" applyAlignment="1">
      <alignment horizontal="center"/>
    </xf>
    <xf numFmtId="0" fontId="18" fillId="0" borderId="2" xfId="0" applyFont="1" applyBorder="1" applyAlignment="1">
      <alignment horizontal="center"/>
    </xf>
    <xf numFmtId="0" fontId="18" fillId="0" borderId="0" xfId="16" applyFont="1" applyBorder="1" applyAlignment="1">
      <alignment horizontal="center"/>
    </xf>
    <xf numFmtId="0" fontId="18" fillId="0" borderId="3" xfId="34" applyFont="1" applyBorder="1" applyAlignment="1">
      <alignment horizontal="center"/>
    </xf>
    <xf numFmtId="0" fontId="98" fillId="0" borderId="0" xfId="0" applyFont="1"/>
    <xf numFmtId="0" fontId="34" fillId="4" borderId="15" xfId="2" applyFont="1" applyFill="1" applyBorder="1" applyAlignment="1">
      <alignment horizontal="center" vertical="center" wrapText="1"/>
    </xf>
    <xf numFmtId="0" fontId="51" fillId="0" borderId="18" xfId="2" applyFont="1" applyBorder="1" applyAlignment="1">
      <alignment horizontal="left" vertical="center" wrapText="1"/>
    </xf>
    <xf numFmtId="0" fontId="51" fillId="0" borderId="8" xfId="2" applyFont="1" applyBorder="1" applyAlignment="1">
      <alignment horizontal="left" vertical="center" wrapText="1"/>
    </xf>
    <xf numFmtId="0" fontId="25" fillId="0" borderId="9" xfId="2" applyFont="1" applyBorder="1" applyAlignment="1">
      <alignment vertical="center" wrapText="1"/>
    </xf>
    <xf numFmtId="0" fontId="25" fillId="0" borderId="10" xfId="6" applyFont="1" applyBorder="1" applyAlignment="1">
      <alignment horizontal="justify" vertical="center" wrapText="1"/>
    </xf>
    <xf numFmtId="41" fontId="25" fillId="0" borderId="9" xfId="2" applyNumberFormat="1" applyFont="1" applyBorder="1" applyAlignment="1">
      <alignment vertical="center" wrapText="1"/>
    </xf>
    <xf numFmtId="41" fontId="25" fillId="0" borderId="0" xfId="2" applyNumberFormat="1" applyFont="1" applyAlignment="1">
      <alignment horizontal="right" vertical="center" wrapText="1"/>
    </xf>
    <xf numFmtId="3" fontId="51" fillId="0" borderId="19" xfId="2" applyNumberFormat="1" applyFont="1" applyBorder="1" applyAlignment="1">
      <alignment horizontal="right" vertical="center"/>
    </xf>
    <xf numFmtId="3" fontId="25" fillId="0" borderId="19" xfId="2" applyNumberFormat="1" applyFont="1" applyBorder="1" applyAlignment="1">
      <alignment horizontal="right" vertical="center"/>
    </xf>
    <xf numFmtId="41" fontId="25" fillId="0" borderId="19" xfId="2" applyNumberFormat="1" applyFont="1" applyBorder="1" applyAlignment="1">
      <alignment vertical="center" wrapText="1"/>
    </xf>
    <xf numFmtId="3" fontId="25" fillId="0" borderId="22" xfId="2" applyNumberFormat="1" applyFont="1" applyBorder="1" applyAlignment="1">
      <alignment horizontal="right" vertical="center"/>
    </xf>
    <xf numFmtId="0" fontId="25" fillId="0" borderId="18" xfId="5" applyFont="1" applyBorder="1" applyAlignment="1">
      <alignment vertical="center" wrapText="1"/>
    </xf>
    <xf numFmtId="0" fontId="34" fillId="4" borderId="22" xfId="2" applyFont="1" applyFill="1" applyBorder="1" applyAlignment="1">
      <alignment horizontal="center" vertical="center" wrapText="1"/>
    </xf>
    <xf numFmtId="41" fontId="25" fillId="0" borderId="0" xfId="2" applyNumberFormat="1" applyFont="1" applyAlignment="1" applyProtection="1">
      <alignment vertical="center" wrapText="1"/>
      <protection locked="0"/>
    </xf>
    <xf numFmtId="41" fontId="25" fillId="0" borderId="9" xfId="2" applyNumberFormat="1" applyFont="1" applyBorder="1" applyAlignment="1" applyProtection="1">
      <alignment vertical="center" wrapText="1"/>
      <protection locked="0"/>
    </xf>
    <xf numFmtId="41" fontId="25" fillId="0" borderId="0" xfId="2" applyNumberFormat="1" applyFont="1" applyAlignment="1" applyProtection="1">
      <alignment horizontal="center" vertical="center" wrapText="1"/>
      <protection locked="0"/>
    </xf>
    <xf numFmtId="3" fontId="25" fillId="0" borderId="21" xfId="2" applyNumberFormat="1" applyFont="1" applyBorder="1" applyAlignment="1" applyProtection="1">
      <alignment horizontal="right" vertical="center"/>
      <protection locked="0"/>
    </xf>
    <xf numFmtId="3" fontId="51" fillId="0" borderId="9" xfId="2" applyNumberFormat="1" applyFont="1" applyBorder="1" applyAlignment="1" applyProtection="1">
      <alignment horizontal="right" vertical="center" indent="12"/>
      <protection locked="0"/>
    </xf>
    <xf numFmtId="3" fontId="25" fillId="0" borderId="9" xfId="2" applyNumberFormat="1" applyFont="1" applyBorder="1" applyAlignment="1" applyProtection="1">
      <alignment horizontal="right" vertical="center" indent="12"/>
      <protection locked="0"/>
    </xf>
    <xf numFmtId="41" fontId="25" fillId="0" borderId="9" xfId="2" applyNumberFormat="1" applyFont="1" applyBorder="1" applyAlignment="1" applyProtection="1">
      <alignment horizontal="right" vertical="center" wrapText="1" indent="12"/>
      <protection locked="0"/>
    </xf>
    <xf numFmtId="3" fontId="25" fillId="0" borderId="10" xfId="2" applyNumberFormat="1" applyFont="1" applyBorder="1" applyAlignment="1" applyProtection="1">
      <alignment horizontal="right" vertical="center" indent="12"/>
      <protection locked="0"/>
    </xf>
    <xf numFmtId="0" fontId="51" fillId="4" borderId="10" xfId="2" applyFont="1" applyFill="1" applyBorder="1" applyAlignment="1">
      <alignment horizontal="center" vertical="center" wrapText="1"/>
    </xf>
    <xf numFmtId="4" fontId="31" fillId="0" borderId="0" xfId="6" applyNumberFormat="1" applyFont="1"/>
    <xf numFmtId="3" fontId="31" fillId="0" borderId="0" xfId="6" applyNumberFormat="1" applyFont="1"/>
    <xf numFmtId="41" fontId="25" fillId="2" borderId="10" xfId="6" applyNumberFormat="1" applyFont="1" applyFill="1" applyBorder="1" applyAlignment="1" applyProtection="1">
      <alignment horizontal="right" vertical="center"/>
      <protection locked="0"/>
    </xf>
    <xf numFmtId="0" fontId="25" fillId="4" borderId="14" xfId="2" applyFont="1" applyFill="1" applyBorder="1" applyAlignment="1">
      <alignment horizontal="center" vertical="center" wrapText="1"/>
    </xf>
    <xf numFmtId="0" fontId="25" fillId="4" borderId="15" xfId="2" applyFont="1" applyFill="1" applyBorder="1" applyAlignment="1">
      <alignment horizontal="center" vertical="center" wrapText="1"/>
    </xf>
    <xf numFmtId="0" fontId="37" fillId="0" borderId="0" xfId="2" applyFont="1" applyAlignment="1">
      <alignment horizontal="left" vertical="center" wrapText="1"/>
    </xf>
    <xf numFmtId="0" fontId="25" fillId="0" borderId="18" xfId="0" applyFont="1" applyBorder="1"/>
    <xf numFmtId="10" fontId="25" fillId="0" borderId="9" xfId="4" applyNumberFormat="1" applyFont="1" applyBorder="1" applyAlignment="1">
      <alignment horizontal="center"/>
    </xf>
    <xf numFmtId="0" fontId="51" fillId="0" borderId="18" xfId="2" applyFont="1" applyBorder="1" applyAlignment="1">
      <alignment horizontal="left" vertical="center"/>
    </xf>
    <xf numFmtId="164" fontId="51" fillId="0" borderId="19" xfId="2" applyNumberFormat="1" applyFont="1" applyBorder="1" applyAlignment="1">
      <alignment horizontal="center" vertical="center"/>
    </xf>
    <xf numFmtId="3" fontId="55" fillId="2" borderId="8" xfId="2" applyNumberFormat="1" applyFont="1" applyFill="1" applyBorder="1" applyAlignment="1">
      <alignment horizontal="right"/>
    </xf>
    <xf numFmtId="3" fontId="37" fillId="2" borderId="9" xfId="2" applyNumberFormat="1" applyFont="1" applyFill="1" applyBorder="1" applyAlignment="1">
      <alignment horizontal="right"/>
    </xf>
    <xf numFmtId="0" fontId="34" fillId="0" borderId="0" xfId="0" applyFont="1" applyAlignment="1">
      <alignment horizontal="left" vertical="top"/>
    </xf>
    <xf numFmtId="4" fontId="25" fillId="0" borderId="19" xfId="2" applyNumberFormat="1" applyFont="1" applyBorder="1"/>
    <xf numFmtId="4" fontId="25" fillId="0" borderId="22" xfId="2" applyNumberFormat="1" applyFont="1" applyBorder="1"/>
    <xf numFmtId="4" fontId="51" fillId="0" borderId="8" xfId="5" applyNumberFormat="1" applyFont="1" applyBorder="1"/>
    <xf numFmtId="4" fontId="51" fillId="0" borderId="13" xfId="5" applyNumberFormat="1" applyFont="1" applyBorder="1"/>
    <xf numFmtId="4" fontId="51" fillId="0" borderId="11" xfId="5" applyNumberFormat="1" applyFont="1" applyBorder="1"/>
    <xf numFmtId="4" fontId="51" fillId="0" borderId="12" xfId="5" applyNumberFormat="1" applyFont="1" applyBorder="1"/>
    <xf numFmtId="4" fontId="51" fillId="0" borderId="19" xfId="5" applyNumberFormat="1" applyFont="1" applyBorder="1"/>
    <xf numFmtId="4" fontId="51" fillId="0" borderId="0" xfId="5" applyNumberFormat="1" applyFont="1"/>
    <xf numFmtId="4" fontId="51" fillId="0" borderId="18" xfId="5" applyNumberFormat="1" applyFont="1" applyBorder="1"/>
    <xf numFmtId="4" fontId="51" fillId="0" borderId="22" xfId="5" applyNumberFormat="1" applyFont="1" applyBorder="1"/>
    <xf numFmtId="4" fontId="51" fillId="0" borderId="20" xfId="5" applyNumberFormat="1" applyFont="1" applyBorder="1"/>
    <xf numFmtId="2" fontId="25" fillId="4" borderId="15" xfId="2" applyNumberFormat="1" applyFont="1" applyFill="1" applyBorder="1" applyAlignment="1">
      <alignment horizontal="center" vertical="center" wrapText="1"/>
    </xf>
    <xf numFmtId="3" fontId="25" fillId="0" borderId="0" xfId="2" applyNumberFormat="1" applyFont="1" applyAlignment="1">
      <alignment horizontal="right"/>
    </xf>
    <xf numFmtId="0" fontId="34" fillId="0" borderId="9" xfId="0" applyFont="1" applyBorder="1"/>
    <xf numFmtId="0" fontId="25" fillId="0" borderId="9" xfId="2" applyFont="1" applyBorder="1"/>
    <xf numFmtId="0" fontId="25" fillId="0" borderId="10" xfId="2" applyFont="1" applyBorder="1"/>
    <xf numFmtId="2" fontId="25" fillId="4" borderId="17" xfId="2" applyNumberFormat="1" applyFont="1" applyFill="1" applyBorder="1" applyAlignment="1">
      <alignment horizontal="center" vertical="center" wrapText="1"/>
    </xf>
    <xf numFmtId="0" fontId="47" fillId="0" borderId="8" xfId="0" applyFont="1" applyBorder="1"/>
    <xf numFmtId="3" fontId="51" fillId="0" borderId="11" xfId="2" applyNumberFormat="1" applyFont="1" applyBorder="1" applyAlignment="1">
      <alignment horizontal="right"/>
    </xf>
    <xf numFmtId="3" fontId="47" fillId="0" borderId="19" xfId="0" applyNumberFormat="1" applyFont="1" applyBorder="1"/>
    <xf numFmtId="0" fontId="34" fillId="0" borderId="18" xfId="0" applyFont="1" applyBorder="1" applyAlignment="1">
      <alignment horizontal="center"/>
    </xf>
    <xf numFmtId="0" fontId="34" fillId="0" borderId="20" xfId="0" applyFont="1" applyBorder="1" applyAlignment="1">
      <alignment horizontal="center"/>
    </xf>
    <xf numFmtId="0" fontId="47" fillId="0" borderId="9" xfId="0" applyFont="1" applyBorder="1" applyAlignment="1">
      <alignment horizontal="center"/>
    </xf>
    <xf numFmtId="0" fontId="34" fillId="0" borderId="9" xfId="0" applyFont="1" applyBorder="1" applyAlignment="1">
      <alignment horizontal="center"/>
    </xf>
    <xf numFmtId="0" fontId="34" fillId="0" borderId="10" xfId="0" applyFont="1" applyBorder="1" applyAlignment="1">
      <alignment horizontal="center"/>
    </xf>
    <xf numFmtId="3" fontId="34" fillId="0" borderId="21" xfId="0" applyNumberFormat="1" applyFont="1" applyBorder="1"/>
    <xf numFmtId="3" fontId="34" fillId="0" borderId="19" xfId="0" applyNumberFormat="1" applyFont="1" applyBorder="1"/>
    <xf numFmtId="3" fontId="34" fillId="0" borderId="22" xfId="0" applyNumberFormat="1" applyFont="1" applyBorder="1"/>
    <xf numFmtId="0" fontId="25" fillId="0" borderId="9" xfId="2" applyFont="1" applyBorder="1" applyAlignment="1">
      <alignment wrapText="1"/>
    </xf>
    <xf numFmtId="3" fontId="25" fillId="0" borderId="8" xfId="2" applyNumberFormat="1" applyFont="1" applyBorder="1" applyAlignment="1">
      <alignment horizontal="right"/>
    </xf>
    <xf numFmtId="3" fontId="25" fillId="0" borderId="10" xfId="2" applyNumberFormat="1" applyFont="1" applyBorder="1" applyAlignment="1">
      <alignment horizontal="right"/>
    </xf>
    <xf numFmtId="0" fontId="34" fillId="0" borderId="8" xfId="0" applyFont="1" applyBorder="1"/>
    <xf numFmtId="4" fontId="25" fillId="0" borderId="11" xfId="2" applyNumberFormat="1" applyFont="1" applyBorder="1"/>
    <xf numFmtId="2" fontId="25" fillId="0" borderId="9" xfId="2" applyNumberFormat="1" applyFont="1" applyBorder="1" applyAlignment="1">
      <alignment horizontal="center" vertical="center"/>
    </xf>
    <xf numFmtId="2" fontId="25" fillId="0" borderId="10" xfId="2" applyNumberFormat="1" applyFont="1" applyBorder="1" applyAlignment="1">
      <alignment horizontal="center" vertical="center"/>
    </xf>
    <xf numFmtId="3" fontId="47" fillId="0" borderId="13" xfId="0" applyNumberFormat="1" applyFont="1" applyBorder="1" applyAlignment="1">
      <alignment horizontal="right"/>
    </xf>
    <xf numFmtId="3" fontId="47" fillId="0" borderId="8" xfId="0" applyNumberFormat="1" applyFont="1" applyBorder="1" applyAlignment="1">
      <alignment horizontal="right"/>
    </xf>
    <xf numFmtId="0" fontId="47" fillId="0" borderId="12" xfId="0" applyFont="1" applyBorder="1" applyAlignment="1">
      <alignment horizontal="center"/>
    </xf>
    <xf numFmtId="4" fontId="25" fillId="0" borderId="19" xfId="2" applyNumberFormat="1" applyFont="1" applyBorder="1" applyAlignment="1">
      <alignment horizontal="right" vertical="center"/>
    </xf>
    <xf numFmtId="4" fontId="25" fillId="0" borderId="22" xfId="2" applyNumberFormat="1" applyFont="1" applyBorder="1" applyAlignment="1">
      <alignment horizontal="right" vertical="center"/>
    </xf>
    <xf numFmtId="3" fontId="83" fillId="0" borderId="0" xfId="6" applyNumberFormat="1" applyFont="1"/>
    <xf numFmtId="3" fontId="84" fillId="0" borderId="0" xfId="6" applyNumberFormat="1" applyFont="1"/>
    <xf numFmtId="4" fontId="84" fillId="0" borderId="0" xfId="6" applyNumberFormat="1" applyFont="1"/>
    <xf numFmtId="4" fontId="83" fillId="0" borderId="0" xfId="6" applyNumberFormat="1" applyFont="1"/>
    <xf numFmtId="165" fontId="28" fillId="0" borderId="0" xfId="6" applyNumberFormat="1"/>
    <xf numFmtId="3" fontId="25" fillId="0" borderId="0" xfId="6" applyNumberFormat="1" applyFont="1" applyAlignment="1">
      <alignment horizontal="right" vertical="center" wrapText="1"/>
    </xf>
    <xf numFmtId="2" fontId="25" fillId="0" borderId="0" xfId="6" applyNumberFormat="1" applyFont="1" applyAlignment="1">
      <alignment horizontal="right" vertical="center" wrapText="1"/>
    </xf>
    <xf numFmtId="10" fontId="25" fillId="0" borderId="21" xfId="25" applyNumberFormat="1" applyFont="1" applyBorder="1" applyAlignment="1">
      <alignment horizontal="center" vertical="center"/>
    </xf>
    <xf numFmtId="1" fontId="83" fillId="0" borderId="0" xfId="6" applyNumberFormat="1" applyFont="1"/>
    <xf numFmtId="10" fontId="25" fillId="0" borderId="0" xfId="25" applyNumberFormat="1" applyFont="1" applyBorder="1" applyAlignment="1">
      <alignment horizontal="center" vertical="center"/>
    </xf>
    <xf numFmtId="164" fontId="25" fillId="2" borderId="9" xfId="25" applyNumberFormat="1" applyFont="1" applyFill="1" applyBorder="1" applyAlignment="1">
      <alignment horizontal="center" vertical="center"/>
    </xf>
    <xf numFmtId="164" fontId="25" fillId="2" borderId="19" xfId="25" applyNumberFormat="1" applyFont="1" applyFill="1" applyBorder="1" applyAlignment="1">
      <alignment horizontal="center" vertical="center"/>
    </xf>
    <xf numFmtId="173" fontId="34" fillId="0" borderId="0" xfId="17" applyNumberFormat="1" applyFont="1" applyBorder="1" applyAlignment="1">
      <alignment horizontal="center" vertical="center"/>
    </xf>
    <xf numFmtId="0" fontId="47" fillId="0" borderId="0" xfId="0" applyFont="1"/>
    <xf numFmtId="169" fontId="47" fillId="0" borderId="0" xfId="0" applyNumberFormat="1" applyFont="1"/>
    <xf numFmtId="170" fontId="47" fillId="0" borderId="0" xfId="17" applyNumberFormat="1" applyFont="1" applyBorder="1"/>
    <xf numFmtId="171" fontId="0" fillId="0" borderId="0" xfId="0" applyNumberFormat="1"/>
    <xf numFmtId="41" fontId="34" fillId="0" borderId="0" xfId="0" applyNumberFormat="1" applyFont="1"/>
    <xf numFmtId="172" fontId="34" fillId="0" borderId="0" xfId="0" applyNumberFormat="1" applyFont="1"/>
    <xf numFmtId="0" fontId="47" fillId="0" borderId="19" xfId="0" applyFont="1" applyBorder="1" applyAlignment="1">
      <alignment vertical="center"/>
    </xf>
    <xf numFmtId="2" fontId="87" fillId="0" borderId="0" xfId="0" applyNumberFormat="1" applyFont="1"/>
    <xf numFmtId="41" fontId="34" fillId="2" borderId="21" xfId="0" applyNumberFormat="1" applyFont="1" applyFill="1" applyBorder="1" applyAlignment="1">
      <alignment vertical="center"/>
    </xf>
    <xf numFmtId="41" fontId="34" fillId="2" borderId="10" xfId="0" applyNumberFormat="1" applyFont="1" applyFill="1" applyBorder="1" applyAlignment="1">
      <alignment vertical="center"/>
    </xf>
    <xf numFmtId="3" fontId="34" fillId="2" borderId="21" xfId="0" applyNumberFormat="1" applyFont="1" applyFill="1" applyBorder="1" applyAlignment="1">
      <alignment vertical="center"/>
    </xf>
    <xf numFmtId="41" fontId="34" fillId="2" borderId="22" xfId="0" applyNumberFormat="1" applyFont="1" applyFill="1" applyBorder="1" applyAlignment="1">
      <alignment vertical="center"/>
    </xf>
    <xf numFmtId="0" fontId="34" fillId="4" borderId="16" xfId="0" applyFont="1" applyFill="1" applyBorder="1" applyAlignment="1">
      <alignment horizontal="center" vertical="center"/>
    </xf>
    <xf numFmtId="0" fontId="34" fillId="4" borderId="14" xfId="0" applyFont="1" applyFill="1" applyBorder="1" applyAlignment="1">
      <alignment horizontal="center" vertical="center"/>
    </xf>
    <xf numFmtId="4" fontId="37" fillId="2" borderId="0" xfId="8" applyNumberFormat="1" applyFont="1" applyFill="1" applyAlignment="1">
      <alignment vertical="center"/>
    </xf>
    <xf numFmtId="4" fontId="57" fillId="2" borderId="9" xfId="8" applyNumberFormat="1" applyFont="1" applyFill="1" applyBorder="1" applyAlignment="1">
      <alignment horizontal="right" vertical="center" wrapText="1"/>
    </xf>
    <xf numFmtId="4" fontId="25" fillId="2" borderId="0" xfId="8" applyNumberFormat="1" applyFont="1" applyFill="1" applyAlignment="1">
      <alignment horizontal="right" vertical="center"/>
    </xf>
    <xf numFmtId="4" fontId="25" fillId="2" borderId="9" xfId="8" applyNumberFormat="1" applyFont="1" applyFill="1" applyBorder="1" applyAlignment="1">
      <alignment horizontal="right" vertical="center"/>
    </xf>
    <xf numFmtId="4" fontId="25" fillId="2" borderId="0" xfId="8" applyNumberFormat="1" applyFont="1" applyFill="1" applyAlignment="1">
      <alignment vertical="center"/>
    </xf>
    <xf numFmtId="4" fontId="37" fillId="2" borderId="21" xfId="8" applyNumberFormat="1" applyFont="1" applyFill="1" applyBorder="1" applyAlignment="1">
      <alignment vertical="center"/>
    </xf>
    <xf numFmtId="4" fontId="57" fillId="2" borderId="10" xfId="8" applyNumberFormat="1" applyFont="1" applyFill="1" applyBorder="1" applyAlignment="1">
      <alignment horizontal="right" vertical="center" wrapText="1"/>
    </xf>
    <xf numFmtId="4" fontId="25" fillId="2" borderId="21" xfId="8" applyNumberFormat="1" applyFont="1" applyFill="1" applyBorder="1" applyAlignment="1">
      <alignment horizontal="right" vertical="center"/>
    </xf>
    <xf numFmtId="4" fontId="25" fillId="2" borderId="10" xfId="8" applyNumberFormat="1" applyFont="1" applyFill="1" applyBorder="1" applyAlignment="1">
      <alignment horizontal="right" vertical="center"/>
    </xf>
    <xf numFmtId="4" fontId="25" fillId="2" borderId="21" xfId="8" applyNumberFormat="1" applyFont="1" applyFill="1" applyBorder="1" applyAlignment="1">
      <alignment vertical="center"/>
    </xf>
    <xf numFmtId="4" fontId="25" fillId="2" borderId="19" xfId="8" applyNumberFormat="1" applyFont="1" applyFill="1" applyBorder="1" applyAlignment="1">
      <alignment vertical="center"/>
    </xf>
    <xf numFmtId="4" fontId="25" fillId="2" borderId="22" xfId="8" applyNumberFormat="1" applyFont="1" applyFill="1" applyBorder="1" applyAlignment="1">
      <alignment vertical="center"/>
    </xf>
    <xf numFmtId="3" fontId="25" fillId="0" borderId="21" xfId="0" applyNumberFormat="1" applyFont="1" applyBorder="1" applyAlignment="1">
      <alignment vertical="center"/>
    </xf>
    <xf numFmtId="3" fontId="47" fillId="0" borderId="13" xfId="0" applyNumberFormat="1" applyFont="1" applyBorder="1" applyAlignment="1">
      <alignment vertical="center"/>
    </xf>
    <xf numFmtId="3" fontId="25" fillId="0" borderId="22" xfId="0" applyNumberFormat="1" applyFont="1" applyBorder="1" applyAlignment="1">
      <alignment vertical="center"/>
    </xf>
    <xf numFmtId="0" fontId="16" fillId="0" borderId="46" xfId="0" applyFont="1" applyBorder="1"/>
    <xf numFmtId="0" fontId="16" fillId="0" borderId="2" xfId="0" applyFont="1" applyBorder="1"/>
    <xf numFmtId="4" fontId="17" fillId="0" borderId="8" xfId="0" applyNumberFormat="1" applyFont="1" applyBorder="1"/>
    <xf numFmtId="0" fontId="16" fillId="4" borderId="8" xfId="0" applyFont="1" applyFill="1" applyBorder="1" applyAlignment="1">
      <alignment horizontal="center" vertical="center"/>
    </xf>
    <xf numFmtId="49" fontId="17" fillId="4" borderId="17" xfId="0" applyNumberFormat="1" applyFont="1" applyFill="1" applyBorder="1" applyAlignment="1">
      <alignment horizontal="center" vertical="center" wrapText="1"/>
    </xf>
    <xf numFmtId="0" fontId="18" fillId="2" borderId="2" xfId="0" applyFont="1" applyFill="1" applyBorder="1" applyAlignment="1">
      <alignment horizontal="center" vertical="center"/>
    </xf>
    <xf numFmtId="0" fontId="18" fillId="2" borderId="2" xfId="0" applyFont="1" applyFill="1" applyBorder="1" applyAlignment="1">
      <alignment horizontal="center"/>
    </xf>
    <xf numFmtId="0" fontId="18" fillId="2" borderId="5" xfId="0" applyFont="1" applyFill="1" applyBorder="1" applyAlignment="1">
      <alignment horizontal="center" vertical="center"/>
    </xf>
    <xf numFmtId="0" fontId="20" fillId="2" borderId="0" xfId="0" applyFont="1" applyFill="1" applyAlignment="1">
      <alignment horizontal="center" vertical="center"/>
    </xf>
    <xf numFmtId="3" fontId="51" fillId="2" borderId="8" xfId="6" applyNumberFormat="1" applyFont="1" applyFill="1" applyBorder="1" applyAlignment="1">
      <alignment vertical="center"/>
    </xf>
    <xf numFmtId="4" fontId="51" fillId="0" borderId="11" xfId="2" applyNumberFormat="1" applyFont="1" applyBorder="1" applyAlignment="1">
      <alignment horizontal="right"/>
    </xf>
    <xf numFmtId="0" fontId="93" fillId="2" borderId="0" xfId="6" applyFont="1" applyFill="1"/>
    <xf numFmtId="10" fontId="0" fillId="0" borderId="0" xfId="0" applyNumberFormat="1"/>
    <xf numFmtId="0" fontId="11" fillId="11" borderId="0" xfId="0" applyFont="1" applyFill="1"/>
    <xf numFmtId="9" fontId="0" fillId="0" borderId="0" xfId="0" applyNumberFormat="1"/>
    <xf numFmtId="0" fontId="99" fillId="0" borderId="0" xfId="0" applyFont="1"/>
    <xf numFmtId="0" fontId="100" fillId="0" borderId="0" xfId="0" applyFont="1"/>
    <xf numFmtId="0" fontId="25" fillId="2" borderId="18" xfId="6" applyFont="1" applyFill="1" applyBorder="1" applyAlignment="1">
      <alignment vertical="center" wrapText="1"/>
    </xf>
    <xf numFmtId="0" fontId="51" fillId="2" borderId="18" xfId="6" applyFont="1" applyFill="1" applyBorder="1" applyAlignment="1">
      <alignment horizontal="left" vertical="center" wrapText="1"/>
    </xf>
    <xf numFmtId="0" fontId="25" fillId="2" borderId="20" xfId="6" applyFont="1" applyFill="1" applyBorder="1" applyAlignment="1">
      <alignment vertical="center" wrapText="1"/>
    </xf>
    <xf numFmtId="3" fontId="25" fillId="2" borderId="21" xfId="2" applyNumberFormat="1" applyFont="1" applyFill="1" applyBorder="1" applyAlignment="1">
      <alignment horizontal="right"/>
    </xf>
    <xf numFmtId="0" fontId="88" fillId="0" borderId="0" xfId="6" applyFont="1" applyAlignment="1">
      <alignment horizontal="center" wrapText="1"/>
    </xf>
    <xf numFmtId="165" fontId="51" fillId="2" borderId="8" xfId="0" applyNumberFormat="1" applyFont="1" applyFill="1" applyBorder="1"/>
    <xf numFmtId="165" fontId="51" fillId="2" borderId="9" xfId="0" applyNumberFormat="1" applyFont="1" applyFill="1" applyBorder="1"/>
    <xf numFmtId="165" fontId="51" fillId="2" borderId="10" xfId="0" applyNumberFormat="1" applyFont="1" applyFill="1" applyBorder="1"/>
    <xf numFmtId="3" fontId="25" fillId="0" borderId="9" xfId="0" applyNumberFormat="1" applyFont="1" applyBorder="1"/>
    <xf numFmtId="3" fontId="25" fillId="0" borderId="10" xfId="0" applyNumberFormat="1" applyFont="1" applyBorder="1"/>
    <xf numFmtId="0" fontId="25" fillId="2" borderId="10" xfId="2" applyFont="1" applyFill="1" applyBorder="1"/>
    <xf numFmtId="0" fontId="25" fillId="2" borderId="17" xfId="0" applyFont="1" applyFill="1" applyBorder="1" applyAlignment="1">
      <alignment horizontal="center" vertical="center" wrapText="1"/>
    </xf>
    <xf numFmtId="0" fontId="25" fillId="2" borderId="22" xfId="0" applyFont="1" applyFill="1" applyBorder="1" applyAlignment="1">
      <alignment horizontal="center" vertical="center" wrapText="1"/>
    </xf>
    <xf numFmtId="0" fontId="25" fillId="0" borderId="0" xfId="0" applyFont="1" applyBorder="1" applyAlignment="1">
      <alignment horizontal="left" vertical="center" wrapText="1"/>
    </xf>
    <xf numFmtId="4" fontId="51" fillId="0" borderId="10" xfId="5" applyNumberFormat="1" applyFont="1" applyBorder="1" applyAlignment="1">
      <alignment vertical="center"/>
    </xf>
    <xf numFmtId="4" fontId="25" fillId="2" borderId="0" xfId="2" applyNumberFormat="1" applyFont="1" applyFill="1" applyAlignment="1">
      <alignment horizontal="left" vertical="center" wrapText="1"/>
    </xf>
    <xf numFmtId="4" fontId="25" fillId="2" borderId="0" xfId="2" applyNumberFormat="1" applyFont="1" applyFill="1" applyAlignment="1">
      <alignment vertical="center" wrapText="1"/>
    </xf>
    <xf numFmtId="0" fontId="14" fillId="6" borderId="0" xfId="2" applyFont="1" applyFill="1" applyAlignment="1">
      <alignment horizontal="center" vertical="center"/>
    </xf>
    <xf numFmtId="0" fontId="17" fillId="0" borderId="0" xfId="0" applyFont="1" applyAlignment="1">
      <alignment wrapText="1"/>
    </xf>
    <xf numFmtId="0" fontId="42" fillId="0" borderId="0" xfId="9" applyFont="1" applyAlignment="1">
      <alignment horizontal="center" vertical="center"/>
    </xf>
    <xf numFmtId="0" fontId="41" fillId="0" borderId="0" xfId="9" applyFont="1" applyAlignment="1">
      <alignment horizontal="left" wrapText="1"/>
    </xf>
    <xf numFmtId="0" fontId="89" fillId="0" borderId="0" xfId="9" applyFont="1" applyAlignment="1">
      <alignment horizontal="center"/>
    </xf>
    <xf numFmtId="0" fontId="60" fillId="0" borderId="0" xfId="9" applyFont="1" applyAlignment="1">
      <alignment horizontal="center" vertical="center" wrapText="1"/>
    </xf>
    <xf numFmtId="0" fontId="42" fillId="0" borderId="0" xfId="9" applyFont="1" applyAlignment="1">
      <alignment horizontal="center" wrapText="1"/>
    </xf>
    <xf numFmtId="0" fontId="42" fillId="0" borderId="0" xfId="9" applyFont="1" applyAlignment="1">
      <alignment horizontal="center"/>
    </xf>
    <xf numFmtId="0" fontId="29" fillId="4" borderId="0" xfId="0" applyFont="1" applyFill="1" applyAlignment="1">
      <alignment horizontal="left" vertical="top" wrapText="1"/>
    </xf>
    <xf numFmtId="0" fontId="50" fillId="0" borderId="0" xfId="0" applyFont="1" applyAlignment="1">
      <alignment horizontal="center" vertical="top"/>
    </xf>
    <xf numFmtId="0" fontId="50" fillId="0" borderId="0" xfId="0" applyFont="1" applyAlignment="1">
      <alignment horizontal="center" vertical="center"/>
    </xf>
    <xf numFmtId="0" fontId="51" fillId="0" borderId="18" xfId="6" applyFont="1" applyBorder="1" applyAlignment="1">
      <alignment horizontal="center" vertical="center" wrapText="1"/>
    </xf>
    <xf numFmtId="0" fontId="51" fillId="0" borderId="0" xfId="6" applyFont="1" applyAlignment="1">
      <alignment horizontal="center" vertical="center" wrapText="1"/>
    </xf>
    <xf numFmtId="0" fontId="51" fillId="0" borderId="19" xfId="6" applyFont="1" applyBorder="1" applyAlignment="1">
      <alignment horizontal="center" vertical="center" wrapText="1"/>
    </xf>
    <xf numFmtId="0" fontId="17" fillId="0" borderId="5" xfId="6" applyFont="1" applyBorder="1" applyAlignment="1">
      <alignment horizontal="left" wrapText="1"/>
    </xf>
    <xf numFmtId="0" fontId="25" fillId="0" borderId="8" xfId="6" applyFont="1" applyBorder="1" applyAlignment="1">
      <alignment horizontal="center" vertical="center" wrapText="1"/>
    </xf>
    <xf numFmtId="0" fontId="25" fillId="0" borderId="9" xfId="6" applyFont="1" applyBorder="1" applyAlignment="1">
      <alignment horizontal="center" vertical="center" wrapText="1"/>
    </xf>
    <xf numFmtId="0" fontId="25" fillId="0" borderId="10" xfId="6" applyFont="1" applyBorder="1" applyAlignment="1">
      <alignment horizontal="center" vertical="center" wrapText="1"/>
    </xf>
    <xf numFmtId="0" fontId="51" fillId="0" borderId="11" xfId="2" applyFont="1" applyBorder="1" applyAlignment="1">
      <alignment horizontal="center" vertical="center" wrapText="1"/>
    </xf>
    <xf numFmtId="0" fontId="51" fillId="0" borderId="12" xfId="2" applyFont="1" applyBorder="1" applyAlignment="1">
      <alignment horizontal="center" vertical="center" wrapText="1"/>
    </xf>
    <xf numFmtId="0" fontId="51" fillId="0" borderId="13" xfId="2" applyFont="1" applyBorder="1" applyAlignment="1">
      <alignment horizontal="center" vertical="center" wrapText="1"/>
    </xf>
    <xf numFmtId="0" fontId="25" fillId="0" borderId="8" xfId="2" applyFont="1" applyBorder="1" applyAlignment="1">
      <alignment horizontal="center" vertical="center" wrapText="1"/>
    </xf>
    <xf numFmtId="0" fontId="25" fillId="0" borderId="10" xfId="2" applyFont="1" applyBorder="1" applyAlignment="1">
      <alignment horizontal="center" vertical="center" wrapText="1"/>
    </xf>
    <xf numFmtId="0" fontId="25" fillId="0" borderId="14" xfId="2" applyFont="1" applyBorder="1" applyAlignment="1">
      <alignment horizontal="center" vertical="center" wrapText="1"/>
    </xf>
    <xf numFmtId="0" fontId="25" fillId="0" borderId="15" xfId="2" applyFont="1" applyBorder="1" applyAlignment="1">
      <alignment horizontal="center" vertical="center" wrapText="1"/>
    </xf>
    <xf numFmtId="0" fontId="25" fillId="0" borderId="16" xfId="2" applyFont="1" applyBorder="1" applyAlignment="1">
      <alignment horizontal="center" vertical="center" wrapText="1"/>
    </xf>
    <xf numFmtId="0" fontId="51" fillId="0" borderId="18" xfId="6" applyFont="1" applyBorder="1" applyAlignment="1">
      <alignment horizontal="center" vertical="center"/>
    </xf>
    <xf numFmtId="0" fontId="51" fillId="0" borderId="0" xfId="6" applyFont="1" applyAlignment="1">
      <alignment horizontal="center" vertical="center"/>
    </xf>
    <xf numFmtId="0" fontId="51" fillId="0" borderId="19" xfId="6" applyFont="1" applyBorder="1" applyAlignment="1">
      <alignment horizontal="center" vertical="center"/>
    </xf>
    <xf numFmtId="0" fontId="51" fillId="2" borderId="18" xfId="6" applyFont="1" applyFill="1" applyBorder="1" applyAlignment="1">
      <alignment horizontal="center" vertical="center" wrapText="1"/>
    </xf>
    <xf numFmtId="0" fontId="51" fillId="2" borderId="0" xfId="6" applyFont="1" applyFill="1" applyAlignment="1">
      <alignment horizontal="center" vertical="center" wrapText="1"/>
    </xf>
    <xf numFmtId="0" fontId="51" fillId="2" borderId="19" xfId="6" applyFont="1" applyFill="1" applyBorder="1" applyAlignment="1">
      <alignment horizontal="center" vertical="center" wrapText="1"/>
    </xf>
    <xf numFmtId="0" fontId="51" fillId="0" borderId="14" xfId="6" applyFont="1" applyBorder="1" applyAlignment="1">
      <alignment horizontal="center" vertical="center" wrapText="1"/>
    </xf>
    <xf numFmtId="0" fontId="51" fillId="0" borderId="11" xfId="6" applyFont="1" applyBorder="1" applyAlignment="1">
      <alignment horizontal="center" vertical="center" wrapText="1"/>
    </xf>
    <xf numFmtId="0" fontId="51" fillId="0" borderId="15" xfId="6" applyFont="1" applyBorder="1" applyAlignment="1">
      <alignment horizontal="center" vertical="center" wrapText="1"/>
    </xf>
    <xf numFmtId="0" fontId="51" fillId="0" borderId="16" xfId="6" applyFont="1" applyBorder="1" applyAlignment="1">
      <alignment horizontal="center" vertical="center" wrapText="1"/>
    </xf>
    <xf numFmtId="0" fontId="25" fillId="0" borderId="11" xfId="0" applyFont="1" applyBorder="1" applyAlignment="1">
      <alignment horizontal="left" vertical="center" wrapText="1"/>
    </xf>
    <xf numFmtId="0" fontId="25" fillId="0" borderId="11" xfId="6" applyFont="1" applyBorder="1" applyAlignment="1">
      <alignment horizontal="left" vertical="center" wrapText="1"/>
    </xf>
    <xf numFmtId="0" fontId="25" fillId="4" borderId="0" xfId="2" applyFont="1" applyFill="1" applyAlignment="1">
      <alignment horizontal="center" vertical="center" wrapText="1"/>
    </xf>
    <xf numFmtId="0" fontId="62" fillId="5" borderId="0" xfId="6" applyFont="1" applyFill="1" applyAlignment="1">
      <alignment horizontal="center" vertical="center" wrapText="1"/>
    </xf>
    <xf numFmtId="0" fontId="23" fillId="0" borderId="0" xfId="6" applyFont="1" applyAlignment="1">
      <alignment horizontal="left"/>
    </xf>
    <xf numFmtId="0" fontId="25" fillId="4" borderId="8" xfId="6" applyFont="1" applyFill="1" applyBorder="1" applyAlignment="1">
      <alignment horizontal="center" vertical="center" wrapText="1"/>
    </xf>
    <xf numFmtId="0" fontId="25" fillId="4" borderId="9" xfId="6" applyFont="1" applyFill="1" applyBorder="1" applyAlignment="1">
      <alignment horizontal="center" vertical="center" wrapText="1"/>
    </xf>
    <xf numFmtId="0" fontId="25" fillId="4" borderId="10" xfId="6" applyFont="1" applyFill="1" applyBorder="1" applyAlignment="1">
      <alignment horizontal="center" vertical="center" wrapText="1"/>
    </xf>
    <xf numFmtId="0" fontId="51" fillId="4" borderId="11" xfId="2" applyFont="1" applyFill="1" applyBorder="1" applyAlignment="1">
      <alignment horizontal="center" vertical="center" wrapText="1"/>
    </xf>
    <xf numFmtId="0" fontId="51" fillId="4" borderId="12" xfId="2" applyFont="1" applyFill="1" applyBorder="1" applyAlignment="1">
      <alignment horizontal="center" vertical="center" wrapText="1"/>
    </xf>
    <xf numFmtId="0" fontId="51" fillId="4" borderId="13" xfId="2" applyFont="1" applyFill="1" applyBorder="1" applyAlignment="1">
      <alignment horizontal="center" vertical="center" wrapText="1"/>
    </xf>
    <xf numFmtId="0" fontId="25" fillId="4" borderId="8" xfId="2" applyFont="1" applyFill="1" applyBorder="1" applyAlignment="1">
      <alignment horizontal="center" vertical="center" wrapText="1"/>
    </xf>
    <xf numFmtId="0" fontId="25" fillId="4" borderId="10" xfId="2" applyFont="1" applyFill="1" applyBorder="1" applyAlignment="1">
      <alignment horizontal="center" vertical="center" wrapText="1"/>
    </xf>
    <xf numFmtId="0" fontId="25" fillId="4" borderId="14" xfId="2" applyFont="1" applyFill="1" applyBorder="1" applyAlignment="1">
      <alignment horizontal="center" vertical="center" wrapText="1"/>
    </xf>
    <xf numFmtId="0" fontId="25" fillId="4" borderId="15" xfId="2" applyFont="1" applyFill="1" applyBorder="1" applyAlignment="1">
      <alignment horizontal="center" vertical="center" wrapText="1"/>
    </xf>
    <xf numFmtId="0" fontId="25" fillId="4" borderId="16" xfId="2" applyFont="1" applyFill="1" applyBorder="1" applyAlignment="1">
      <alignment horizontal="center" vertical="center" wrapText="1"/>
    </xf>
    <xf numFmtId="0" fontId="88" fillId="0" borderId="0" xfId="6" applyFont="1" applyAlignment="1">
      <alignment horizontal="center" wrapText="1"/>
    </xf>
    <xf numFmtId="0" fontId="51" fillId="4" borderId="14" xfId="2" applyFont="1" applyFill="1" applyBorder="1" applyAlignment="1">
      <alignment horizontal="center" vertical="center" wrapText="1"/>
    </xf>
    <xf numFmtId="0" fontId="51" fillId="4" borderId="15" xfId="2" applyFont="1" applyFill="1" applyBorder="1" applyAlignment="1">
      <alignment horizontal="center" vertical="center" wrapText="1"/>
    </xf>
    <xf numFmtId="0" fontId="51" fillId="4" borderId="16" xfId="2" applyFont="1" applyFill="1" applyBorder="1" applyAlignment="1">
      <alignment horizontal="center" vertical="center" wrapText="1"/>
    </xf>
    <xf numFmtId="0" fontId="25" fillId="4" borderId="12" xfId="2" applyFont="1" applyFill="1" applyBorder="1" applyAlignment="1">
      <alignment horizontal="center" vertical="center" wrapText="1"/>
    </xf>
    <xf numFmtId="0" fontId="25" fillId="4" borderId="11" xfId="2" applyFont="1" applyFill="1" applyBorder="1" applyAlignment="1">
      <alignment horizontal="center" vertical="center" wrapText="1"/>
    </xf>
    <xf numFmtId="0" fontId="25" fillId="4" borderId="13" xfId="2" applyFont="1" applyFill="1" applyBorder="1" applyAlignment="1">
      <alignment horizontal="center" vertical="center" wrapText="1"/>
    </xf>
    <xf numFmtId="0" fontId="25" fillId="4" borderId="23" xfId="6" applyFont="1" applyFill="1" applyBorder="1" applyAlignment="1">
      <alignment horizontal="center" vertical="center" wrapText="1"/>
    </xf>
    <xf numFmtId="0" fontId="25" fillId="4" borderId="24" xfId="6" applyFont="1" applyFill="1" applyBorder="1" applyAlignment="1">
      <alignment horizontal="center" vertical="center" wrapText="1"/>
    </xf>
    <xf numFmtId="0" fontId="25" fillId="4" borderId="26" xfId="6" applyFont="1" applyFill="1" applyBorder="1" applyAlignment="1">
      <alignment horizontal="center" vertical="center" wrapText="1"/>
    </xf>
    <xf numFmtId="0" fontId="25" fillId="4" borderId="25" xfId="2" applyFont="1" applyFill="1" applyBorder="1" applyAlignment="1">
      <alignment horizontal="center" vertical="center" wrapText="1"/>
    </xf>
    <xf numFmtId="0" fontId="25" fillId="4" borderId="27" xfId="2" applyFont="1" applyFill="1" applyBorder="1" applyAlignment="1">
      <alignment horizontal="center" vertical="center" wrapText="1"/>
    </xf>
    <xf numFmtId="0" fontId="25" fillId="0" borderId="0" xfId="2" applyFont="1" applyAlignment="1">
      <alignment horizontal="center" vertical="center" wrapText="1"/>
    </xf>
    <xf numFmtId="0" fontId="25" fillId="4" borderId="5" xfId="2" applyFont="1" applyFill="1" applyBorder="1" applyAlignment="1">
      <alignment horizontal="center" vertical="center" wrapText="1"/>
    </xf>
    <xf numFmtId="0" fontId="25" fillId="4" borderId="28" xfId="2" applyFont="1" applyFill="1" applyBorder="1" applyAlignment="1">
      <alignment horizontal="center" vertical="center" wrapText="1"/>
    </xf>
    <xf numFmtId="0" fontId="25" fillId="4" borderId="22" xfId="2" applyFont="1" applyFill="1" applyBorder="1" applyAlignment="1">
      <alignment horizontal="center" vertical="center" wrapText="1"/>
    </xf>
    <xf numFmtId="0" fontId="25" fillId="4" borderId="9" xfId="2" applyFont="1" applyFill="1" applyBorder="1" applyAlignment="1">
      <alignment horizontal="center" vertical="center" wrapText="1"/>
    </xf>
    <xf numFmtId="0" fontId="34" fillId="4" borderId="40" xfId="2" applyFont="1" applyFill="1" applyBorder="1" applyAlignment="1">
      <alignment horizontal="center" vertical="center" wrapText="1"/>
    </xf>
    <xf numFmtId="0" fontId="34" fillId="4" borderId="28" xfId="2" applyFont="1" applyFill="1" applyBorder="1" applyAlignment="1">
      <alignment horizontal="center" vertical="center" wrapText="1"/>
    </xf>
    <xf numFmtId="0" fontId="23" fillId="0" borderId="0" xfId="6" applyFont="1" applyAlignment="1">
      <alignment horizontal="left" wrapText="1"/>
    </xf>
    <xf numFmtId="0" fontId="34" fillId="4" borderId="14" xfId="2" applyFont="1" applyFill="1" applyBorder="1" applyAlignment="1">
      <alignment horizontal="center" vertical="center" wrapText="1"/>
    </xf>
    <xf numFmtId="0" fontId="34" fillId="4" borderId="16" xfId="2" applyFont="1" applyFill="1" applyBorder="1" applyAlignment="1">
      <alignment horizontal="center" vertical="center" wrapText="1"/>
    </xf>
    <xf numFmtId="0" fontId="51" fillId="4" borderId="21" xfId="2" applyFont="1" applyFill="1" applyBorder="1" applyAlignment="1">
      <alignment horizontal="center" vertical="center" wrapText="1"/>
    </xf>
    <xf numFmtId="0" fontId="51" fillId="4" borderId="22" xfId="2" applyFont="1" applyFill="1" applyBorder="1" applyAlignment="1">
      <alignment horizontal="center" vertical="center" wrapText="1"/>
    </xf>
    <xf numFmtId="0" fontId="25" fillId="4" borderId="12" xfId="6" applyFont="1" applyFill="1" applyBorder="1" applyAlignment="1">
      <alignment horizontal="center" vertical="center" wrapText="1"/>
    </xf>
    <xf numFmtId="0" fontId="25" fillId="4" borderId="18" xfId="6" applyFont="1" applyFill="1" applyBorder="1" applyAlignment="1">
      <alignment horizontal="center" vertical="center" wrapText="1"/>
    </xf>
    <xf numFmtId="0" fontId="25" fillId="4" borderId="20" xfId="6" applyFont="1" applyFill="1" applyBorder="1" applyAlignment="1">
      <alignment horizontal="center" vertical="center" wrapText="1"/>
    </xf>
    <xf numFmtId="0" fontId="51" fillId="4" borderId="14" xfId="6" applyFont="1" applyFill="1" applyBorder="1" applyAlignment="1">
      <alignment horizontal="center" vertical="center" wrapText="1"/>
    </xf>
    <xf numFmtId="0" fontId="51" fillId="4" borderId="15" xfId="6" applyFont="1" applyFill="1" applyBorder="1" applyAlignment="1">
      <alignment horizontal="center" vertical="center" wrapText="1"/>
    </xf>
    <xf numFmtId="0" fontId="51" fillId="4" borderId="16" xfId="6" applyFont="1" applyFill="1" applyBorder="1" applyAlignment="1">
      <alignment horizontal="center" vertical="center" wrapText="1"/>
    </xf>
    <xf numFmtId="0" fontId="25" fillId="4" borderId="25" xfId="6" applyFont="1" applyFill="1" applyBorder="1" applyAlignment="1">
      <alignment horizontal="center" vertical="center" wrapText="1"/>
    </xf>
    <xf numFmtId="0" fontId="25" fillId="4" borderId="27" xfId="6" applyFont="1" applyFill="1" applyBorder="1" applyAlignment="1">
      <alignment horizontal="center" vertical="center" wrapText="1"/>
    </xf>
    <xf numFmtId="0" fontId="25" fillId="4" borderId="15" xfId="6" applyFont="1" applyFill="1" applyBorder="1" applyAlignment="1">
      <alignment horizontal="center" vertical="center" wrapText="1"/>
    </xf>
    <xf numFmtId="0" fontId="25" fillId="0" borderId="0" xfId="6" applyFont="1" applyAlignment="1">
      <alignment horizontal="center" vertical="center" wrapText="1"/>
    </xf>
    <xf numFmtId="0" fontId="23" fillId="0" borderId="5" xfId="6" applyFont="1" applyBorder="1" applyAlignment="1">
      <alignment horizontal="left" wrapText="1"/>
    </xf>
    <xf numFmtId="0" fontId="25" fillId="4" borderId="14" xfId="6" applyFont="1" applyFill="1" applyBorder="1" applyAlignment="1">
      <alignment horizontal="center" vertical="center" wrapText="1"/>
    </xf>
    <xf numFmtId="0" fontId="17" fillId="0" borderId="0" xfId="2" applyFont="1" applyAlignment="1">
      <alignment horizontal="left" wrapText="1"/>
    </xf>
    <xf numFmtId="0" fontId="34" fillId="4" borderId="25" xfId="2" applyFont="1" applyFill="1" applyBorder="1" applyAlignment="1">
      <alignment horizontal="center" vertical="center" wrapText="1"/>
    </xf>
    <xf numFmtId="0" fontId="34" fillId="4" borderId="27" xfId="2" applyFont="1" applyFill="1" applyBorder="1" applyAlignment="1">
      <alignment horizontal="center" vertical="center" wrapText="1"/>
    </xf>
    <xf numFmtId="0" fontId="34" fillId="4" borderId="15" xfId="2" applyFont="1" applyFill="1" applyBorder="1" applyAlignment="1">
      <alignment horizontal="center" vertical="center" wrapText="1"/>
    </xf>
    <xf numFmtId="0" fontId="25" fillId="4" borderId="18" xfId="2" applyFont="1" applyFill="1" applyBorder="1" applyAlignment="1">
      <alignment horizontal="center" vertical="center" wrapText="1"/>
    </xf>
    <xf numFmtId="0" fontId="25" fillId="4" borderId="20" xfId="2" applyFont="1" applyFill="1" applyBorder="1" applyAlignment="1">
      <alignment horizontal="center" vertical="center" wrapText="1"/>
    </xf>
    <xf numFmtId="0" fontId="34" fillId="0" borderId="0" xfId="2" applyFont="1" applyAlignment="1">
      <alignment horizontal="center" vertical="center" wrapText="1"/>
    </xf>
    <xf numFmtId="0" fontId="62" fillId="5" borderId="0" xfId="2" applyFont="1" applyFill="1" applyAlignment="1">
      <alignment horizontal="center" vertical="center" wrapText="1"/>
    </xf>
    <xf numFmtId="0" fontId="34" fillId="4" borderId="23" xfId="2" applyFont="1" applyFill="1" applyBorder="1" applyAlignment="1">
      <alignment horizontal="center" vertical="center" wrapText="1"/>
    </xf>
    <xf numFmtId="0" fontId="34" fillId="4" borderId="26" xfId="2" applyFont="1" applyFill="1" applyBorder="1" applyAlignment="1">
      <alignment horizontal="center" vertical="center" wrapText="1"/>
    </xf>
    <xf numFmtId="0" fontId="34" fillId="4" borderId="8" xfId="2" applyFont="1" applyFill="1" applyBorder="1" applyAlignment="1">
      <alignment horizontal="center" vertical="center" wrapText="1"/>
    </xf>
    <xf numFmtId="0" fontId="34" fillId="4" borderId="10" xfId="2" applyFont="1" applyFill="1" applyBorder="1" applyAlignment="1">
      <alignment horizontal="center" vertical="center" wrapText="1"/>
    </xf>
    <xf numFmtId="0" fontId="34" fillId="4" borderId="11" xfId="2" applyFont="1" applyFill="1" applyBorder="1" applyAlignment="1">
      <alignment horizontal="center" vertical="center" wrapText="1"/>
    </xf>
    <xf numFmtId="0" fontId="34" fillId="4" borderId="21" xfId="2" applyFont="1" applyFill="1" applyBorder="1" applyAlignment="1">
      <alignment horizontal="center" vertical="center" wrapText="1"/>
    </xf>
    <xf numFmtId="0" fontId="34" fillId="4" borderId="14" xfId="2" applyFont="1" applyFill="1" applyBorder="1" applyAlignment="1">
      <alignment horizontal="left" vertical="center" wrapText="1"/>
    </xf>
    <xf numFmtId="0" fontId="34" fillId="4" borderId="15" xfId="2" applyFont="1" applyFill="1" applyBorder="1" applyAlignment="1">
      <alignment horizontal="left" vertical="center" wrapText="1"/>
    </xf>
    <xf numFmtId="0" fontId="34" fillId="4" borderId="16" xfId="2" applyFont="1" applyFill="1" applyBorder="1" applyAlignment="1">
      <alignment horizontal="left" vertical="center" wrapText="1"/>
    </xf>
    <xf numFmtId="0" fontId="34" fillId="0" borderId="0" xfId="0" applyFont="1" applyAlignment="1">
      <alignment horizontal="left" vertical="center" wrapText="1"/>
    </xf>
    <xf numFmtId="0" fontId="17" fillId="0" borderId="0" xfId="0" applyFont="1" applyAlignment="1">
      <alignment wrapText="1"/>
    </xf>
    <xf numFmtId="0" fontId="34" fillId="4" borderId="33" xfId="0" applyFont="1" applyFill="1" applyBorder="1" applyAlignment="1">
      <alignment horizontal="center" vertical="center"/>
    </xf>
    <xf numFmtId="0" fontId="34" fillId="4" borderId="34" xfId="0" applyFont="1" applyFill="1" applyBorder="1" applyAlignment="1">
      <alignment horizontal="center" vertical="center"/>
    </xf>
    <xf numFmtId="0" fontId="34" fillId="4" borderId="35" xfId="0" applyFont="1" applyFill="1" applyBorder="1" applyAlignment="1">
      <alignment horizontal="center" vertical="center"/>
    </xf>
    <xf numFmtId="0" fontId="34" fillId="4" borderId="25" xfId="0" applyFont="1" applyFill="1" applyBorder="1" applyAlignment="1">
      <alignment horizontal="center" vertical="center"/>
    </xf>
    <xf numFmtId="0" fontId="34" fillId="4" borderId="36" xfId="0" applyFont="1" applyFill="1" applyBorder="1" applyAlignment="1">
      <alignment horizontal="center" vertical="center"/>
    </xf>
    <xf numFmtId="0" fontId="34" fillId="4" borderId="27" xfId="0" applyFont="1" applyFill="1" applyBorder="1" applyAlignment="1">
      <alignment horizontal="center" vertical="center"/>
    </xf>
    <xf numFmtId="0" fontId="34" fillId="4" borderId="33" xfId="0" applyFont="1" applyFill="1" applyBorder="1" applyAlignment="1">
      <alignment horizontal="left" vertical="center" wrapText="1"/>
    </xf>
    <xf numFmtId="0" fontId="34" fillId="4" borderId="34" xfId="0" applyFont="1" applyFill="1" applyBorder="1" applyAlignment="1">
      <alignment horizontal="left" vertical="center" wrapText="1"/>
    </xf>
    <xf numFmtId="0" fontId="34" fillId="4" borderId="35" xfId="0" applyFont="1" applyFill="1" applyBorder="1" applyAlignment="1">
      <alignment horizontal="left" vertical="center" wrapText="1"/>
    </xf>
    <xf numFmtId="0" fontId="34" fillId="4" borderId="25" xfId="0" applyFont="1" applyFill="1" applyBorder="1" applyAlignment="1">
      <alignment horizontal="center" vertical="center" wrapText="1"/>
    </xf>
    <xf numFmtId="0" fontId="34" fillId="4" borderId="36" xfId="0" applyFont="1" applyFill="1" applyBorder="1" applyAlignment="1">
      <alignment horizontal="center" vertical="center" wrapText="1"/>
    </xf>
    <xf numFmtId="0" fontId="34" fillId="4" borderId="27" xfId="0" applyFont="1" applyFill="1" applyBorder="1" applyAlignment="1">
      <alignment horizontal="center" vertical="center" wrapText="1"/>
    </xf>
    <xf numFmtId="0" fontId="34" fillId="4" borderId="33" xfId="0"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35" xfId="0" applyFont="1" applyFill="1" applyBorder="1" applyAlignment="1">
      <alignment horizontal="center" vertical="center" wrapText="1"/>
    </xf>
    <xf numFmtId="0" fontId="17" fillId="0" borderId="5" xfId="0" applyFont="1" applyBorder="1" applyAlignment="1">
      <alignment horizontal="left" wrapText="1"/>
    </xf>
    <xf numFmtId="0" fontId="34" fillId="4" borderId="12" xfId="0" applyFont="1" applyFill="1" applyBorder="1" applyAlignment="1">
      <alignment horizontal="center" vertical="center"/>
    </xf>
    <xf numFmtId="0" fontId="34" fillId="4" borderId="20" xfId="0" applyFont="1" applyFill="1" applyBorder="1" applyAlignment="1">
      <alignment horizontal="center" vertical="center"/>
    </xf>
    <xf numFmtId="0" fontId="47" fillId="4" borderId="14" xfId="0" applyFont="1" applyFill="1" applyBorder="1" applyAlignment="1">
      <alignment horizontal="center" vertical="center" wrapText="1"/>
    </xf>
    <xf numFmtId="0" fontId="47" fillId="4" borderId="15" xfId="0" applyFont="1" applyFill="1" applyBorder="1" applyAlignment="1">
      <alignment horizontal="center" vertical="center" wrapText="1"/>
    </xf>
    <xf numFmtId="0" fontId="47" fillId="4" borderId="16" xfId="0" applyFont="1" applyFill="1" applyBorder="1" applyAlignment="1">
      <alignment horizontal="center" vertical="center" wrapText="1"/>
    </xf>
    <xf numFmtId="0" fontId="34" fillId="4" borderId="18" xfId="0" applyFont="1" applyFill="1" applyBorder="1" applyAlignment="1">
      <alignment horizontal="center" vertical="center"/>
    </xf>
    <xf numFmtId="0" fontId="47" fillId="4" borderId="14" xfId="0" applyFont="1" applyFill="1" applyBorder="1" applyAlignment="1">
      <alignment horizontal="center" vertical="center"/>
    </xf>
    <xf numFmtId="0" fontId="47" fillId="4" borderId="15" xfId="0" applyFont="1" applyFill="1" applyBorder="1" applyAlignment="1">
      <alignment horizontal="center" vertical="center"/>
    </xf>
    <xf numFmtId="0" fontId="47" fillId="4" borderId="16" xfId="0" applyFont="1" applyFill="1" applyBorder="1" applyAlignment="1">
      <alignment horizontal="center" vertical="center"/>
    </xf>
    <xf numFmtId="0" fontId="17" fillId="0" borderId="0" xfId="0" applyFont="1" applyAlignment="1">
      <alignment horizontal="left" wrapText="1"/>
    </xf>
    <xf numFmtId="0" fontId="34" fillId="4" borderId="38" xfId="0" applyFont="1" applyFill="1" applyBorder="1" applyAlignment="1">
      <alignment horizontal="center" vertical="center" wrapText="1"/>
    </xf>
    <xf numFmtId="0" fontId="34" fillId="4" borderId="37" xfId="0" applyFont="1" applyFill="1" applyBorder="1" applyAlignment="1">
      <alignment horizontal="left" vertical="center" wrapText="1"/>
    </xf>
    <xf numFmtId="0" fontId="34" fillId="4" borderId="37" xfId="0" applyFont="1" applyFill="1" applyBorder="1" applyAlignment="1">
      <alignment horizontal="center" vertical="center" wrapText="1"/>
    </xf>
    <xf numFmtId="0" fontId="47" fillId="4" borderId="11" xfId="0" applyFont="1" applyFill="1" applyBorder="1" applyAlignment="1">
      <alignment horizontal="center" vertical="center" wrapText="1"/>
    </xf>
    <xf numFmtId="0" fontId="47" fillId="4" borderId="13" xfId="0" applyFont="1" applyFill="1" applyBorder="1" applyAlignment="1">
      <alignment horizontal="center" vertical="center" wrapText="1"/>
    </xf>
    <xf numFmtId="0" fontId="17" fillId="2" borderId="0" xfId="0" applyFont="1" applyFill="1" applyAlignment="1">
      <alignment horizontal="left" wrapText="1"/>
    </xf>
    <xf numFmtId="0" fontId="34" fillId="4" borderId="39" xfId="0" applyFont="1" applyFill="1" applyBorder="1" applyAlignment="1">
      <alignment horizontal="center" vertical="center" wrapText="1"/>
    </xf>
    <xf numFmtId="0" fontId="54" fillId="4" borderId="33" xfId="0" applyFont="1" applyFill="1" applyBorder="1" applyAlignment="1">
      <alignment horizontal="center" vertical="center" wrapText="1"/>
    </xf>
    <xf numFmtId="0" fontId="54" fillId="4" borderId="35" xfId="0" applyFont="1" applyFill="1" applyBorder="1" applyAlignment="1">
      <alignment horizontal="center" vertical="center" wrapText="1"/>
    </xf>
    <xf numFmtId="0" fontId="24" fillId="0" borderId="0" xfId="2" applyFont="1" applyAlignment="1">
      <alignment horizontal="left" wrapText="1"/>
    </xf>
    <xf numFmtId="0" fontId="51" fillId="0" borderId="14" xfId="2" applyFont="1" applyBorder="1" applyAlignment="1">
      <alignment horizontal="center" vertical="center"/>
    </xf>
    <xf numFmtId="0" fontId="51" fillId="0" borderId="15" xfId="2" applyFont="1" applyBorder="1" applyAlignment="1">
      <alignment horizontal="center" vertical="center"/>
    </xf>
    <xf numFmtId="0" fontId="51" fillId="0" borderId="16" xfId="2" applyFont="1" applyBorder="1" applyAlignment="1">
      <alignment horizontal="center" vertical="center"/>
    </xf>
    <xf numFmtId="0" fontId="51" fillId="2" borderId="14" xfId="2" applyFont="1" applyFill="1" applyBorder="1" applyAlignment="1">
      <alignment horizontal="center" vertical="center"/>
    </xf>
    <xf numFmtId="0" fontId="51" fillId="2" borderId="15" xfId="2" applyFont="1" applyFill="1" applyBorder="1" applyAlignment="1">
      <alignment horizontal="center" vertical="center"/>
    </xf>
    <xf numFmtId="0" fontId="51" fillId="2" borderId="16" xfId="2" applyFont="1" applyFill="1" applyBorder="1" applyAlignment="1">
      <alignment horizontal="center" vertical="center"/>
    </xf>
    <xf numFmtId="49" fontId="25" fillId="2" borderId="11" xfId="2" applyNumberFormat="1" applyFont="1" applyFill="1" applyBorder="1" applyAlignment="1">
      <alignment horizontal="left" vertical="center" wrapText="1"/>
    </xf>
    <xf numFmtId="0" fontId="14" fillId="6" borderId="0" xfId="2" applyFont="1" applyFill="1" applyAlignment="1">
      <alignment horizontal="center" vertical="center"/>
    </xf>
    <xf numFmtId="0" fontId="23" fillId="0" borderId="5" xfId="2" applyFont="1" applyBorder="1" applyAlignment="1">
      <alignment horizontal="left" wrapText="1"/>
    </xf>
    <xf numFmtId="0" fontId="18" fillId="0" borderId="5" xfId="2" applyFont="1" applyBorder="1" applyAlignment="1">
      <alignment horizontal="left" wrapText="1"/>
    </xf>
    <xf numFmtId="0" fontId="51" fillId="0" borderId="21" xfId="2" applyFont="1" applyBorder="1" applyAlignment="1">
      <alignment horizontal="center" vertical="center"/>
    </xf>
    <xf numFmtId="0" fontId="17" fillId="0" borderId="0" xfId="0" applyFont="1" applyAlignment="1">
      <alignment horizontal="left" vertical="top"/>
    </xf>
    <xf numFmtId="0" fontId="47" fillId="4" borderId="18" xfId="0" applyFont="1" applyFill="1" applyBorder="1" applyAlignment="1">
      <alignment horizontal="center" vertical="center" wrapText="1"/>
    </xf>
    <xf numFmtId="0" fontId="47" fillId="4" borderId="22" xfId="0" applyFont="1" applyFill="1" applyBorder="1" applyAlignment="1">
      <alignment horizontal="center" vertical="center" wrapText="1"/>
    </xf>
    <xf numFmtId="0" fontId="34" fillId="4" borderId="8"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0" xfId="0" applyFont="1" applyFill="1" applyBorder="1" applyAlignment="1">
      <alignment horizontal="center" vertical="center" wrapText="1"/>
    </xf>
    <xf numFmtId="0" fontId="34" fillId="4" borderId="14" xfId="0" applyFont="1" applyFill="1" applyBorder="1" applyAlignment="1">
      <alignment horizontal="center" vertical="center" wrapText="1"/>
    </xf>
    <xf numFmtId="0" fontId="34" fillId="4" borderId="16" xfId="0" applyFont="1" applyFill="1" applyBorder="1" applyAlignment="1">
      <alignment horizontal="center" vertical="center" wrapText="1"/>
    </xf>
    <xf numFmtId="0" fontId="51" fillId="4" borderId="14" xfId="5" applyFont="1" applyFill="1" applyBorder="1" applyAlignment="1">
      <alignment horizontal="center" vertical="center" wrapText="1"/>
    </xf>
    <xf numFmtId="0" fontId="51" fillId="4" borderId="15" xfId="5" applyFont="1" applyFill="1" applyBorder="1" applyAlignment="1">
      <alignment horizontal="center" vertical="center" wrapText="1"/>
    </xf>
    <xf numFmtId="0" fontId="51" fillId="4" borderId="16" xfId="5" applyFont="1" applyFill="1" applyBorder="1" applyAlignment="1">
      <alignment horizontal="center" vertical="center" wrapText="1"/>
    </xf>
    <xf numFmtId="0" fontId="24" fillId="2" borderId="0" xfId="2" applyFont="1" applyFill="1" applyAlignment="1">
      <alignment horizontal="left" wrapText="1"/>
    </xf>
    <xf numFmtId="0" fontId="13" fillId="2" borderId="0" xfId="2" applyFill="1"/>
    <xf numFmtId="0" fontId="25" fillId="4" borderId="25" xfId="5" applyFont="1" applyFill="1" applyBorder="1" applyAlignment="1">
      <alignment horizontal="center" vertical="center" wrapText="1"/>
    </xf>
    <xf numFmtId="0" fontId="25" fillId="4" borderId="27" xfId="5" applyFont="1" applyFill="1" applyBorder="1" applyAlignment="1">
      <alignment horizontal="center" vertical="center" wrapText="1"/>
    </xf>
    <xf numFmtId="0" fontId="53" fillId="4" borderId="25" xfId="5" applyFont="1" applyFill="1" applyBorder="1" applyAlignment="1">
      <alignment horizontal="center" vertical="center" wrapText="1"/>
    </xf>
    <xf numFmtId="0" fontId="53" fillId="4" borderId="27" xfId="5" applyFont="1" applyFill="1" applyBorder="1" applyAlignment="1">
      <alignment horizontal="center" vertical="center" wrapText="1"/>
    </xf>
    <xf numFmtId="0" fontId="25" fillId="4" borderId="0" xfId="5" applyFont="1" applyFill="1" applyAlignment="1">
      <alignment horizontal="center" vertical="center" wrapText="1"/>
    </xf>
    <xf numFmtId="0" fontId="25" fillId="4" borderId="21" xfId="5" applyFont="1" applyFill="1" applyBorder="1" applyAlignment="1">
      <alignment horizontal="center" vertical="center" wrapText="1"/>
    </xf>
    <xf numFmtId="0" fontId="25" fillId="4" borderId="14" xfId="5" applyFont="1" applyFill="1" applyBorder="1" applyAlignment="1">
      <alignment horizontal="center" vertical="center" wrapText="1"/>
    </xf>
    <xf numFmtId="0" fontId="25" fillId="4" borderId="16" xfId="5" applyFont="1" applyFill="1" applyBorder="1" applyAlignment="1">
      <alignment horizontal="center" vertical="center" wrapText="1"/>
    </xf>
    <xf numFmtId="0" fontId="25" fillId="4" borderId="8" xfId="5" applyFont="1" applyFill="1" applyBorder="1" applyAlignment="1">
      <alignment horizontal="center" vertical="center" wrapText="1"/>
    </xf>
    <xf numFmtId="0" fontId="25" fillId="4" borderId="9" xfId="5" applyFont="1" applyFill="1" applyBorder="1" applyAlignment="1">
      <alignment horizontal="center" vertical="center" wrapText="1"/>
    </xf>
    <xf numFmtId="0" fontId="25" fillId="4" borderId="10" xfId="5" applyFont="1" applyFill="1" applyBorder="1" applyAlignment="1">
      <alignment horizontal="center" vertical="center" wrapText="1"/>
    </xf>
    <xf numFmtId="0" fontId="12" fillId="6" borderId="0" xfId="1" applyFill="1" applyAlignment="1">
      <alignment horizontal="center" vertical="center"/>
    </xf>
    <xf numFmtId="0" fontId="23" fillId="0" borderId="0" xfId="2" applyFont="1" applyAlignment="1">
      <alignment horizontal="left" wrapText="1"/>
    </xf>
    <xf numFmtId="0" fontId="25" fillId="4" borderId="12" xfId="5" applyFont="1" applyFill="1" applyBorder="1" applyAlignment="1">
      <alignment horizontal="center" vertical="center" wrapText="1"/>
    </xf>
    <xf numFmtId="0" fontId="25" fillId="4" borderId="18" xfId="5" applyFont="1" applyFill="1" applyBorder="1" applyAlignment="1">
      <alignment horizontal="center" vertical="center" wrapText="1"/>
    </xf>
    <xf numFmtId="0" fontId="25" fillId="4" borderId="20" xfId="5" applyFont="1" applyFill="1" applyBorder="1" applyAlignment="1">
      <alignment horizontal="center" vertical="center" wrapText="1"/>
    </xf>
    <xf numFmtId="0" fontId="53" fillId="4" borderId="14" xfId="5" applyFont="1" applyFill="1" applyBorder="1" applyAlignment="1">
      <alignment horizontal="left" vertical="center" wrapText="1"/>
    </xf>
    <xf numFmtId="0" fontId="53" fillId="4" borderId="15" xfId="5" applyFont="1" applyFill="1" applyBorder="1" applyAlignment="1">
      <alignment horizontal="left" vertical="center" wrapText="1"/>
    </xf>
    <xf numFmtId="0" fontId="53" fillId="4" borderId="16" xfId="5" applyFont="1" applyFill="1" applyBorder="1" applyAlignment="1">
      <alignment horizontal="left" vertical="center" wrapText="1"/>
    </xf>
    <xf numFmtId="0" fontId="25" fillId="4" borderId="0" xfId="5" applyFont="1" applyFill="1" applyAlignment="1">
      <alignment horizontal="left" vertical="center" wrapText="1"/>
    </xf>
    <xf numFmtId="0" fontId="25" fillId="4" borderId="19" xfId="5" applyFont="1" applyFill="1" applyBorder="1" applyAlignment="1">
      <alignment horizontal="left" vertical="center" wrapText="1"/>
    </xf>
    <xf numFmtId="0" fontId="25" fillId="4" borderId="33" xfId="5" applyFont="1" applyFill="1" applyBorder="1" applyAlignment="1">
      <alignment horizontal="center" vertical="center" wrapText="1"/>
    </xf>
    <xf numFmtId="0" fontId="25" fillId="4" borderId="35" xfId="5" applyFont="1" applyFill="1" applyBorder="1" applyAlignment="1">
      <alignment horizontal="center" vertical="center" wrapText="1"/>
    </xf>
    <xf numFmtId="0" fontId="51" fillId="0" borderId="18" xfId="2" applyFont="1" applyBorder="1" applyAlignment="1">
      <alignment horizontal="center" vertical="center"/>
    </xf>
    <xf numFmtId="0" fontId="51" fillId="0" borderId="0" xfId="2" applyFont="1" applyAlignment="1">
      <alignment horizontal="center" vertical="center"/>
    </xf>
    <xf numFmtId="0" fontId="51" fillId="0" borderId="19" xfId="2" applyFont="1" applyBorder="1" applyAlignment="1">
      <alignment horizontal="center" vertical="center"/>
    </xf>
    <xf numFmtId="0" fontId="51" fillId="0" borderId="18" xfId="2" applyFont="1" applyBorder="1" applyAlignment="1">
      <alignment horizontal="center" vertical="center" wrapText="1"/>
    </xf>
    <xf numFmtId="0" fontId="51" fillId="0" borderId="0" xfId="2" applyFont="1" applyAlignment="1">
      <alignment horizontal="center" vertical="center" wrapText="1"/>
    </xf>
    <xf numFmtId="0" fontId="51" fillId="0" borderId="19" xfId="2" applyFont="1" applyBorder="1" applyAlignment="1">
      <alignment horizontal="center" vertical="center" wrapText="1"/>
    </xf>
    <xf numFmtId="4" fontId="24" fillId="0" borderId="0" xfId="2" applyNumberFormat="1" applyFont="1" applyAlignment="1">
      <alignment horizontal="left" vertical="top" wrapText="1"/>
    </xf>
    <xf numFmtId="0" fontId="24" fillId="0" borderId="0" xfId="2" applyFont="1" applyAlignment="1">
      <alignment horizontal="left" vertical="top" wrapText="1"/>
    </xf>
    <xf numFmtId="0" fontId="25" fillId="4" borderId="19" xfId="2" applyFont="1" applyFill="1" applyBorder="1" applyAlignment="1">
      <alignment horizontal="center" vertical="center" wrapText="1"/>
    </xf>
    <xf numFmtId="0" fontId="25" fillId="4" borderId="14" xfId="2" applyFont="1" applyFill="1" applyBorder="1" applyAlignment="1">
      <alignment horizontal="center" vertical="center"/>
    </xf>
    <xf numFmtId="0" fontId="25" fillId="4" borderId="15" xfId="2" applyFont="1" applyFill="1" applyBorder="1" applyAlignment="1">
      <alignment horizontal="center" vertical="center"/>
    </xf>
    <xf numFmtId="0" fontId="25" fillId="4" borderId="16" xfId="2" applyFont="1" applyFill="1" applyBorder="1" applyAlignment="1">
      <alignment horizontal="center" vertical="center"/>
    </xf>
    <xf numFmtId="0" fontId="47" fillId="0" borderId="0" xfId="0" applyFont="1" applyAlignment="1">
      <alignment horizontal="left" wrapText="1"/>
    </xf>
    <xf numFmtId="0" fontId="53" fillId="4" borderId="8" xfId="5" applyFont="1" applyFill="1" applyBorder="1" applyAlignment="1">
      <alignment horizontal="center" vertical="center" wrapText="1"/>
    </xf>
    <xf numFmtId="0" fontId="53" fillId="4" borderId="10" xfId="5" applyFont="1" applyFill="1" applyBorder="1" applyAlignment="1">
      <alignment horizontal="center" vertical="center" wrapText="1"/>
    </xf>
    <xf numFmtId="4" fontId="24" fillId="0" borderId="4" xfId="2" applyNumberFormat="1" applyFont="1" applyBorder="1" applyAlignment="1">
      <alignment horizontal="left" vertical="top" wrapText="1"/>
    </xf>
    <xf numFmtId="4" fontId="25" fillId="4" borderId="14" xfId="5" applyNumberFormat="1" applyFont="1" applyFill="1" applyBorder="1" applyAlignment="1">
      <alignment horizontal="center" vertical="center"/>
    </xf>
    <xf numFmtId="4" fontId="25" fillId="4" borderId="15" xfId="5" applyNumberFormat="1" applyFont="1" applyFill="1" applyBorder="1" applyAlignment="1">
      <alignment horizontal="center" vertical="center"/>
    </xf>
    <xf numFmtId="4" fontId="25" fillId="4" borderId="16" xfId="5" applyNumberFormat="1" applyFont="1" applyFill="1" applyBorder="1" applyAlignment="1">
      <alignment horizontal="center" vertical="center"/>
    </xf>
    <xf numFmtId="0" fontId="20" fillId="0" borderId="0" xfId="2" applyFont="1" applyAlignment="1">
      <alignment horizontal="center"/>
    </xf>
    <xf numFmtId="0" fontId="25" fillId="4" borderId="31" xfId="2" applyFont="1" applyFill="1" applyBorder="1" applyAlignment="1">
      <alignment horizontal="center" vertical="center" wrapText="1"/>
    </xf>
    <xf numFmtId="0" fontId="25" fillId="4" borderId="23" xfId="2" applyFont="1" applyFill="1" applyBorder="1" applyAlignment="1">
      <alignment horizontal="center" vertical="center" wrapText="1"/>
    </xf>
    <xf numFmtId="0" fontId="25" fillId="4" borderId="26" xfId="2" applyFont="1" applyFill="1" applyBorder="1" applyAlignment="1">
      <alignment horizontal="center" vertical="center" wrapText="1"/>
    </xf>
    <xf numFmtId="0" fontId="25" fillId="4" borderId="40" xfId="2" applyFont="1" applyFill="1" applyBorder="1" applyAlignment="1">
      <alignment horizontal="center" vertical="center" wrapText="1"/>
    </xf>
    <xf numFmtId="0" fontId="25" fillId="4" borderId="41" xfId="2" applyFont="1" applyFill="1" applyBorder="1" applyAlignment="1">
      <alignment horizontal="center" vertical="center" wrapText="1"/>
    </xf>
    <xf numFmtId="0" fontId="25" fillId="4" borderId="21" xfId="2" applyFont="1" applyFill="1" applyBorder="1" applyAlignment="1">
      <alignment horizontal="center" vertical="center" wrapText="1"/>
    </xf>
    <xf numFmtId="0" fontId="25" fillId="4" borderId="32" xfId="2" applyFont="1" applyFill="1" applyBorder="1" applyAlignment="1">
      <alignment horizontal="center" vertical="center"/>
    </xf>
    <xf numFmtId="0" fontId="25" fillId="4" borderId="21" xfId="2" applyFont="1" applyFill="1" applyBorder="1" applyAlignment="1">
      <alignment horizontal="center" vertical="center"/>
    </xf>
    <xf numFmtId="0" fontId="51" fillId="0" borderId="14" xfId="2" applyFont="1" applyBorder="1" applyAlignment="1">
      <alignment horizontal="center" vertical="center" wrapText="1"/>
    </xf>
    <xf numFmtId="0" fontId="51" fillId="0" borderId="15" xfId="2" applyFont="1" applyBorder="1" applyAlignment="1">
      <alignment horizontal="center" vertical="center" wrapText="1"/>
    </xf>
    <xf numFmtId="0" fontId="51" fillId="0" borderId="16" xfId="2" applyFont="1" applyBorder="1" applyAlignment="1">
      <alignment horizontal="center" vertical="center" wrapText="1"/>
    </xf>
    <xf numFmtId="0" fontId="23" fillId="2" borderId="0" xfId="2" applyFont="1" applyFill="1" applyAlignment="1">
      <alignment horizontal="left" wrapText="1"/>
    </xf>
    <xf numFmtId="0" fontId="25" fillId="4" borderId="14" xfId="5" applyFont="1" applyFill="1" applyBorder="1" applyAlignment="1">
      <alignment horizontal="left" vertical="center" wrapText="1"/>
    </xf>
    <xf numFmtId="0" fontId="25" fillId="4" borderId="15" xfId="5" applyFont="1" applyFill="1" applyBorder="1" applyAlignment="1">
      <alignment horizontal="left" vertical="center" wrapText="1"/>
    </xf>
    <xf numFmtId="0" fontId="25" fillId="4" borderId="16" xfId="5" applyFont="1" applyFill="1" applyBorder="1" applyAlignment="1">
      <alignment horizontal="left" vertical="center" wrapText="1"/>
    </xf>
    <xf numFmtId="0" fontId="24" fillId="0" borderId="0" xfId="2" applyFont="1" applyAlignment="1">
      <alignment horizontal="justify" vertical="top" wrapText="1"/>
    </xf>
    <xf numFmtId="0" fontId="53" fillId="4" borderId="5" xfId="5" applyFont="1" applyFill="1" applyBorder="1" applyAlignment="1">
      <alignment horizontal="center" vertical="center" wrapText="1"/>
    </xf>
    <xf numFmtId="0" fontId="53" fillId="4" borderId="28" xfId="5" applyFont="1" applyFill="1" applyBorder="1" applyAlignment="1">
      <alignment horizontal="center" vertical="center" wrapText="1"/>
    </xf>
    <xf numFmtId="0" fontId="53" fillId="4" borderId="43" xfId="5" applyFont="1" applyFill="1" applyBorder="1" applyAlignment="1">
      <alignment horizontal="center" vertical="center" wrapText="1"/>
    </xf>
    <xf numFmtId="0" fontId="53" fillId="4" borderId="44" xfId="5" applyFont="1" applyFill="1" applyBorder="1" applyAlignment="1">
      <alignment horizontal="center" vertical="center" wrapText="1"/>
    </xf>
    <xf numFmtId="0" fontId="25" fillId="4" borderId="11" xfId="5" applyFont="1" applyFill="1" applyBorder="1" applyAlignment="1">
      <alignment horizontal="center" vertical="center" wrapText="1"/>
    </xf>
    <xf numFmtId="0" fontId="25" fillId="4" borderId="13" xfId="5" applyFont="1" applyFill="1" applyBorder="1" applyAlignment="1">
      <alignment horizontal="center" vertical="center" wrapText="1"/>
    </xf>
    <xf numFmtId="2" fontId="25" fillId="4" borderId="8" xfId="2" applyNumberFormat="1" applyFont="1" applyFill="1" applyBorder="1" applyAlignment="1">
      <alignment horizontal="center" vertical="center"/>
    </xf>
    <xf numFmtId="2" fontId="25" fillId="4" borderId="10" xfId="2" applyNumberFormat="1" applyFont="1" applyFill="1" applyBorder="1" applyAlignment="1">
      <alignment horizontal="center" vertical="center"/>
    </xf>
    <xf numFmtId="2" fontId="51" fillId="4" borderId="21" xfId="2" applyNumberFormat="1" applyFont="1" applyFill="1" applyBorder="1" applyAlignment="1">
      <alignment horizontal="center" vertical="center" wrapText="1"/>
    </xf>
    <xf numFmtId="2" fontId="51" fillId="4" borderId="22" xfId="2" applyNumberFormat="1" applyFont="1" applyFill="1" applyBorder="1" applyAlignment="1">
      <alignment horizontal="center" vertical="center" wrapText="1"/>
    </xf>
    <xf numFmtId="4" fontId="25" fillId="0" borderId="11" xfId="2" applyNumberFormat="1" applyFont="1" applyBorder="1" applyAlignment="1">
      <alignment horizontal="left" vertical="center" wrapText="1"/>
    </xf>
    <xf numFmtId="0" fontId="99" fillId="0" borderId="0" xfId="0" applyFont="1" applyAlignment="1">
      <alignment horizontal="left" wrapText="1"/>
    </xf>
    <xf numFmtId="0" fontId="24" fillId="2" borderId="0" xfId="2" applyFont="1" applyFill="1" applyAlignment="1">
      <alignment horizontal="left" vertical="center"/>
    </xf>
    <xf numFmtId="0" fontId="25" fillId="2" borderId="0" xfId="0" applyFont="1" applyFill="1" applyAlignment="1">
      <alignment horizontal="left" vertical="center" wrapText="1"/>
    </xf>
    <xf numFmtId="4" fontId="25" fillId="2" borderId="0" xfId="2" applyNumberFormat="1" applyFont="1" applyFill="1" applyAlignment="1">
      <alignment horizontal="left" vertical="center" wrapText="1"/>
    </xf>
    <xf numFmtId="0" fontId="23" fillId="2" borderId="0" xfId="0" applyFont="1" applyFill="1" applyAlignment="1">
      <alignment horizontal="left" wrapText="1"/>
    </xf>
    <xf numFmtId="0" fontId="24" fillId="0" borderId="11" xfId="2" applyFont="1" applyBorder="1" applyAlignment="1">
      <alignment horizontal="left" vertical="center"/>
    </xf>
    <xf numFmtId="0" fontId="34" fillId="4" borderId="9" xfId="0" applyFont="1" applyFill="1" applyBorder="1" applyAlignment="1">
      <alignment horizontal="center" vertical="center"/>
    </xf>
    <xf numFmtId="0" fontId="34" fillId="4" borderId="10" xfId="0" applyFont="1" applyFill="1" applyBorder="1" applyAlignment="1">
      <alignment horizontal="center" vertical="center"/>
    </xf>
    <xf numFmtId="0" fontId="25" fillId="2" borderId="41" xfId="0" applyFont="1" applyFill="1" applyBorder="1" applyAlignment="1">
      <alignment horizontal="center" vertical="center"/>
    </xf>
    <xf numFmtId="0" fontId="25" fillId="2" borderId="42" xfId="0" applyFont="1" applyFill="1" applyBorder="1" applyAlignment="1">
      <alignment horizontal="center" vertical="center"/>
    </xf>
    <xf numFmtId="0" fontId="25" fillId="2" borderId="44" xfId="0" applyFont="1" applyFill="1" applyBorder="1" applyAlignment="1">
      <alignment horizontal="center" vertical="center"/>
    </xf>
    <xf numFmtId="0" fontId="25" fillId="2" borderId="37" xfId="0" applyFont="1" applyFill="1" applyBorder="1" applyAlignment="1">
      <alignment horizontal="left" vertical="center" wrapText="1"/>
    </xf>
    <xf numFmtId="0" fontId="25" fillId="2" borderId="34" xfId="0" applyFont="1" applyFill="1" applyBorder="1" applyAlignment="1">
      <alignment horizontal="left" vertical="center" wrapText="1"/>
    </xf>
    <xf numFmtId="0" fontId="25" fillId="2" borderId="35" xfId="0" applyFont="1" applyFill="1" applyBorder="1" applyAlignment="1">
      <alignment horizontal="left" vertical="center" wrapText="1"/>
    </xf>
    <xf numFmtId="0" fontId="25" fillId="2" borderId="0" xfId="0" applyFont="1" applyFill="1" applyAlignment="1">
      <alignment horizontal="center" vertical="center" wrapText="1"/>
    </xf>
    <xf numFmtId="0" fontId="25" fillId="2" borderId="21"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6" xfId="0" applyFont="1" applyFill="1" applyBorder="1" applyAlignment="1">
      <alignment horizontal="center" vertical="center" wrapText="1"/>
    </xf>
    <xf numFmtId="2" fontId="47" fillId="4" borderId="21" xfId="0" applyNumberFormat="1" applyFont="1" applyFill="1" applyBorder="1" applyAlignment="1">
      <alignment horizontal="center" vertical="center"/>
    </xf>
    <xf numFmtId="0" fontId="47" fillId="4" borderId="21" xfId="0" applyFont="1" applyFill="1" applyBorder="1" applyAlignment="1">
      <alignment horizontal="center" vertical="center"/>
    </xf>
    <xf numFmtId="0" fontId="47" fillId="4" borderId="22" xfId="0" applyFont="1" applyFill="1" applyBorder="1" applyAlignment="1">
      <alignment horizontal="center" vertical="center"/>
    </xf>
    <xf numFmtId="0" fontId="17" fillId="0" borderId="0" xfId="0" applyFont="1" applyAlignment="1">
      <alignment horizontal="left" vertical="center" wrapText="1"/>
    </xf>
    <xf numFmtId="0" fontId="24" fillId="0" borderId="0" xfId="2" applyFont="1" applyAlignment="1">
      <alignment horizontal="left" vertical="top"/>
    </xf>
    <xf numFmtId="0" fontId="34" fillId="4" borderId="40" xfId="0" applyFont="1" applyFill="1" applyBorder="1" applyAlignment="1">
      <alignment horizontal="center" vertical="center"/>
    </xf>
    <xf numFmtId="0" fontId="34" fillId="4" borderId="28" xfId="0" applyFont="1" applyFill="1" applyBorder="1" applyAlignment="1">
      <alignment horizontal="center" vertical="center"/>
    </xf>
    <xf numFmtId="0" fontId="17" fillId="0" borderId="0" xfId="0" applyFont="1" applyAlignment="1">
      <alignment horizontal="left" vertical="center"/>
    </xf>
    <xf numFmtId="0" fontId="34" fillId="4" borderId="13" xfId="0" applyFont="1" applyFill="1" applyBorder="1" applyAlignment="1">
      <alignment horizontal="center" vertical="center" wrapText="1"/>
    </xf>
    <xf numFmtId="0" fontId="34" fillId="4" borderId="22" xfId="0" applyFont="1" applyFill="1" applyBorder="1" applyAlignment="1">
      <alignment horizontal="center" vertical="center" wrapText="1"/>
    </xf>
    <xf numFmtId="0" fontId="25" fillId="4" borderId="18" xfId="2" applyFont="1" applyFill="1" applyBorder="1" applyAlignment="1">
      <alignment vertical="center"/>
    </xf>
    <xf numFmtId="0" fontId="25" fillId="4" borderId="20" xfId="2" applyFont="1" applyFill="1" applyBorder="1" applyAlignment="1">
      <alignment vertical="center"/>
    </xf>
    <xf numFmtId="0" fontId="23" fillId="0" borderId="5" xfId="2" applyFont="1" applyBorder="1" applyAlignment="1">
      <alignment horizontal="left"/>
    </xf>
    <xf numFmtId="0" fontId="18" fillId="0" borderId="0" xfId="2" applyFont="1" applyAlignment="1">
      <alignment horizontal="center" vertical="center" wrapText="1"/>
    </xf>
    <xf numFmtId="0" fontId="25" fillId="4" borderId="24" xfId="2" applyFont="1" applyFill="1" applyBorder="1" applyAlignment="1">
      <alignment horizontal="center" vertical="center" wrapText="1"/>
    </xf>
    <xf numFmtId="0" fontId="25" fillId="4" borderId="33" xfId="2" applyFont="1" applyFill="1" applyBorder="1" applyAlignment="1">
      <alignment horizontal="center" vertical="center" wrapText="1"/>
    </xf>
    <xf numFmtId="0" fontId="25" fillId="4" borderId="35" xfId="2" applyFont="1" applyFill="1" applyBorder="1" applyAlignment="1">
      <alignment horizontal="center" vertical="center" wrapText="1"/>
    </xf>
    <xf numFmtId="0" fontId="25" fillId="4" borderId="14" xfId="2" applyFont="1" applyFill="1" applyBorder="1" applyAlignment="1">
      <alignment horizontal="left" vertical="center" wrapText="1"/>
    </xf>
    <xf numFmtId="0" fontId="25" fillId="4" borderId="15" xfId="2" applyFont="1" applyFill="1" applyBorder="1" applyAlignment="1">
      <alignment horizontal="left" vertical="center" wrapText="1"/>
    </xf>
    <xf numFmtId="0" fontId="25" fillId="4" borderId="16" xfId="2" applyFont="1" applyFill="1" applyBorder="1" applyAlignment="1">
      <alignment horizontal="left" vertical="center" wrapText="1"/>
    </xf>
    <xf numFmtId="0" fontId="51" fillId="0" borderId="24" xfId="6" applyFont="1" applyBorder="1" applyAlignment="1">
      <alignment horizontal="center" vertical="center" wrapText="1"/>
    </xf>
    <xf numFmtId="0" fontId="51" fillId="0" borderId="1" xfId="6" applyFont="1" applyBorder="1" applyAlignment="1">
      <alignment horizontal="center" vertical="center" wrapText="1"/>
    </xf>
    <xf numFmtId="0" fontId="51" fillId="0" borderId="42" xfId="6" applyFont="1" applyBorder="1" applyAlignment="1">
      <alignment horizontal="center" vertical="center" wrapText="1"/>
    </xf>
    <xf numFmtId="0" fontId="51" fillId="0" borderId="5" xfId="6" applyFont="1" applyBorder="1" applyAlignment="1">
      <alignment horizontal="center" vertical="center" wrapText="1"/>
    </xf>
    <xf numFmtId="0" fontId="14" fillId="7" borderId="0" xfId="6" applyFont="1" applyFill="1" applyAlignment="1">
      <alignment horizontal="center" vertical="center"/>
    </xf>
    <xf numFmtId="0" fontId="37" fillId="0" borderId="0" xfId="2" applyFont="1" applyAlignment="1">
      <alignment horizontal="left" vertical="center" wrapText="1"/>
    </xf>
    <xf numFmtId="0" fontId="14" fillId="8" borderId="0" xfId="2" applyFont="1" applyFill="1" applyAlignment="1">
      <alignment horizontal="center" vertical="center"/>
    </xf>
    <xf numFmtId="0" fontId="54" fillId="4" borderId="33" xfId="0" applyFont="1" applyFill="1" applyBorder="1" applyAlignment="1">
      <alignment horizontal="left" vertical="center" wrapText="1"/>
    </xf>
    <xf numFmtId="0" fontId="54" fillId="4" borderId="35" xfId="0" applyFont="1" applyFill="1" applyBorder="1" applyAlignment="1">
      <alignment horizontal="left" vertical="center" wrapText="1"/>
    </xf>
    <xf numFmtId="0" fontId="34" fillId="4" borderId="33" xfId="0" applyFont="1" applyFill="1" applyBorder="1" applyAlignment="1">
      <alignment horizontal="center"/>
    </xf>
    <xf numFmtId="0" fontId="34" fillId="4" borderId="34" xfId="0" applyFont="1" applyFill="1" applyBorder="1" applyAlignment="1">
      <alignment horizontal="center"/>
    </xf>
    <xf numFmtId="0" fontId="34" fillId="4" borderId="39" xfId="0" applyFont="1" applyFill="1" applyBorder="1" applyAlignment="1">
      <alignment horizontal="center"/>
    </xf>
    <xf numFmtId="0" fontId="23" fillId="0" borderId="0" xfId="2" applyFont="1" applyAlignment="1">
      <alignment horizontal="left"/>
    </xf>
    <xf numFmtId="0" fontId="34" fillId="4" borderId="47" xfId="0" applyFont="1" applyFill="1" applyBorder="1" applyAlignment="1">
      <alignment horizontal="center" vertical="center"/>
    </xf>
    <xf numFmtId="0" fontId="34" fillId="4" borderId="48" xfId="0" applyFont="1" applyFill="1" applyBorder="1" applyAlignment="1">
      <alignment horizontal="center" vertical="center"/>
    </xf>
    <xf numFmtId="0" fontId="34" fillId="4" borderId="49" xfId="0" applyFont="1" applyFill="1" applyBorder="1" applyAlignment="1">
      <alignment horizontal="center" vertical="center"/>
    </xf>
    <xf numFmtId="0" fontId="34" fillId="4" borderId="50" xfId="0" applyFont="1" applyFill="1" applyBorder="1" applyAlignment="1">
      <alignment horizontal="center" vertical="center"/>
    </xf>
    <xf numFmtId="0" fontId="47" fillId="0" borderId="14" xfId="0" applyFont="1" applyBorder="1" applyAlignment="1">
      <alignment horizontal="center" vertical="center"/>
    </xf>
    <xf numFmtId="0" fontId="47" fillId="0" borderId="15" xfId="0" applyFont="1" applyBorder="1" applyAlignment="1">
      <alignment horizontal="center" vertical="center"/>
    </xf>
    <xf numFmtId="0" fontId="47" fillId="0" borderId="16" xfId="0" applyFont="1" applyBorder="1" applyAlignment="1">
      <alignment horizontal="center" vertical="center"/>
    </xf>
    <xf numFmtId="0" fontId="34" fillId="4" borderId="45" xfId="0" applyFont="1" applyFill="1" applyBorder="1" applyAlignment="1">
      <alignment horizontal="center" vertical="center"/>
    </xf>
    <xf numFmtId="0" fontId="34" fillId="4" borderId="51" xfId="0" applyFont="1" applyFill="1" applyBorder="1" applyAlignment="1">
      <alignment horizontal="center" vertical="center"/>
    </xf>
    <xf numFmtId="0" fontId="34" fillId="4" borderId="46" xfId="0" applyFont="1" applyFill="1" applyBorder="1" applyAlignment="1">
      <alignment horizontal="center" vertical="center"/>
    </xf>
    <xf numFmtId="0" fontId="34" fillId="4" borderId="2" xfId="0" applyFont="1" applyFill="1" applyBorder="1" applyAlignment="1">
      <alignment horizontal="center" vertical="center"/>
    </xf>
    <xf numFmtId="0" fontId="34" fillId="4" borderId="31" xfId="0" applyFont="1" applyFill="1" applyBorder="1" applyAlignment="1">
      <alignment horizontal="center" vertical="center"/>
    </xf>
    <xf numFmtId="0" fontId="34" fillId="4" borderId="32" xfId="0" applyFont="1" applyFill="1" applyBorder="1" applyAlignment="1">
      <alignment horizontal="center" vertical="center"/>
    </xf>
    <xf numFmtId="0" fontId="34" fillId="0" borderId="45" xfId="0" applyFont="1" applyBorder="1" applyAlignment="1">
      <alignment horizontal="left" vertical="center" wrapText="1"/>
    </xf>
    <xf numFmtId="0" fontId="34" fillId="0" borderId="51" xfId="0" applyFont="1" applyBorder="1" applyAlignment="1">
      <alignment horizontal="left" vertical="center" wrapText="1"/>
    </xf>
    <xf numFmtId="0" fontId="34" fillId="0" borderId="45" xfId="0" applyFont="1" applyBorder="1" applyAlignment="1">
      <alignment horizontal="left" vertical="center"/>
    </xf>
    <xf numFmtId="0" fontId="34" fillId="0" borderId="51" xfId="0" applyFont="1" applyBorder="1" applyAlignment="1">
      <alignment horizontal="left" vertical="center"/>
    </xf>
    <xf numFmtId="0" fontId="34" fillId="0" borderId="46" xfId="0" applyFont="1" applyBorder="1" applyAlignment="1">
      <alignment horizontal="left" vertical="center"/>
    </xf>
    <xf numFmtId="0" fontId="34" fillId="0" borderId="2" xfId="0" applyFont="1" applyBorder="1" applyAlignment="1">
      <alignment horizontal="left" vertical="center"/>
    </xf>
    <xf numFmtId="0" fontId="34" fillId="0" borderId="31" xfId="0" applyFont="1" applyBorder="1" applyAlignment="1">
      <alignment horizontal="left" vertical="center"/>
    </xf>
    <xf numFmtId="0" fontId="34" fillId="0" borderId="32" xfId="0" applyFont="1" applyBorder="1" applyAlignment="1">
      <alignment horizontal="left" vertical="center"/>
    </xf>
    <xf numFmtId="0" fontId="34" fillId="4" borderId="14" xfId="0" applyFont="1" applyFill="1" applyBorder="1" applyAlignment="1">
      <alignment horizontal="left" vertical="center"/>
    </xf>
    <xf numFmtId="0" fontId="34" fillId="4" borderId="15" xfId="0" applyFont="1" applyFill="1" applyBorder="1" applyAlignment="1">
      <alignment horizontal="left" vertical="center"/>
    </xf>
    <xf numFmtId="0" fontId="34" fillId="4" borderId="16" xfId="0" applyFont="1" applyFill="1" applyBorder="1" applyAlignment="1">
      <alignment horizontal="left" vertical="center"/>
    </xf>
    <xf numFmtId="0" fontId="34" fillId="4" borderId="0" xfId="0" applyFont="1" applyFill="1" applyAlignment="1">
      <alignment horizontal="center" vertical="center"/>
    </xf>
    <xf numFmtId="0" fontId="34" fillId="4" borderId="0" xfId="0" applyFont="1" applyFill="1" applyAlignment="1">
      <alignment horizontal="left" vertical="center"/>
    </xf>
    <xf numFmtId="0" fontId="34" fillId="4" borderId="0" xfId="0" applyFont="1" applyFill="1" applyAlignment="1">
      <alignment horizontal="center" vertical="center" wrapText="1"/>
    </xf>
    <xf numFmtId="0" fontId="47" fillId="11" borderId="0" xfId="0" applyFont="1" applyFill="1" applyAlignment="1">
      <alignment horizontal="center" vertical="center" wrapText="1"/>
    </xf>
    <xf numFmtId="0" fontId="14" fillId="9" borderId="0" xfId="2" applyFont="1" applyFill="1" applyAlignment="1">
      <alignment horizontal="center" vertical="center"/>
    </xf>
    <xf numFmtId="0" fontId="25" fillId="0" borderId="0" xfId="2" applyFont="1" applyAlignment="1">
      <alignment horizontal="justify" vertical="top" wrapText="1"/>
    </xf>
    <xf numFmtId="0" fontId="34" fillId="4" borderId="8" xfId="0" applyFont="1" applyFill="1" applyBorder="1" applyAlignment="1">
      <alignment horizontal="center" vertical="center"/>
    </xf>
    <xf numFmtId="0" fontId="54" fillId="4" borderId="8" xfId="0" applyFont="1" applyFill="1" applyBorder="1" applyAlignment="1">
      <alignment horizontal="center" vertical="center" wrapText="1"/>
    </xf>
    <xf numFmtId="0" fontId="54" fillId="4" borderId="10" xfId="0" applyFont="1" applyFill="1" applyBorder="1" applyAlignment="1">
      <alignment horizontal="center" vertical="center" wrapText="1"/>
    </xf>
    <xf numFmtId="0" fontId="34" fillId="4" borderId="37" xfId="0" applyFont="1" applyFill="1" applyBorder="1" applyAlignment="1">
      <alignment horizontal="left"/>
    </xf>
    <xf numFmtId="0" fontId="34" fillId="4" borderId="35" xfId="0" applyFont="1" applyFill="1" applyBorder="1" applyAlignment="1">
      <alignment horizontal="left"/>
    </xf>
    <xf numFmtId="0" fontId="34" fillId="4" borderId="14" xfId="0" applyFont="1" applyFill="1" applyBorder="1" applyAlignment="1">
      <alignment horizontal="left"/>
    </xf>
    <xf numFmtId="0" fontId="34" fillId="4" borderId="15" xfId="0" applyFont="1" applyFill="1" applyBorder="1" applyAlignment="1">
      <alignment horizontal="left"/>
    </xf>
    <xf numFmtId="0" fontId="34" fillId="4" borderId="16" xfId="0" applyFont="1" applyFill="1" applyBorder="1" applyAlignment="1">
      <alignment horizontal="left"/>
    </xf>
    <xf numFmtId="0" fontId="54" fillId="4" borderId="25" xfId="0" applyFont="1" applyFill="1" applyBorder="1" applyAlignment="1">
      <alignment horizontal="center" vertical="center" wrapText="1"/>
    </xf>
    <xf numFmtId="0" fontId="54" fillId="4" borderId="36" xfId="0" applyFont="1" applyFill="1" applyBorder="1" applyAlignment="1">
      <alignment horizontal="center" vertical="center" wrapText="1"/>
    </xf>
    <xf numFmtId="0" fontId="54" fillId="4" borderId="27" xfId="0" applyFont="1" applyFill="1" applyBorder="1" applyAlignment="1">
      <alignment horizontal="center" vertical="center" wrapText="1"/>
    </xf>
    <xf numFmtId="0" fontId="34" fillId="4" borderId="15" xfId="0" applyFont="1" applyFill="1" applyBorder="1" applyAlignment="1">
      <alignment horizontal="center" vertical="center" wrapText="1"/>
    </xf>
    <xf numFmtId="0" fontId="34" fillId="4" borderId="23" xfId="0" applyFont="1" applyFill="1" applyBorder="1" applyAlignment="1">
      <alignment horizontal="center" vertical="center"/>
    </xf>
    <xf numFmtId="0" fontId="34" fillId="4" borderId="24" xfId="0" applyFont="1" applyFill="1" applyBorder="1" applyAlignment="1">
      <alignment horizontal="center" vertical="center"/>
    </xf>
    <xf numFmtId="0" fontId="34" fillId="4" borderId="26" xfId="0" applyFont="1" applyFill="1" applyBorder="1" applyAlignment="1">
      <alignment horizontal="center" vertical="center"/>
    </xf>
    <xf numFmtId="0" fontId="34" fillId="4" borderId="23" xfId="0" applyFont="1" applyFill="1" applyBorder="1" applyAlignment="1">
      <alignment horizontal="center" vertical="center" wrapText="1"/>
    </xf>
    <xf numFmtId="0" fontId="34" fillId="4" borderId="26" xfId="0" applyFont="1" applyFill="1" applyBorder="1" applyAlignment="1">
      <alignment horizontal="center" vertical="center" wrapText="1"/>
    </xf>
    <xf numFmtId="0" fontId="47" fillId="0" borderId="2" xfId="0" applyFont="1" applyBorder="1" applyAlignment="1">
      <alignment horizontal="center" vertical="center"/>
    </xf>
    <xf numFmtId="0" fontId="47" fillId="0" borderId="0" xfId="0" applyFont="1" applyAlignment="1">
      <alignment horizontal="center" vertical="center"/>
    </xf>
    <xf numFmtId="0" fontId="47" fillId="0" borderId="3" xfId="0" applyFont="1" applyBorder="1" applyAlignment="1">
      <alignment horizontal="center" vertical="center"/>
    </xf>
    <xf numFmtId="0" fontId="34" fillId="4" borderId="11" xfId="0" applyFont="1" applyFill="1" applyBorder="1" applyAlignment="1">
      <alignment horizontal="center" vertical="center" wrapText="1"/>
    </xf>
    <xf numFmtId="0" fontId="34" fillId="4" borderId="21" xfId="0" applyFont="1" applyFill="1" applyBorder="1" applyAlignment="1">
      <alignment horizontal="center" vertical="center" wrapText="1"/>
    </xf>
    <xf numFmtId="2" fontId="23" fillId="0" borderId="5" xfId="2" applyNumberFormat="1" applyFont="1" applyBorder="1" applyAlignment="1">
      <alignment horizontal="left" wrapText="1"/>
    </xf>
    <xf numFmtId="3" fontId="34" fillId="4" borderId="25" xfId="0" applyNumberFormat="1" applyFont="1" applyFill="1" applyBorder="1" applyAlignment="1">
      <alignment horizontal="center" vertical="center"/>
    </xf>
    <xf numFmtId="3" fontId="34" fillId="4" borderId="36" xfId="0" applyNumberFormat="1" applyFont="1" applyFill="1" applyBorder="1" applyAlignment="1">
      <alignment horizontal="center" vertical="center"/>
    </xf>
    <xf numFmtId="3" fontId="34" fillId="4" borderId="38" xfId="0" applyNumberFormat="1" applyFont="1" applyFill="1" applyBorder="1" applyAlignment="1">
      <alignment horizontal="center" vertical="center"/>
    </xf>
    <xf numFmtId="3" fontId="34" fillId="4" borderId="25" xfId="0" applyNumberFormat="1" applyFont="1" applyFill="1" applyBorder="1" applyAlignment="1">
      <alignment horizontal="center" vertical="center" wrapText="1"/>
    </xf>
    <xf numFmtId="3" fontId="34" fillId="4" borderId="38" xfId="0" applyNumberFormat="1" applyFont="1" applyFill="1" applyBorder="1" applyAlignment="1">
      <alignment horizontal="center" vertical="center" wrapText="1"/>
    </xf>
    <xf numFmtId="3" fontId="34" fillId="4" borderId="5" xfId="0" applyNumberFormat="1" applyFont="1" applyFill="1" applyBorder="1" applyAlignment="1">
      <alignment horizontal="center" vertical="center" wrapText="1"/>
    </xf>
    <xf numFmtId="3" fontId="34" fillId="4" borderId="4" xfId="0" applyNumberFormat="1" applyFont="1" applyFill="1" applyBorder="1" applyAlignment="1">
      <alignment horizontal="center" vertical="center" wrapText="1"/>
    </xf>
    <xf numFmtId="3" fontId="34" fillId="4" borderId="33" xfId="0" applyNumberFormat="1" applyFont="1" applyFill="1" applyBorder="1" applyAlignment="1">
      <alignment horizontal="center" vertical="center" wrapText="1"/>
    </xf>
    <xf numFmtId="3" fontId="34" fillId="4" borderId="35" xfId="0" applyNumberFormat="1" applyFont="1" applyFill="1" applyBorder="1" applyAlignment="1">
      <alignment horizontal="center" vertical="center" wrapText="1"/>
    </xf>
    <xf numFmtId="3" fontId="34" fillId="4" borderId="12" xfId="0" applyNumberFormat="1" applyFont="1" applyFill="1" applyBorder="1" applyAlignment="1">
      <alignment horizontal="center" vertical="center"/>
    </xf>
    <xf numFmtId="3" fontId="34" fillId="4" borderId="18" xfId="0" applyNumberFormat="1" applyFont="1" applyFill="1" applyBorder="1" applyAlignment="1">
      <alignment horizontal="center" vertical="center"/>
    </xf>
    <xf numFmtId="3" fontId="34" fillId="4" borderId="20" xfId="0" applyNumberFormat="1" applyFont="1" applyFill="1" applyBorder="1" applyAlignment="1">
      <alignment horizontal="center" vertical="center"/>
    </xf>
    <xf numFmtId="3" fontId="34" fillId="4" borderId="15" xfId="0" applyNumberFormat="1" applyFont="1" applyFill="1" applyBorder="1" applyAlignment="1">
      <alignment horizontal="left"/>
    </xf>
    <xf numFmtId="3" fontId="34" fillId="4" borderId="16" xfId="0" applyNumberFormat="1" applyFont="1" applyFill="1" applyBorder="1" applyAlignment="1">
      <alignment horizontal="left"/>
    </xf>
    <xf numFmtId="3" fontId="47" fillId="4" borderId="14" xfId="0" applyNumberFormat="1" applyFont="1" applyFill="1" applyBorder="1" applyAlignment="1">
      <alignment horizontal="center" vertical="center"/>
    </xf>
    <xf numFmtId="3" fontId="47" fillId="4" borderId="15" xfId="0" applyNumberFormat="1" applyFont="1" applyFill="1" applyBorder="1" applyAlignment="1">
      <alignment horizontal="center" vertical="center"/>
    </xf>
    <xf numFmtId="3" fontId="47" fillId="4" borderId="16" xfId="0" applyNumberFormat="1" applyFont="1" applyFill="1" applyBorder="1" applyAlignment="1">
      <alignment horizontal="center" vertical="center"/>
    </xf>
    <xf numFmtId="0" fontId="25" fillId="0" borderId="4" xfId="2" applyFont="1" applyBorder="1" applyAlignment="1">
      <alignment horizontal="left" vertical="center" wrapText="1"/>
    </xf>
    <xf numFmtId="0" fontId="23" fillId="0" borderId="0" xfId="8" applyFont="1" applyAlignment="1">
      <alignment horizontal="left" wrapText="1"/>
    </xf>
    <xf numFmtId="0" fontId="17" fillId="0" borderId="0" xfId="0" applyFont="1" applyAlignment="1">
      <alignment horizontal="left"/>
    </xf>
    <xf numFmtId="49" fontId="33" fillId="0" borderId="0" xfId="0" applyNumberFormat="1" applyFont="1" applyAlignment="1">
      <alignment horizontal="left" vertical="center" wrapText="1"/>
    </xf>
    <xf numFmtId="49" fontId="34" fillId="0" borderId="0" xfId="0" applyNumberFormat="1" applyFont="1" applyAlignment="1">
      <alignment horizontal="left" vertical="center" wrapText="1"/>
    </xf>
    <xf numFmtId="0" fontId="47" fillId="4" borderId="25" xfId="0" applyFont="1" applyFill="1" applyBorder="1" applyAlignment="1">
      <alignment horizontal="center" vertical="center"/>
    </xf>
    <xf numFmtId="0" fontId="47" fillId="4" borderId="36" xfId="0" applyFont="1" applyFill="1" applyBorder="1" applyAlignment="1">
      <alignment horizontal="center" vertical="center"/>
    </xf>
    <xf numFmtId="0" fontId="47" fillId="4" borderId="27" xfId="0" applyFont="1" applyFill="1" applyBorder="1" applyAlignment="1">
      <alignment horizontal="center" vertical="center"/>
    </xf>
    <xf numFmtId="0" fontId="47" fillId="4" borderId="12" xfId="0" applyFont="1" applyFill="1" applyBorder="1" applyAlignment="1">
      <alignment horizontal="center" vertical="center"/>
    </xf>
    <xf numFmtId="0" fontId="47" fillId="4" borderId="18" xfId="0" applyFont="1" applyFill="1" applyBorder="1" applyAlignment="1">
      <alignment horizontal="center" vertical="center"/>
    </xf>
    <xf numFmtId="0" fontId="47" fillId="4" borderId="20" xfId="0" applyFont="1" applyFill="1" applyBorder="1" applyAlignment="1">
      <alignment horizontal="center" vertical="center"/>
    </xf>
    <xf numFmtId="49" fontId="24" fillId="0" borderId="4" xfId="8" applyNumberFormat="1" applyFont="1" applyBorder="1" applyAlignment="1">
      <alignment horizontal="justify" vertical="top" wrapText="1"/>
    </xf>
    <xf numFmtId="2" fontId="58" fillId="4" borderId="14" xfId="9" applyNumberFormat="1" applyFont="1" applyFill="1" applyBorder="1" applyAlignment="1">
      <alignment horizontal="center" vertical="center"/>
    </xf>
    <xf numFmtId="2" fontId="58" fillId="4" borderId="16" xfId="9" applyNumberFormat="1" applyFont="1" applyFill="1" applyBorder="1" applyAlignment="1">
      <alignment horizontal="center" vertical="center"/>
    </xf>
    <xf numFmtId="0" fontId="14" fillId="9" borderId="0" xfId="8" applyFont="1" applyFill="1" applyAlignment="1">
      <alignment horizontal="center" vertical="center"/>
    </xf>
    <xf numFmtId="0" fontId="23" fillId="0" borderId="5" xfId="8" applyFont="1" applyBorder="1" applyAlignment="1">
      <alignment horizontal="left" wrapText="1"/>
    </xf>
    <xf numFmtId="0" fontId="25" fillId="4" borderId="12" xfId="8" applyFont="1" applyFill="1" applyBorder="1" applyAlignment="1">
      <alignment horizontal="center" vertical="center" wrapText="1"/>
    </xf>
    <xf numFmtId="0" fontId="25" fillId="4" borderId="18" xfId="8" applyFont="1" applyFill="1" applyBorder="1" applyAlignment="1">
      <alignment horizontal="center" vertical="center" wrapText="1"/>
    </xf>
    <xf numFmtId="0" fontId="25" fillId="4" borderId="20" xfId="8" applyFont="1" applyFill="1" applyBorder="1" applyAlignment="1">
      <alignment horizontal="center" vertical="center" wrapText="1"/>
    </xf>
    <xf numFmtId="0" fontId="25" fillId="4" borderId="14" xfId="8" applyFont="1" applyFill="1" applyBorder="1" applyAlignment="1">
      <alignment horizontal="center" vertical="center" wrapText="1"/>
    </xf>
    <xf numFmtId="0" fontId="25" fillId="4" borderId="15" xfId="8" applyFont="1" applyFill="1" applyBorder="1" applyAlignment="1">
      <alignment horizontal="center" vertical="center" wrapText="1"/>
    </xf>
    <xf numFmtId="0" fontId="25" fillId="4" borderId="16" xfId="8" applyFont="1" applyFill="1" applyBorder="1" applyAlignment="1">
      <alignment horizontal="center" vertical="center" wrapText="1"/>
    </xf>
    <xf numFmtId="0" fontId="25" fillId="4" borderId="8" xfId="8" applyFont="1" applyFill="1" applyBorder="1" applyAlignment="1">
      <alignment horizontal="center" vertical="center" wrapText="1"/>
    </xf>
    <xf numFmtId="0" fontId="25" fillId="4" borderId="10" xfId="8" applyFont="1" applyFill="1" applyBorder="1" applyAlignment="1">
      <alignment horizontal="center" vertical="center" wrapText="1"/>
    </xf>
    <xf numFmtId="4" fontId="25" fillId="4" borderId="14" xfId="8" applyNumberFormat="1" applyFont="1" applyFill="1" applyBorder="1" applyAlignment="1">
      <alignment horizontal="center" vertical="center" wrapText="1"/>
    </xf>
    <xf numFmtId="4" fontId="25" fillId="4" borderId="15" xfId="8" applyNumberFormat="1" applyFont="1" applyFill="1" applyBorder="1" applyAlignment="1">
      <alignment horizontal="center" vertical="center" wrapText="1"/>
    </xf>
    <xf numFmtId="4" fontId="25" fillId="4" borderId="16" xfId="8" applyNumberFormat="1" applyFont="1" applyFill="1" applyBorder="1" applyAlignment="1">
      <alignment horizontal="center" vertical="center" wrapText="1"/>
    </xf>
    <xf numFmtId="0" fontId="23" fillId="0" borderId="0" xfId="9" applyFont="1" applyAlignment="1">
      <alignment horizontal="left" wrapText="1"/>
    </xf>
    <xf numFmtId="0" fontId="58" fillId="4" borderId="12" xfId="9" applyFont="1" applyFill="1" applyBorder="1" applyAlignment="1">
      <alignment horizontal="center" vertical="center"/>
    </xf>
    <xf numFmtId="0" fontId="58" fillId="4" borderId="18" xfId="9" applyFont="1" applyFill="1" applyBorder="1" applyAlignment="1">
      <alignment horizontal="center" vertical="center"/>
    </xf>
    <xf numFmtId="0" fontId="59" fillId="4" borderId="14" xfId="9" applyFont="1" applyFill="1" applyBorder="1" applyAlignment="1">
      <alignment horizontal="center" vertical="center" wrapText="1"/>
    </xf>
    <xf numFmtId="0" fontId="59" fillId="4" borderId="16" xfId="9" applyFont="1" applyFill="1" applyBorder="1" applyAlignment="1">
      <alignment horizontal="center" vertical="center" wrapText="1"/>
    </xf>
    <xf numFmtId="0" fontId="51" fillId="4" borderId="14" xfId="8" applyFont="1" applyFill="1" applyBorder="1" applyAlignment="1">
      <alignment horizontal="center" vertical="center" wrapText="1"/>
    </xf>
    <xf numFmtId="0" fontId="51" fillId="4" borderId="15" xfId="8" applyFont="1" applyFill="1" applyBorder="1" applyAlignment="1">
      <alignment horizontal="center" vertical="center" wrapText="1"/>
    </xf>
    <xf numFmtId="0" fontId="51" fillId="4" borderId="16" xfId="8" applyFont="1" applyFill="1" applyBorder="1" applyAlignment="1">
      <alignment horizontal="center" vertical="center" wrapText="1"/>
    </xf>
    <xf numFmtId="0" fontId="17" fillId="0" borderId="45" xfId="0" applyFont="1" applyBorder="1" applyAlignment="1">
      <alignment horizontal="left"/>
    </xf>
    <xf numFmtId="0" fontId="17" fillId="0" borderId="51" xfId="0" applyFont="1" applyBorder="1" applyAlignment="1">
      <alignment horizontal="left"/>
    </xf>
    <xf numFmtId="0" fontId="16" fillId="0" borderId="31" xfId="0" applyFont="1" applyBorder="1" applyAlignment="1">
      <alignment horizontal="left"/>
    </xf>
    <xf numFmtId="0" fontId="16" fillId="0" borderId="32" xfId="0" applyFont="1" applyBorder="1" applyAlignment="1">
      <alignment horizontal="left"/>
    </xf>
    <xf numFmtId="0" fontId="16" fillId="4" borderId="12"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34" fillId="0" borderId="4" xfId="0" applyFont="1" applyBorder="1" applyAlignment="1">
      <alignment horizontal="left" vertical="top"/>
    </xf>
    <xf numFmtId="0" fontId="34" fillId="0" borderId="0" xfId="0" applyFont="1" applyAlignment="1">
      <alignment horizontal="left" vertical="top"/>
    </xf>
    <xf numFmtId="0" fontId="23" fillId="0" borderId="0" xfId="10" applyFont="1" applyAlignment="1">
      <alignment horizontal="left" wrapText="1"/>
    </xf>
    <xf numFmtId="17" fontId="47" fillId="4" borderId="14" xfId="0" applyNumberFormat="1" applyFont="1" applyFill="1" applyBorder="1" applyAlignment="1">
      <alignment horizontal="center" vertical="center"/>
    </xf>
    <xf numFmtId="0" fontId="14" fillId="10" borderId="0" xfId="2" applyFont="1" applyFill="1" applyAlignment="1">
      <alignment horizontal="center" vertical="center"/>
    </xf>
    <xf numFmtId="0" fontId="34" fillId="4" borderId="14" xfId="0" applyFont="1" applyFill="1" applyBorder="1" applyAlignment="1">
      <alignment horizontal="left" vertical="center" wrapText="1"/>
    </xf>
    <xf numFmtId="0" fontId="34" fillId="4" borderId="15" xfId="0" applyFont="1" applyFill="1" applyBorder="1" applyAlignment="1">
      <alignment horizontal="left" vertical="center" wrapText="1"/>
    </xf>
    <xf numFmtId="0" fontId="34" fillId="4" borderId="16" xfId="0" applyFont="1" applyFill="1" applyBorder="1" applyAlignment="1">
      <alignment horizontal="left" vertical="center" wrapText="1"/>
    </xf>
    <xf numFmtId="0" fontId="43" fillId="0" borderId="0" xfId="9" applyFont="1" applyAlignment="1">
      <alignment horizontal="center" wrapText="1"/>
    </xf>
    <xf numFmtId="0" fontId="43" fillId="0" borderId="0" xfId="9" applyFont="1" applyAlignment="1">
      <alignment horizontal="center"/>
    </xf>
    <xf numFmtId="0" fontId="18" fillId="0" borderId="0" xfId="9" applyFont="1" applyAlignment="1">
      <alignment horizontal="center" wrapText="1"/>
    </xf>
    <xf numFmtId="0" fontId="35" fillId="0" borderId="0" xfId="9" applyFont="1" applyAlignment="1">
      <alignment horizontal="center" wrapText="1"/>
    </xf>
    <xf numFmtId="0" fontId="18" fillId="0" borderId="0" xfId="15" applyAlignment="1">
      <alignment horizontal="center"/>
    </xf>
    <xf numFmtId="0" fontId="35" fillId="0" borderId="0" xfId="9" applyFont="1" applyAlignment="1">
      <alignment horizontal="center"/>
    </xf>
  </cellXfs>
  <cellStyles count="93">
    <cellStyle name="Dziesiętny" xfId="17" builtinId="3"/>
    <cellStyle name="Dziesiętny 2" xfId="23" xr:uid="{00000000-0005-0000-0000-000041000000}"/>
    <cellStyle name="Dziesiętny 2 2" xfId="44" xr:uid="{00000000-0005-0000-0000-000041000000}"/>
    <cellStyle name="Dziesiętny 2 3" xfId="63" xr:uid="{00000000-0005-0000-0000-000041000000}"/>
    <cellStyle name="Dziesiętny 2 4" xfId="82" xr:uid="{00000000-0005-0000-0000-000041000000}"/>
    <cellStyle name="Dziesiętny 3" xfId="31" xr:uid="{00000000-0005-0000-0000-000048000000}"/>
    <cellStyle name="Dziesiętny 3 2" xfId="52" xr:uid="{00000000-0005-0000-0000-000048000000}"/>
    <cellStyle name="Dziesiętny 3 3" xfId="71" xr:uid="{00000000-0005-0000-0000-000048000000}"/>
    <cellStyle name="Dziesiętny 3 4" xfId="90" xr:uid="{00000000-0005-0000-0000-000048000000}"/>
    <cellStyle name="Dziesiętny 4" xfId="38" xr:uid="{00000000-0005-0000-0000-000050000000}"/>
    <cellStyle name="Dziesiętny 5" xfId="57" xr:uid="{00000000-0005-0000-0000-000063000000}"/>
    <cellStyle name="Dziesiętny 6" xfId="76" xr:uid="{00000000-0005-0000-0000-000076000000}"/>
    <cellStyle name="Hiperłącze" xfId="15" builtinId="8" customBuiltin="1"/>
    <cellStyle name="Hiperłącze 2" xfId="34" xr:uid="{5DA1CACD-6C9F-4426-BFB5-D0E9B4F8974F}"/>
    <cellStyle name="Normalny" xfId="0" builtinId="0"/>
    <cellStyle name="Normalny 2" xfId="1" xr:uid="{00000000-0005-0000-0000-000001000000}"/>
    <cellStyle name="Normalny 2 10" xfId="55" xr:uid="{00000000-0005-0000-0000-000001000000}"/>
    <cellStyle name="Normalny 2 11" xfId="74"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4 2" xfId="18" xr:uid="{B9D073D0-9E71-4FB6-9F66-56DECD4F3626}"/>
    <cellStyle name="Normalny 2 4 2 2" xfId="20" xr:uid="{37E19529-0D3F-4C11-AC09-550302AD3794}"/>
    <cellStyle name="Normalny 2 4 2 2 2" xfId="32" xr:uid="{E6050B97-C50D-4275-AC86-49A6D9F87A33}"/>
    <cellStyle name="Normalny 2 4 2 2 2 2" xfId="53" xr:uid="{E6050B97-C50D-4275-AC86-49A6D9F87A33}"/>
    <cellStyle name="Normalny 2 4 2 2 2 3" xfId="72" xr:uid="{E6050B97-C50D-4275-AC86-49A6D9F87A33}"/>
    <cellStyle name="Normalny 2 4 2 2 2 4" xfId="91" xr:uid="{E6050B97-C50D-4275-AC86-49A6D9F87A33}"/>
    <cellStyle name="Normalny 2 4 2 2 3" xfId="33" xr:uid="{7A4FC5B7-B3DE-4EDE-BC4A-71FAC4134596}"/>
    <cellStyle name="Normalny 2 4 2 2 3 2" xfId="54" xr:uid="{7A4FC5B7-B3DE-4EDE-BC4A-71FAC4134596}"/>
    <cellStyle name="Normalny 2 4 2 2 3 3" xfId="73" xr:uid="{7A4FC5B7-B3DE-4EDE-BC4A-71FAC4134596}"/>
    <cellStyle name="Normalny 2 4 2 2 3 4" xfId="92" xr:uid="{7A4FC5B7-B3DE-4EDE-BC4A-71FAC4134596}"/>
    <cellStyle name="Normalny 2 4 2 2 4" xfId="41" xr:uid="{37E19529-0D3F-4C11-AC09-550302AD3794}"/>
    <cellStyle name="Normalny 2 4 2 2 5" xfId="60" xr:uid="{37E19529-0D3F-4C11-AC09-550302AD3794}"/>
    <cellStyle name="Normalny 2 4 2 2 6" xfId="79" xr:uid="{37E19529-0D3F-4C11-AC09-550302AD3794}"/>
    <cellStyle name="Normalny 2 4 2 3" xfId="24" xr:uid="{B9D073D0-9E71-4FB6-9F66-56DECD4F3626}"/>
    <cellStyle name="Normalny 2 4 2 3 2" xfId="45" xr:uid="{B9D073D0-9E71-4FB6-9F66-56DECD4F3626}"/>
    <cellStyle name="Normalny 2 4 2 3 3" xfId="64" xr:uid="{B9D073D0-9E71-4FB6-9F66-56DECD4F3626}"/>
    <cellStyle name="Normalny 2 4 2 3 4" xfId="83" xr:uid="{B9D073D0-9E71-4FB6-9F66-56DECD4F3626}"/>
    <cellStyle name="Normalny 2 4 2 4" xfId="30" xr:uid="{D487DC28-17A4-4F3D-B6DC-BFED3E4B5155}"/>
    <cellStyle name="Normalny 2 4 2 4 2" xfId="51" xr:uid="{D487DC28-17A4-4F3D-B6DC-BFED3E4B5155}"/>
    <cellStyle name="Normalny 2 4 2 4 3" xfId="70" xr:uid="{D487DC28-17A4-4F3D-B6DC-BFED3E4B5155}"/>
    <cellStyle name="Normalny 2 4 2 4 4" xfId="89" xr:uid="{D487DC28-17A4-4F3D-B6DC-BFED3E4B5155}"/>
    <cellStyle name="Normalny 2 4 2 5" xfId="39" xr:uid="{B9D073D0-9E71-4FB6-9F66-56DECD4F3626}"/>
    <cellStyle name="Normalny 2 4 2 6" xfId="58" xr:uid="{B9D073D0-9E71-4FB6-9F66-56DECD4F3626}"/>
    <cellStyle name="Normalny 2 4 2 7" xfId="77" xr:uid="{B9D073D0-9E71-4FB6-9F66-56DECD4F3626}"/>
    <cellStyle name="Normalny 2 5" xfId="8" xr:uid="{00000000-0005-0000-0000-000006000000}"/>
    <cellStyle name="Normalny 2 6" xfId="26" xr:uid="{00000000-0005-0000-0000-000001000000}"/>
    <cellStyle name="Normalny 2 6 2" xfId="47" xr:uid="{00000000-0005-0000-0000-000001000000}"/>
    <cellStyle name="Normalny 2 6 3" xfId="66" xr:uid="{00000000-0005-0000-0000-000001000000}"/>
    <cellStyle name="Normalny 2 6 4" xfId="85" xr:uid="{00000000-0005-0000-0000-000001000000}"/>
    <cellStyle name="Normalny 2 7" xfId="21" xr:uid="{00000000-0005-0000-0000-000001000000}"/>
    <cellStyle name="Normalny 2 7 2" xfId="42" xr:uid="{00000000-0005-0000-0000-000001000000}"/>
    <cellStyle name="Normalny 2 7 3" xfId="61" xr:uid="{00000000-0005-0000-0000-000001000000}"/>
    <cellStyle name="Normalny 2 7 4" xfId="80" xr:uid="{00000000-0005-0000-0000-000001000000}"/>
    <cellStyle name="Normalny 2 8" xfId="28" xr:uid="{00000000-0005-0000-0000-000001000000}"/>
    <cellStyle name="Normalny 2 8 2" xfId="49" xr:uid="{00000000-0005-0000-0000-000001000000}"/>
    <cellStyle name="Normalny 2 8 3" xfId="68" xr:uid="{00000000-0005-0000-0000-000001000000}"/>
    <cellStyle name="Normalny 2 8 4" xfId="87" xr:uid="{00000000-0005-0000-0000-000001000000}"/>
    <cellStyle name="Normalny 2 9" xfId="36" xr:uid="{00000000-0005-0000-0000-000001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Odwiedzone hiperłącze" xfId="16" builtinId="9" customBuiltin="1"/>
    <cellStyle name="Procentowy" xfId="11" builtinId="5"/>
    <cellStyle name="Procentowy 2" xfId="4" xr:uid="{00000000-0005-0000-0000-00000D000000}"/>
    <cellStyle name="Procentowy 2 2" xfId="19" xr:uid="{5F9F6D1A-F6C9-439C-9584-5BA891962D4E}"/>
    <cellStyle name="Procentowy 2 2 2" xfId="25" xr:uid="{5F9F6D1A-F6C9-439C-9584-5BA891962D4E}"/>
    <cellStyle name="Procentowy 2 2 2 2" xfId="46" xr:uid="{5F9F6D1A-F6C9-439C-9584-5BA891962D4E}"/>
    <cellStyle name="Procentowy 2 2 2 3" xfId="65" xr:uid="{5F9F6D1A-F6C9-439C-9584-5BA891962D4E}"/>
    <cellStyle name="Procentowy 2 2 2 4" xfId="84" xr:uid="{5F9F6D1A-F6C9-439C-9584-5BA891962D4E}"/>
    <cellStyle name="Procentowy 2 2 3" xfId="35" xr:uid="{0CC407DF-B5A9-406C-8531-215DE879B445}"/>
    <cellStyle name="Procentowy 2 2 4" xfId="40" xr:uid="{5F9F6D1A-F6C9-439C-9584-5BA891962D4E}"/>
    <cellStyle name="Procentowy 2 2 5" xfId="59" xr:uid="{5F9F6D1A-F6C9-439C-9584-5BA891962D4E}"/>
    <cellStyle name="Procentowy 2 2 6" xfId="78" xr:uid="{5F9F6D1A-F6C9-439C-9584-5BA891962D4E}"/>
    <cellStyle name="Procentowy 2 3" xfId="27" xr:uid="{00000000-0005-0000-0000-00000D000000}"/>
    <cellStyle name="Procentowy 2 3 2" xfId="48" xr:uid="{00000000-0005-0000-0000-00000D000000}"/>
    <cellStyle name="Procentowy 2 3 3" xfId="67" xr:uid="{00000000-0005-0000-0000-00000D000000}"/>
    <cellStyle name="Procentowy 2 3 4" xfId="86" xr:uid="{00000000-0005-0000-0000-00000D000000}"/>
    <cellStyle name="Procentowy 2 4" xfId="22" xr:uid="{00000000-0005-0000-0000-00000D000000}"/>
    <cellStyle name="Procentowy 2 4 2" xfId="43" xr:uid="{00000000-0005-0000-0000-00000D000000}"/>
    <cellStyle name="Procentowy 2 4 3" xfId="62" xr:uid="{00000000-0005-0000-0000-00000D000000}"/>
    <cellStyle name="Procentowy 2 4 4" xfId="81" xr:uid="{00000000-0005-0000-0000-00000D000000}"/>
    <cellStyle name="Procentowy 2 5" xfId="29" xr:uid="{00000000-0005-0000-0000-00000D000000}"/>
    <cellStyle name="Procentowy 2 5 2" xfId="50" xr:uid="{00000000-0005-0000-0000-00000D000000}"/>
    <cellStyle name="Procentowy 2 5 3" xfId="69" xr:uid="{00000000-0005-0000-0000-00000D000000}"/>
    <cellStyle name="Procentowy 2 5 4" xfId="88" xr:uid="{00000000-0005-0000-0000-00000D000000}"/>
    <cellStyle name="Procentowy 2 6" xfId="37" xr:uid="{00000000-0005-0000-0000-00000D000000}"/>
    <cellStyle name="Procentowy 2 7" xfId="56" xr:uid="{00000000-0005-0000-0000-00000D000000}"/>
    <cellStyle name="Procentowy 2 8" xfId="75" xr:uid="{00000000-0005-0000-0000-00000D000000}"/>
    <cellStyle name="Procentowy 3" xfId="13" xr:uid="{00000000-0005-0000-0000-00000E000000}"/>
  </cellStyles>
  <dxfs count="0"/>
  <tableStyles count="0" defaultTableStyle="TableStyleMedium2" defaultPivotStyle="PivotStyleLight16"/>
  <colors>
    <mruColors>
      <color rgb="FF1F9B15"/>
      <color rgb="FFCCFF66"/>
      <color rgb="FFFFFFFF"/>
      <color rgb="FFC1FFFF"/>
      <color rgb="FFEA3C06"/>
      <color rgb="FFD9FFFF"/>
      <color rgb="FFD6FF85"/>
      <color rgb="FFEBF3C5"/>
      <color rgb="FFAB25AE"/>
      <color rgb="FFDAFE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50"/>
      <c:rAngAx val="0"/>
      <c:perspective val="200"/>
    </c:view3D>
    <c:floor>
      <c:thickness val="0"/>
      <c:spPr>
        <a:solidFill>
          <a:schemeClr val="bg1"/>
        </a:solidFill>
        <a:ln>
          <a:solidFill>
            <a:schemeClr val="bg1"/>
          </a:solidFill>
        </a:ln>
        <a:effectLst/>
        <a:sp3d>
          <a:contourClr>
            <a:schemeClr val="bg1"/>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0219330107960484E-2"/>
          <c:y val="1.5388664950371594E-2"/>
          <c:w val="0.92978071248322891"/>
          <c:h val="0.57332282897612907"/>
        </c:manualLayout>
      </c:layout>
      <c:bar3DChart>
        <c:barDir val="col"/>
        <c:grouping val="clustered"/>
        <c:varyColors val="0"/>
        <c:ser>
          <c:idx val="1"/>
          <c:order val="0"/>
          <c:tx>
            <c:strRef>
              <c:f>'Tab 3 (19) i wykres 1 '!$B$3</c:f>
              <c:strCache>
                <c:ptCount val="1"/>
                <c:pt idx="0">
                  <c:v>Przeciętna miesięczna 
liczba świadczeniobiorców 
w IV kwartale 2025 r.</c:v>
                </c:pt>
              </c:strCache>
            </c:strRef>
          </c:tx>
          <c:spPr>
            <a:solidFill>
              <a:srgbClr val="00B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'Tab 3 (19) i wykres 1 '!$A$4:$A$22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(19) i wykres 1 '!$B$4:$B$22</c:f>
              <c:numCache>
                <c:formatCode>#,##0</c:formatCode>
                <c:ptCount val="19"/>
                <c:pt idx="0">
                  <c:v>38339</c:v>
                </c:pt>
                <c:pt idx="1">
                  <c:v>68186</c:v>
                </c:pt>
                <c:pt idx="2">
                  <c:v>127004</c:v>
                </c:pt>
                <c:pt idx="3">
                  <c:v>12799</c:v>
                </c:pt>
                <c:pt idx="4">
                  <c:v>86290</c:v>
                </c:pt>
                <c:pt idx="5">
                  <c:v>94604</c:v>
                </c:pt>
                <c:pt idx="6">
                  <c:v>155508</c:v>
                </c:pt>
                <c:pt idx="7">
                  <c:v>20757</c:v>
                </c:pt>
                <c:pt idx="8">
                  <c:v>61030</c:v>
                </c:pt>
                <c:pt idx="9">
                  <c:v>70149</c:v>
                </c:pt>
                <c:pt idx="10">
                  <c:v>33349</c:v>
                </c:pt>
                <c:pt idx="11">
                  <c:v>29990</c:v>
                </c:pt>
                <c:pt idx="12">
                  <c:v>55979</c:v>
                </c:pt>
                <c:pt idx="13">
                  <c:v>35771</c:v>
                </c:pt>
                <c:pt idx="14">
                  <c:v>110784</c:v>
                </c:pt>
                <c:pt idx="15">
                  <c:v>21163</c:v>
                </c:pt>
                <c:pt idx="16">
                  <c:v>55</c:v>
                </c:pt>
                <c:pt idx="17">
                  <c:v>238</c:v>
                </c:pt>
                <c:pt idx="18">
                  <c:v>19</c:v>
                </c:pt>
              </c:numCache>
            </c:numRef>
          </c:val>
          <c:shape val="cylinder"/>
          <c:extLst>
            <c:ext xmlns:c16="http://schemas.microsoft.com/office/drawing/2014/chart" uri="{C3380CC4-5D6E-409C-BE32-E72D297353CC}">
              <c16:uniqueId val="{00000001-2E20-43E4-AD31-1A707B7B6B08}"/>
            </c:ext>
          </c:extLst>
        </c:ser>
        <c:ser>
          <c:idx val="0"/>
          <c:order val="1"/>
          <c:tx>
            <c:strRef>
              <c:f>'Tab 3 (19) i wykres 1 '!$C$3</c:f>
              <c:strCache>
                <c:ptCount val="1"/>
                <c:pt idx="0">
                  <c:v>Liczba ubezpieczonych
stan na 31 grudnia 2025 r.
</c:v>
                </c:pt>
              </c:strCache>
            </c:strRef>
          </c:tx>
          <c:spPr>
            <a:solidFill>
              <a:srgbClr val="E7CF3D"/>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'Tab 3 (19) i wykres 1 '!$A$4:$A$22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(19) i wykres 1 '!$C$4:$C$22</c:f>
              <c:numCache>
                <c:formatCode>#,##0</c:formatCode>
                <c:ptCount val="19"/>
                <c:pt idx="0">
                  <c:v>31391</c:v>
                </c:pt>
                <c:pt idx="1">
                  <c:v>50179</c:v>
                </c:pt>
                <c:pt idx="2">
                  <c:v>119172</c:v>
                </c:pt>
                <c:pt idx="3">
                  <c:v>11012</c:v>
                </c:pt>
                <c:pt idx="4">
                  <c:v>74538</c:v>
                </c:pt>
                <c:pt idx="5">
                  <c:v>115913</c:v>
                </c:pt>
                <c:pt idx="6">
                  <c:v>131969</c:v>
                </c:pt>
                <c:pt idx="7">
                  <c:v>20099</c:v>
                </c:pt>
                <c:pt idx="8">
                  <c:v>70077</c:v>
                </c:pt>
                <c:pt idx="9">
                  <c:v>66363</c:v>
                </c:pt>
                <c:pt idx="10">
                  <c:v>31837</c:v>
                </c:pt>
                <c:pt idx="11">
                  <c:v>25909</c:v>
                </c:pt>
                <c:pt idx="12">
                  <c:v>52633</c:v>
                </c:pt>
                <c:pt idx="13">
                  <c:v>33410</c:v>
                </c:pt>
                <c:pt idx="14">
                  <c:v>92841</c:v>
                </c:pt>
                <c:pt idx="15">
                  <c:v>18615</c:v>
                </c:pt>
              </c:numCache>
            </c:numRef>
          </c:val>
          <c:shape val="cylinder"/>
          <c:extLst>
            <c:ext xmlns:c16="http://schemas.microsoft.com/office/drawing/2014/chart" uri="{C3380CC4-5D6E-409C-BE32-E72D297353CC}">
              <c16:uniqueId val="{00000000-2E20-43E4-AD31-1A707B7B6B08}"/>
            </c:ext>
          </c:extLst>
        </c:ser>
        <c:dLbls>
          <c:showLegendKey val="0"/>
          <c:showVal val="0"/>
          <c:showCatName val="0"/>
          <c:showSerName val="0"/>
          <c:showPercent val="0"/>
          <c:showBubbleSize val="0"/>
        </c:dLbls>
        <c:gapWidth val="71"/>
        <c:gapDepth val="84"/>
        <c:shape val="box"/>
        <c:axId val="142105231"/>
        <c:axId val="1209563439"/>
        <c:axId val="0"/>
      </c:bar3DChart>
      <c:catAx>
        <c:axId val="142105231"/>
        <c:scaling>
          <c:orientation val="minMax"/>
        </c:scaling>
        <c:delete val="0"/>
        <c:axPos val="b"/>
        <c:numFmt formatCode="General" sourceLinked="1"/>
        <c:majorTickMark val="none"/>
        <c:minorTickMark val="none"/>
        <c:tickLblPos val="low"/>
        <c:spPr>
          <a:noFill/>
          <a:ln w="19050" cap="flat" cmpd="sng" algn="ctr">
            <a:noFill/>
            <a:round/>
          </a:ln>
          <a:effectLst/>
        </c:spPr>
        <c:txPr>
          <a:bodyPr rot="-60000000" spcFirstLastPara="1" vertOverflow="ellipsis" vert="horz" wrap="square" anchor="ctr" anchorCtr="1"/>
          <a:lstStyle/>
          <a:p>
            <a:pPr>
              <a:defRPr sz="800" b="0" i="0" u="none" strike="noStrike" kern="1200" cap="none"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ax val="170000"/>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majorUnit val="10000"/>
        <c:minorUnit val="2000"/>
      </c:valAx>
      <c:spPr>
        <a:noFill/>
        <a:ln>
          <a:noFill/>
        </a:ln>
        <a:effectLst/>
      </c:spPr>
    </c:plotArea>
    <c:legend>
      <c:legendPos val="b"/>
      <c:layout>
        <c:manualLayout>
          <c:xMode val="edge"/>
          <c:yMode val="edge"/>
          <c:x val="0.23403343951378111"/>
          <c:y val="0.87778611108336491"/>
          <c:w val="0.45910461823775239"/>
          <c:h val="0.1049123029981410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glow rad="127000">
        <a:schemeClr val="bg1"/>
      </a:glow>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08238051062082E-2"/>
          <c:y val="3.050382621444225E-2"/>
          <c:w val="0.91504573706199932"/>
          <c:h val="0.67302483922872158"/>
        </c:manualLayout>
      </c:layout>
      <c:barChart>
        <c:barDir val="col"/>
        <c:grouping val="clustered"/>
        <c:varyColors val="0"/>
        <c:ser>
          <c:idx val="1"/>
          <c:order val="1"/>
          <c:tx>
            <c:strRef>
              <c:f>'Tab 4 (20) i wykres 2'!$B$3</c:f>
              <c:strCache>
                <c:ptCount val="1"/>
                <c:pt idx="0">
                  <c:v>Świadczenia rolne 
wypłacane z FER</c:v>
                </c:pt>
              </c:strCache>
            </c:strRef>
          </c:tx>
          <c:spPr>
            <a:solidFill>
              <a:schemeClr val="accent2"/>
            </a:solidFill>
            <a:ln>
              <a:noFill/>
            </a:ln>
            <a:effectLst/>
          </c:spPr>
          <c:invertIfNegative val="0"/>
          <c:cat>
            <c:strRef>
              <c:f>'Tab 4 (20)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4 (20) i wykres 2'!$B$6:$B$24</c:f>
              <c:numCache>
                <c:formatCode>#,##0.00</c:formatCode>
                <c:ptCount val="19"/>
                <c:pt idx="0">
                  <c:v>2104.67</c:v>
                </c:pt>
                <c:pt idx="1">
                  <c:v>2198.56</c:v>
                </c:pt>
                <c:pt idx="2">
                  <c:v>2132.15</c:v>
                </c:pt>
                <c:pt idx="3">
                  <c:v>2061.48</c:v>
                </c:pt>
                <c:pt idx="4">
                  <c:v>2150.6999999999998</c:v>
                </c:pt>
                <c:pt idx="5">
                  <c:v>2052.79</c:v>
                </c:pt>
                <c:pt idx="6">
                  <c:v>2151.0500000000002</c:v>
                </c:pt>
                <c:pt idx="7">
                  <c:v>2137.34</c:v>
                </c:pt>
                <c:pt idx="8">
                  <c:v>2051.81</c:v>
                </c:pt>
                <c:pt idx="9">
                  <c:v>2178.0100000000002</c:v>
                </c:pt>
                <c:pt idx="10">
                  <c:v>2159.0500000000002</c:v>
                </c:pt>
                <c:pt idx="11">
                  <c:v>1998.65</c:v>
                </c:pt>
                <c:pt idx="12">
                  <c:v>2107.0100000000002</c:v>
                </c:pt>
                <c:pt idx="13">
                  <c:v>2186.65</c:v>
                </c:pt>
                <c:pt idx="14">
                  <c:v>2090.09</c:v>
                </c:pt>
                <c:pt idx="15">
                  <c:v>2155.38</c:v>
                </c:pt>
                <c:pt idx="16">
                  <c:v>1103.75</c:v>
                </c:pt>
                <c:pt idx="17">
                  <c:v>943.09</c:v>
                </c:pt>
                <c:pt idx="18">
                  <c:v>858.1</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269"/>
        <c:axId val="110786832"/>
        <c:axId val="158109696"/>
      </c:barChart>
      <c:lineChart>
        <c:grouping val="stacked"/>
        <c:varyColors val="0"/>
        <c:ser>
          <c:idx val="0"/>
          <c:order val="0"/>
          <c:tx>
            <c:strRef>
              <c:f>'Tab 4 (20) i wykres 2'!$C$3</c:f>
              <c:strCache>
                <c:ptCount val="1"/>
                <c:pt idx="0">
                  <c:v>Świadczenia realizowane przez KRUS ogółem</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 4 (20)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4 (20) i wykres 2'!$C$6:$C$24</c:f>
              <c:numCache>
                <c:formatCode>#,##0.00</c:formatCode>
                <c:ptCount val="19"/>
                <c:pt idx="0">
                  <c:v>2261.37</c:v>
                </c:pt>
                <c:pt idx="1">
                  <c:v>2287.69</c:v>
                </c:pt>
                <c:pt idx="2">
                  <c:v>2244.1</c:v>
                </c:pt>
                <c:pt idx="3">
                  <c:v>2348.8200000000002</c:v>
                </c:pt>
                <c:pt idx="4">
                  <c:v>2241.4499999999998</c:v>
                </c:pt>
                <c:pt idx="5">
                  <c:v>2137.5</c:v>
                </c:pt>
                <c:pt idx="6">
                  <c:v>2227.7800000000002</c:v>
                </c:pt>
                <c:pt idx="7">
                  <c:v>2244.81</c:v>
                </c:pt>
                <c:pt idx="8">
                  <c:v>2147.4899999999998</c:v>
                </c:pt>
                <c:pt idx="9">
                  <c:v>2254.23</c:v>
                </c:pt>
                <c:pt idx="10">
                  <c:v>2285.19</c:v>
                </c:pt>
                <c:pt idx="11">
                  <c:v>2249.88</c:v>
                </c:pt>
                <c:pt idx="12">
                  <c:v>2202.29</c:v>
                </c:pt>
                <c:pt idx="13">
                  <c:v>2307.1</c:v>
                </c:pt>
                <c:pt idx="14">
                  <c:v>2187.92</c:v>
                </c:pt>
                <c:pt idx="15">
                  <c:v>2307.59</c:v>
                </c:pt>
                <c:pt idx="16">
                  <c:v>1103.75</c:v>
                </c:pt>
                <c:pt idx="17">
                  <c:v>943.09</c:v>
                </c:pt>
                <c:pt idx="18">
                  <c:v>858.1</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158109696"/>
        <c:crosses val="autoZero"/>
        <c:auto val="1"/>
        <c:lblAlgn val="ctr"/>
        <c:lblOffset val="100"/>
        <c:noMultiLvlLbl val="0"/>
      </c:catAx>
      <c:valAx>
        <c:axId val="158109696"/>
        <c:scaling>
          <c:orientation val="minMax"/>
          <c:max val="2400"/>
          <c:min val="0"/>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110786832"/>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sz="1100">
                <a:latin typeface="Arial" panose="020B0604020202020204" pitchFamily="34" charset="0"/>
                <a:cs typeface="Arial" panose="020B0604020202020204" pitchFamily="34" charset="0"/>
              </a:rPr>
              <a:t>WYKRES NR 3. STRUKTURA WYDATKÓW NA ŚWIADCZENIA FINANSOWANE </a:t>
            </a:r>
          </a:p>
          <a:p>
            <a:pPr>
              <a:defRPr/>
            </a:pPr>
            <a:r>
              <a:rPr lang="pl-PL" sz="1100">
                <a:latin typeface="Arial" panose="020B0604020202020204" pitchFamily="34" charset="0"/>
                <a:cs typeface="Arial" panose="020B0604020202020204" pitchFamily="34" charset="0"/>
              </a:rPr>
              <a:t> Z FUNDUSZU EMERYTALNO-RENTOWEGO W 2025 ROKU</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2.1473329604714117E-3"/>
          <c:w val="0.99789731931983894"/>
          <c:h val="0.88721321503229533"/>
        </c:manualLayout>
      </c:layout>
      <c:pie3DChart>
        <c:varyColors val="1"/>
        <c:ser>
          <c:idx val="0"/>
          <c:order val="0"/>
          <c:spPr>
            <a:ln>
              <a:solidFill>
                <a:schemeClr val="bg1"/>
              </a:solidFill>
            </a:ln>
            <a:effectLst/>
            <a:scene3d>
              <a:camera prst="orthographicFront"/>
              <a:lightRig rig="brightRoom" dir="t"/>
            </a:scene3d>
            <a:sp3d prstMaterial="powder">
              <a:bevelT w="63500" h="152400" prst="angle"/>
              <a:contourClr>
                <a:srgbClr val="000000"/>
              </a:contourClr>
            </a:sp3d>
          </c:spPr>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solidFill>
                  <a:schemeClr val="bg1"/>
                </a:solidFill>
              </a:ln>
              <a:effectLst/>
              <a:scene3d>
                <a:camera prst="orthographicFront"/>
                <a:lightRig rig="brightRoom" dir="t"/>
              </a:scene3d>
              <a:sp3d prstMaterial="powder">
                <a:bevelT w="63500" h="152400" prst="angle"/>
                <a:contourClr>
                  <a:schemeClr val="bg1"/>
                </a:contourClr>
              </a:sp3d>
            </c:spPr>
            <c:extLst>
              <c:ext xmlns:c16="http://schemas.microsoft.com/office/drawing/2014/chart" uri="{C3380CC4-5D6E-409C-BE32-E72D297353CC}">
                <c16:uniqueId val="{00000001-7719-48CC-A436-BE2122243FBC}"/>
              </c:ext>
            </c:extLst>
          </c:dPt>
          <c:dPt>
            <c:idx val="1"/>
            <c:bubble3D val="0"/>
            <c:explosion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solidFill>
                  <a:schemeClr val="bg1"/>
                </a:solidFill>
              </a:ln>
              <a:effectLst/>
              <a:scene3d>
                <a:camera prst="orthographicFront"/>
                <a:lightRig rig="brightRoom" dir="t"/>
              </a:scene3d>
              <a:sp3d prstMaterial="powder">
                <a:bevelT w="63500" h="152400" prst="angle"/>
                <a:contourClr>
                  <a:schemeClr val="bg1"/>
                </a:contourClr>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solidFill>
                  <a:schemeClr val="bg1"/>
                </a:solidFill>
              </a:ln>
              <a:effectLst/>
              <a:scene3d>
                <a:camera prst="orthographicFront"/>
                <a:lightRig rig="brightRoom" dir="t"/>
              </a:scene3d>
              <a:sp3d prstMaterial="powder">
                <a:bevelT w="63500" h="152400" prst="angle"/>
                <a:contourClr>
                  <a:schemeClr val="bg1"/>
                </a:contourClr>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solidFill>
                  <a:schemeClr val="bg1"/>
                </a:solidFill>
              </a:ln>
              <a:effectLst/>
              <a:scene3d>
                <a:camera prst="orthographicFront"/>
                <a:lightRig rig="brightRoom" dir="t"/>
              </a:scene3d>
              <a:sp3d prstMaterial="powder">
                <a:bevelT w="63500" h="152400" prst="angle"/>
                <a:contourClr>
                  <a:schemeClr val="bg1"/>
                </a:contourClr>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tx>
                <c:rich>
                  <a:bodyPr/>
                  <a:lstStyle/>
                  <a:p>
                    <a:fld id="{B38BC7CE-E3F8-4C41-AF16-B94983C1E998}" type="CELLRANGE">
                      <a:rPr lang="en-US"/>
                      <a:pPr/>
                      <a:t>[ZAKRES KOMÓREK]</a:t>
                    </a:fld>
                    <a:endParaRPr lang="en-US" baseline="0"/>
                  </a:p>
                  <a:p>
                    <a:fld id="{E19731A4-E90F-42F4-90FA-AD1BEFBD9776}"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7719-48CC-A436-BE2122243FBC}"/>
                </c:ext>
              </c:extLst>
            </c:dLbl>
            <c:dLbl>
              <c:idx val="1"/>
              <c:layout>
                <c:manualLayout>
                  <c:x val="-0.14951312046996032"/>
                  <c:y val="0.12547466303846275"/>
                </c:manualLayout>
              </c:layout>
              <c:tx>
                <c:rich>
                  <a:bodyPr/>
                  <a:lstStyle/>
                  <a:p>
                    <a:fld id="{631F6613-DDE9-4823-9C0D-1D4D1D018AFC}" type="CELLRANGE">
                      <a:rPr lang="en-US"/>
                      <a:pPr/>
                      <a:t>[ZAKRES KOMÓREK]</a:t>
                    </a:fld>
                    <a:endParaRPr lang="en-US" baseline="0"/>
                  </a:p>
                  <a:p>
                    <a:fld id="{EDDD4726-76DE-4270-8CBE-0FE8B3D6E574}"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7719-48CC-A436-BE2122243FBC}"/>
                </c:ext>
              </c:extLst>
            </c:dLbl>
            <c:dLbl>
              <c:idx val="2"/>
              <c:layout>
                <c:manualLayout>
                  <c:x val="-0.18977049027176301"/>
                  <c:y val="5.1155801870400794E-2"/>
                </c:manualLayout>
              </c:layout>
              <c:tx>
                <c:rich>
                  <a:bodyPr/>
                  <a:lstStyle/>
                  <a:p>
                    <a:fld id="{A726CD15-C052-4EDD-82C0-F8A4D6D3D028}" type="CELLRANGE">
                      <a:rPr lang="en-US"/>
                      <a:pPr/>
                      <a:t>[ZAKRES KOMÓREK]</a:t>
                    </a:fld>
                    <a:endParaRPr lang="en-US" baseline="0"/>
                  </a:p>
                  <a:p>
                    <a:fld id="{020E826B-1BF9-4E4E-AC5E-9AF3D0CE5F82}"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7719-48CC-A436-BE2122243FBC}"/>
                </c:ext>
              </c:extLst>
            </c:dLbl>
            <c:dLbl>
              <c:idx val="3"/>
              <c:layout>
                <c:manualLayout>
                  <c:x val="0.27129779780364255"/>
                  <c:y val="0.15385007968872275"/>
                </c:manualLayout>
              </c:layout>
              <c:tx>
                <c:rich>
                  <a:bodyPr/>
                  <a:lstStyle/>
                  <a:p>
                    <a:fld id="{A69BCE51-9732-40BE-803E-4CBFD40F5EFC}" type="CELLRANGE">
                      <a:rPr lang="en-US"/>
                      <a:pPr/>
                      <a:t>[ZAKRES KOMÓREK]</a:t>
                    </a:fld>
                    <a:endParaRPr lang="en-US" baseline="0"/>
                  </a:p>
                  <a:p>
                    <a:fld id="{79F3F91A-0D35-4BCF-BAE4-0028E0E0D79D}"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7719-48CC-A436-BE2122243FBC}"/>
                </c:ext>
              </c:extLst>
            </c:dLbl>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DataLabelsRange val="1"/>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3'!$B$5:$E$5</c:f>
              <c:numCache>
                <c:formatCode>#,##0.00</c:formatCode>
                <c:ptCount val="4"/>
                <c:pt idx="0">
                  <c:v>19775393458.070004</c:v>
                </c:pt>
                <c:pt idx="1">
                  <c:v>4005616338.1999984</c:v>
                </c:pt>
                <c:pt idx="2">
                  <c:v>1297469122.02</c:v>
                </c:pt>
                <c:pt idx="3">
                  <c:v>3827846.82</c:v>
                </c:pt>
              </c:numCache>
            </c:numRef>
          </c:val>
          <c:extLst>
            <c:ext xmlns:c15="http://schemas.microsoft.com/office/drawing/2012/chart" uri="{02D57815-91ED-43cb-92C2-25804820EDAC}">
              <c15:datalabelsRange>
                <c15:f>'Wykres 3'!$B$6:$E$6</c15:f>
                <c15:dlblRangeCache>
                  <c:ptCount val="4"/>
                  <c:pt idx="0">
                    <c:v>78,84%</c:v>
                  </c:pt>
                  <c:pt idx="1">
                    <c:v>15,97%</c:v>
                  </c:pt>
                  <c:pt idx="2">
                    <c:v>5,17%</c:v>
                  </c:pt>
                  <c:pt idx="3">
                    <c:v>0,02%</c:v>
                  </c:pt>
                </c15:dlblRangeCache>
              </c15:datalabelsRange>
            </c:ex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delete val="1"/>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3'!$B$6:$E$6</c:f>
              <c:numCache>
                <c:formatCode>0.00%</c:formatCode>
                <c:ptCount val="4"/>
                <c:pt idx="0">
                  <c:v>0.78842004618083927</c:v>
                </c:pt>
                <c:pt idx="1">
                  <c:v>0.15969888159457057</c:v>
                </c:pt>
                <c:pt idx="2">
                  <c:v>5.1728460789930451E-2</c:v>
                </c:pt>
                <c:pt idx="3">
                  <c:v>1.526114346597743E-4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noFill/>
        <a:ln>
          <a:noFill/>
        </a:ln>
        <a:effectLst>
          <a:glow rad="127000">
            <a:schemeClr val="bg1"/>
          </a:glow>
          <a:outerShdw blurRad="50800" dist="50800" dir="5400000" algn="ctr" rotWithShape="0">
            <a:schemeClr val="bg1"/>
          </a:outerShdw>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6096852850522321E-2"/>
          <c:y val="3.7647058823529408E-2"/>
          <c:w val="0.90203245252957287"/>
          <c:h val="0.78956647556376991"/>
        </c:manualLayout>
      </c:layout>
      <c:bar3DChart>
        <c:barDir val="col"/>
        <c:grouping val="clustered"/>
        <c:varyColors val="0"/>
        <c:ser>
          <c:idx val="1"/>
          <c:order val="0"/>
          <c:tx>
            <c:strRef>
              <c:f>'Tab 13 (29), 14 (30) i wykres 4'!$C$10:$C$11</c:f>
              <c:strCache>
                <c:ptCount val="2"/>
                <c:pt idx="0">
                  <c:v>Mężczyźni</c:v>
                </c:pt>
              </c:strCache>
            </c:strRef>
          </c:tx>
          <c:spPr>
            <a:solidFill>
              <a:srgbClr val="1F9B15"/>
            </a:solidFill>
            <a:ln>
              <a:noFill/>
            </a:ln>
            <a:effectLst>
              <a:outerShdw blurRad="38100" dist="25400" dir="5400000" rotWithShape="0">
                <a:srgbClr val="000000">
                  <a:alpha val="45000"/>
                </a:srgbClr>
              </a:outerShdw>
            </a:effectLst>
            <a:scene3d>
              <a:camera prst="orthographicFront">
                <a:rot lat="0" lon="0" rev="0"/>
              </a:camera>
              <a:lightRig rig="brightRoom" dir="t"/>
            </a:scene3d>
            <a:sp3d extrusionH="12700" prstMaterial="flat">
              <a:bevelT w="63500" h="152400" prst="angle"/>
              <a:contourClr>
                <a:scrgbClr r="0" g="0" b="0">
                  <a:shade val="27000"/>
                  <a:satMod val="120000"/>
                </a:scrgbClr>
              </a:contourClr>
            </a:sp3d>
          </c:spPr>
          <c:invertIfNegative val="0"/>
          <c:dLbls>
            <c:delete val="1"/>
          </c:dLbls>
          <c:cat>
            <c:strRef>
              <c:f>'Tab 13 (29), 14 (30) i wykres 4'!$A$14:$A$18</c:f>
              <c:strCache>
                <c:ptCount val="5"/>
                <c:pt idx="0">
                  <c:v>60 - 64</c:v>
                </c:pt>
                <c:pt idx="1">
                  <c:v>65 - 69</c:v>
                </c:pt>
                <c:pt idx="2">
                  <c:v>70 - 74</c:v>
                </c:pt>
                <c:pt idx="3">
                  <c:v>75 - 79</c:v>
                </c:pt>
                <c:pt idx="4">
                  <c:v>80 i więcej</c:v>
                </c:pt>
              </c:strCache>
            </c:strRef>
          </c:cat>
          <c:val>
            <c:numRef>
              <c:f>'Tab 13 (29), 14 (30) i wykres 4'!$C$14:$C$18</c:f>
              <c:numCache>
                <c:formatCode>#,##0</c:formatCode>
                <c:ptCount val="5"/>
                <c:pt idx="0" formatCode="_(* #,##0_);_(* \(#,##0\);_(* &quot;-&quot;_);_(@_)">
                  <c:v>0</c:v>
                </c:pt>
                <c:pt idx="1">
                  <c:v>88743</c:v>
                </c:pt>
                <c:pt idx="2">
                  <c:v>72299</c:v>
                </c:pt>
                <c:pt idx="3">
                  <c:v>47713</c:v>
                </c:pt>
                <c:pt idx="4">
                  <c:v>49477</c:v>
                </c:pt>
              </c:numCache>
            </c:numRef>
          </c:val>
          <c:extLst>
            <c:ext xmlns:c16="http://schemas.microsoft.com/office/drawing/2014/chart" uri="{C3380CC4-5D6E-409C-BE32-E72D297353CC}">
              <c16:uniqueId val="{00000000-012B-4A65-9B2F-97F99B853DA2}"/>
            </c:ext>
          </c:extLst>
        </c:ser>
        <c:ser>
          <c:idx val="2"/>
          <c:order val="1"/>
          <c:tx>
            <c:strRef>
              <c:f>'Tab 13 (29), 14 (30) i wykres 4'!$D$10:$D$11</c:f>
              <c:strCache>
                <c:ptCount val="2"/>
                <c:pt idx="0">
                  <c:v>Kobiety</c:v>
                </c:pt>
              </c:strCache>
            </c:strRef>
          </c:tx>
          <c:spPr>
            <a:gradFill rotWithShape="1">
              <a:gsLst>
                <a:gs pos="0">
                  <a:schemeClr val="accent5"/>
                </a:gs>
                <a:gs pos="90000">
                  <a:schemeClr val="accent5">
                    <a:shade val="100000"/>
                    <a:satMod val="105000"/>
                  </a:schemeClr>
                </a:gs>
                <a:gs pos="100000">
                  <a:schemeClr val="accent5">
                    <a:shade val="80000"/>
                    <a:satMod val="120000"/>
                  </a:schemeClr>
                </a:gs>
              </a:gsLst>
              <a:path path="circle">
                <a:fillToRect l="100000" t="100000" r="100000" b="100000"/>
              </a:path>
            </a:gradFill>
            <a:ln>
              <a:noFill/>
            </a:ln>
            <a:effectLst>
              <a:outerShdw blurRad="38100" dist="25400" dir="5400000" rotWithShape="0">
                <a:srgbClr val="000000">
                  <a:alpha val="45000"/>
                </a:srgbClr>
              </a:outerShdw>
            </a:effectLst>
            <a:scene3d>
              <a:camera prst="orthographicFront">
                <a:rot lat="0" lon="0" rev="0"/>
              </a:camera>
              <a:lightRig rig="brightRoom" dir="t"/>
            </a:scene3d>
            <a:sp3d extrusionH="12700" prstMaterial="flat">
              <a:bevelT w="63500" h="152400" prst="angle"/>
              <a:contourClr>
                <a:scrgbClr r="0" g="0" b="0">
                  <a:shade val="27000"/>
                  <a:satMod val="120000"/>
                </a:scrgbClr>
              </a:contourClr>
            </a:sp3d>
          </c:spPr>
          <c:invertIfNegative val="0"/>
          <c:dLbls>
            <c:delete val="1"/>
          </c:dLbls>
          <c:cat>
            <c:strRef>
              <c:f>'Tab 13 (29), 14 (30) i wykres 4'!$A$14:$A$18</c:f>
              <c:strCache>
                <c:ptCount val="5"/>
                <c:pt idx="0">
                  <c:v>60 - 64</c:v>
                </c:pt>
                <c:pt idx="1">
                  <c:v>65 - 69</c:v>
                </c:pt>
                <c:pt idx="2">
                  <c:v>70 - 74</c:v>
                </c:pt>
                <c:pt idx="3">
                  <c:v>75 - 79</c:v>
                </c:pt>
                <c:pt idx="4">
                  <c:v>80 i więcej</c:v>
                </c:pt>
              </c:strCache>
            </c:strRef>
          </c:cat>
          <c:val>
            <c:numRef>
              <c:f>'Tab 13 (29), 14 (30) i wykres 4'!$D$14:$D$18</c:f>
              <c:numCache>
                <c:formatCode>#,##0</c:formatCode>
                <c:ptCount val="5"/>
                <c:pt idx="0">
                  <c:v>83262</c:v>
                </c:pt>
                <c:pt idx="1">
                  <c:v>97802</c:v>
                </c:pt>
                <c:pt idx="2">
                  <c:v>94110</c:v>
                </c:pt>
                <c:pt idx="3">
                  <c:v>94008</c:v>
                </c:pt>
                <c:pt idx="4">
                  <c:v>171564</c:v>
                </c:pt>
              </c:numCache>
            </c:numRef>
          </c:val>
          <c:extLst>
            <c:ext xmlns:c16="http://schemas.microsoft.com/office/drawing/2014/chart" uri="{C3380CC4-5D6E-409C-BE32-E72D297353CC}">
              <c16:uniqueId val="{00000001-012B-4A65-9B2F-97F99B853DA2}"/>
            </c:ext>
          </c:extLst>
        </c:ser>
        <c:dLbls>
          <c:showLegendKey val="0"/>
          <c:showVal val="1"/>
          <c:showCatName val="0"/>
          <c:showSerName val="0"/>
          <c:showPercent val="0"/>
          <c:showBubbleSize val="0"/>
        </c:dLbls>
        <c:gapWidth val="150"/>
        <c:shape val="box"/>
        <c:axId val="671958896"/>
        <c:axId val="939225440"/>
        <c:axId val="0"/>
        <c:extLst/>
      </c:bar3DChart>
      <c:catAx>
        <c:axId val="67195889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939225440"/>
        <c:crosses val="autoZero"/>
        <c:auto val="1"/>
        <c:lblAlgn val="ctr"/>
        <c:lblOffset val="100"/>
        <c:noMultiLvlLbl val="0"/>
      </c:catAx>
      <c:valAx>
        <c:axId val="93922544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671958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paperSize="9" orientation="landscape" horizontalDpi="-3" verticalDpi="-3"/>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806075196014514E-2"/>
          <c:y val="1.3055625730499117E-2"/>
          <c:w val="0.93847033452028683"/>
          <c:h val="0.93732242835062329"/>
        </c:manualLayout>
      </c:layout>
      <c:bar3DChart>
        <c:barDir val="col"/>
        <c:grouping val="standard"/>
        <c:varyColors val="0"/>
        <c:ser>
          <c:idx val="1"/>
          <c:order val="0"/>
          <c:tx>
            <c:strRef>
              <c:f>'Tab 15 (31) i wykres 5'!$C$3:$C$4</c:f>
              <c:strCache>
                <c:ptCount val="2"/>
                <c:pt idx="0">
                  <c:v>Mężczyźni</c:v>
                </c:pt>
              </c:strCache>
            </c:strRef>
          </c:tx>
          <c:spPr>
            <a:solidFill>
              <a:schemeClr val="accent2"/>
            </a:solidFill>
            <a:ln>
              <a:noFill/>
            </a:ln>
            <a:effectLst/>
            <a:sp3d/>
          </c:spPr>
          <c:invertIfNegative val="0"/>
          <c:dLbls>
            <c:delete val="1"/>
          </c:dLbls>
          <c:cat>
            <c:strRef>
              <c:f>'Tab 15 (31) i wykres 5'!$A$7:$A$13</c:f>
              <c:strCache>
                <c:ptCount val="7"/>
                <c:pt idx="0">
                  <c:v>29 i mniej</c:v>
                </c:pt>
                <c:pt idx="1">
                  <c:v>30 - 39</c:v>
                </c:pt>
                <c:pt idx="2">
                  <c:v>40 - 49</c:v>
                </c:pt>
                <c:pt idx="3">
                  <c:v>50 - 54</c:v>
                </c:pt>
                <c:pt idx="4">
                  <c:v>55 - 59</c:v>
                </c:pt>
                <c:pt idx="5">
                  <c:v>60 - 64</c:v>
                </c:pt>
                <c:pt idx="6">
                  <c:v>65 i więcej</c:v>
                </c:pt>
              </c:strCache>
            </c:strRef>
          </c:cat>
          <c:val>
            <c:numRef>
              <c:f>'Tab 15 (31) i wykres 5'!$C$7:$C$13</c:f>
              <c:numCache>
                <c:formatCode>#,##0</c:formatCode>
                <c:ptCount val="7"/>
                <c:pt idx="0">
                  <c:v>187</c:v>
                </c:pt>
                <c:pt idx="1">
                  <c:v>1472</c:v>
                </c:pt>
                <c:pt idx="2">
                  <c:v>6089</c:v>
                </c:pt>
                <c:pt idx="3">
                  <c:v>7740</c:v>
                </c:pt>
                <c:pt idx="4">
                  <c:v>14188</c:v>
                </c:pt>
                <c:pt idx="5">
                  <c:v>27520</c:v>
                </c:pt>
                <c:pt idx="6">
                  <c:v>24482</c:v>
                </c:pt>
              </c:numCache>
            </c:numRef>
          </c:val>
          <c:extLst>
            <c:ext xmlns:c16="http://schemas.microsoft.com/office/drawing/2014/chart" uri="{C3380CC4-5D6E-409C-BE32-E72D297353CC}">
              <c16:uniqueId val="{00000000-D0D8-48A9-BBE3-89B2D644E963}"/>
            </c:ext>
          </c:extLst>
        </c:ser>
        <c:ser>
          <c:idx val="2"/>
          <c:order val="1"/>
          <c:tx>
            <c:strRef>
              <c:f>'Tab 15 (31) i wykres 5'!$D$3:$D$4</c:f>
              <c:strCache>
                <c:ptCount val="2"/>
                <c:pt idx="0">
                  <c:v>Kobiety</c:v>
                </c:pt>
              </c:strCache>
            </c:strRef>
          </c:tx>
          <c:spPr>
            <a:solidFill>
              <a:schemeClr val="accent3"/>
            </a:solidFill>
            <a:ln>
              <a:noFill/>
            </a:ln>
            <a:effectLst/>
            <a:sp3d/>
          </c:spPr>
          <c:invertIfNegative val="0"/>
          <c:dLbls>
            <c:delete val="1"/>
          </c:dLbls>
          <c:cat>
            <c:strRef>
              <c:f>'Tab 15 (31) i wykres 5'!$A$7:$A$13</c:f>
              <c:strCache>
                <c:ptCount val="7"/>
                <c:pt idx="0">
                  <c:v>29 i mniej</c:v>
                </c:pt>
                <c:pt idx="1">
                  <c:v>30 - 39</c:v>
                </c:pt>
                <c:pt idx="2">
                  <c:v>40 - 49</c:v>
                </c:pt>
                <c:pt idx="3">
                  <c:v>50 - 54</c:v>
                </c:pt>
                <c:pt idx="4">
                  <c:v>55 - 59</c:v>
                </c:pt>
                <c:pt idx="5">
                  <c:v>60 - 64</c:v>
                </c:pt>
                <c:pt idx="6">
                  <c:v>65 i więcej</c:v>
                </c:pt>
              </c:strCache>
            </c:strRef>
          </c:cat>
          <c:val>
            <c:numRef>
              <c:f>'Tab 15 (31) i wykres 5'!$D$7:$D$13</c:f>
              <c:numCache>
                <c:formatCode>#,##0</c:formatCode>
                <c:ptCount val="7"/>
                <c:pt idx="0">
                  <c:v>54</c:v>
                </c:pt>
                <c:pt idx="1">
                  <c:v>898</c:v>
                </c:pt>
                <c:pt idx="2">
                  <c:v>5975</c:v>
                </c:pt>
                <c:pt idx="3">
                  <c:v>9065</c:v>
                </c:pt>
                <c:pt idx="4">
                  <c:v>16563</c:v>
                </c:pt>
                <c:pt idx="5">
                  <c:v>10825</c:v>
                </c:pt>
                <c:pt idx="6">
                  <c:v>40024</c:v>
                </c:pt>
              </c:numCache>
            </c:numRef>
          </c:val>
          <c:extLst>
            <c:ext xmlns:c16="http://schemas.microsoft.com/office/drawing/2014/chart" uri="{C3380CC4-5D6E-409C-BE32-E72D297353CC}">
              <c16:uniqueId val="{00000001-D0D8-48A9-BBE3-89B2D644E963}"/>
            </c:ext>
          </c:extLst>
        </c:ser>
        <c:dLbls>
          <c:showLegendKey val="0"/>
          <c:showVal val="1"/>
          <c:showCatName val="0"/>
          <c:showSerName val="0"/>
          <c:showPercent val="0"/>
          <c:showBubbleSize val="0"/>
        </c:dLbls>
        <c:gapWidth val="150"/>
        <c:shape val="box"/>
        <c:axId val="668908512"/>
        <c:axId val="763723760"/>
        <c:axId val="968128560"/>
        <c:extLst/>
      </c:bar3DChart>
      <c:catAx>
        <c:axId val="6689085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pl-PL"/>
          </a:p>
        </c:txPr>
        <c:crossAx val="763723760"/>
        <c:crosses val="autoZero"/>
        <c:auto val="1"/>
        <c:lblAlgn val="ctr"/>
        <c:lblOffset val="100"/>
        <c:noMultiLvlLbl val="0"/>
      </c:catAx>
      <c:valAx>
        <c:axId val="763723760"/>
        <c:scaling>
          <c:orientation val="minMax"/>
        </c:scaling>
        <c:delete val="0"/>
        <c:axPos val="l"/>
        <c:majorGridlines>
          <c:spPr>
            <a:ln w="9525" cap="flat" cmpd="sng" algn="ctr">
              <a:solidFill>
                <a:schemeClr val="tx1">
                  <a:lumMod val="15000"/>
                  <a:lumOff val="85000"/>
                </a:schemeClr>
              </a:solidFill>
              <a:round/>
            </a:ln>
            <a:effectLst>
              <a:outerShdw blurRad="50800" dist="50800" dir="5400000" algn="ctr" rotWithShape="0">
                <a:schemeClr val="bg1"/>
              </a:outerShdw>
            </a:effectLst>
          </c:spPr>
        </c:majorGridlines>
        <c:minorGridlines>
          <c:spPr>
            <a:ln w="9525" cap="flat" cmpd="sng" algn="ctr">
              <a:noFill/>
              <a:round/>
            </a:ln>
            <a:effectLst>
              <a:outerShdw blurRad="50800" dist="50800" dir="5400000" algn="ctr" rotWithShape="0">
                <a:schemeClr val="bg1"/>
              </a:outerShdw>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668908512"/>
        <c:crosses val="autoZero"/>
        <c:crossBetween val="between"/>
      </c:valAx>
      <c:serAx>
        <c:axId val="9681285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763723760"/>
        <c:crosses val="autoZero"/>
      </c:serAx>
      <c:spPr>
        <a:noFill/>
        <a:ln>
          <a:noFill/>
        </a:ln>
        <a:effectLst>
          <a:glow rad="127000">
            <a:schemeClr val="bg1"/>
          </a:glow>
          <a:outerShdw blurRad="50800" dist="50800" dir="5400000" algn="ctr" rotWithShape="0">
            <a:schemeClr val="bg1"/>
          </a:outerShdw>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legend>
    <c:plotVisOnly val="1"/>
    <c:dispBlanksAs val="gap"/>
    <c:showDLblsOverMax val="0"/>
  </c:chart>
  <c:spPr>
    <a:noFill/>
    <a:ln w="9525" cap="flat" cmpd="sng" algn="ctr">
      <a:solidFill>
        <a:schemeClr val="tx1">
          <a:lumMod val="15000"/>
          <a:lumOff val="85000"/>
        </a:schemeClr>
      </a:solidFill>
      <a:round/>
    </a:ln>
    <a:effectLst>
      <a:glow rad="139700">
        <a:schemeClr val="bg1"/>
      </a:glow>
      <a:outerShdw blurRad="50800" dist="50800" dir="5400000" algn="ctr" rotWithShape="0">
        <a:schemeClr val="bg1"/>
      </a:outerShdw>
    </a:effectLst>
  </c:spPr>
  <c:txPr>
    <a:bodyPr/>
    <a:lstStyle/>
    <a:p>
      <a:pPr>
        <a:defRPr/>
      </a:pPr>
      <a:endParaRPr lang="pl-PL"/>
    </a:p>
  </c:txPr>
  <c:printSettings>
    <c:headerFooter alignWithMargins="0"/>
    <c:pageMargins b="0.74803149606299213" l="0.70866141732283472" r="0.70866141732283472" t="0.74803149606299213" header="0.31496062992125984" footer="0.31496062992125984"/>
    <c:pageSetup paperSize="9" orientation="landscape" horizontalDpi="-3" verticalDpi="-3"/>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00" b="1">
                <a:solidFill>
                  <a:sysClr val="windowText" lastClr="000000"/>
                </a:solidFill>
                <a:latin typeface="Arial" panose="020B0604020202020204" pitchFamily="34" charset="0"/>
                <a:cs typeface="Arial" panose="020B0604020202020204" pitchFamily="34" charset="0"/>
              </a:rPr>
              <a:t>W</a:t>
            </a:r>
            <a:r>
              <a:rPr lang="pl-PL" sz="1000" b="1">
                <a:solidFill>
                  <a:sysClr val="windowText" lastClr="000000"/>
                </a:solidFill>
                <a:latin typeface="Arial" panose="020B0604020202020204" pitchFamily="34" charset="0"/>
                <a:cs typeface="Arial" panose="020B0604020202020204" pitchFamily="34" charset="0"/>
              </a:rPr>
              <a:t>YKRES NR 6. STRUKTURA WYDATKÓW NA ŚWIADCZENIA FINANSOWANE</a:t>
            </a:r>
          </a:p>
          <a:p>
            <a:pPr>
              <a:defRPr sz="1000">
                <a:solidFill>
                  <a:sysClr val="windowText" lastClr="000000"/>
                </a:solidFill>
                <a:latin typeface="Arial" panose="020B0604020202020204" pitchFamily="34" charset="0"/>
                <a:cs typeface="Arial" panose="020B0604020202020204" pitchFamily="34" charset="0"/>
              </a:defRPr>
            </a:pPr>
            <a:r>
              <a:rPr lang="pl-PL" sz="1000" b="1">
                <a:solidFill>
                  <a:sysClr val="windowText" lastClr="000000"/>
                </a:solidFill>
                <a:latin typeface="Arial" panose="020B0604020202020204" pitchFamily="34" charset="0"/>
                <a:cs typeface="Arial" panose="020B0604020202020204" pitchFamily="34" charset="0"/>
              </a:rPr>
              <a:t> </a:t>
            </a:r>
            <a:br>
              <a:rPr lang="pl-PL" sz="1000" b="1">
                <a:solidFill>
                  <a:sysClr val="windowText" lastClr="000000"/>
                </a:solidFill>
                <a:latin typeface="Arial" panose="020B0604020202020204" pitchFamily="34" charset="0"/>
                <a:cs typeface="Arial" panose="020B0604020202020204" pitchFamily="34" charset="0"/>
              </a:rPr>
            </a:br>
            <a:r>
              <a:rPr lang="pl-PL" sz="1000" b="1">
                <a:solidFill>
                  <a:sysClr val="windowText" lastClr="000000"/>
                </a:solidFill>
                <a:latin typeface="Arial" panose="020B0604020202020204" pitchFamily="34" charset="0"/>
                <a:cs typeface="Arial" panose="020B0604020202020204" pitchFamily="34" charset="0"/>
              </a:rPr>
              <a:t>Z FUNDUSZU SKŁADKOWEGO W 2025 ROKU</a:t>
            </a:r>
            <a:endParaRPr lang="en-US" sz="10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9155735262821877"/>
          <c:y val="6.2772153480814897E-4"/>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1270450550988127"/>
          <c:w val="1"/>
          <c:h val="0.88610175121893076"/>
        </c:manualLayout>
      </c:layout>
      <c:pie3DChart>
        <c:varyColors val="1"/>
        <c:ser>
          <c:idx val="0"/>
          <c:order val="0"/>
          <c:spPr>
            <a:ln>
              <a:solidFill>
                <a:schemeClr val="bg1"/>
              </a:solidFill>
            </a:ln>
          </c:spPr>
          <c:explosion val="53"/>
          <c:dPt>
            <c:idx val="0"/>
            <c:bubble3D val="0"/>
            <c:explosion val="47"/>
            <c:spPr>
              <a:solidFill>
                <a:srgbClr val="FFC000"/>
              </a:solidFill>
              <a:ln>
                <a:solidFill>
                  <a:schemeClr val="bg1"/>
                </a:solidFill>
              </a:ln>
              <a:effectLst>
                <a:outerShdw blurRad="88900" sx="102000" sy="102000" algn="ctr" rotWithShape="0">
                  <a:prstClr val="black">
                    <a:alpha val="20000"/>
                  </a:prstClr>
                </a:outerShdw>
              </a:effectLst>
              <a:scene3d>
                <a:camera prst="orthographicFront"/>
                <a:lightRig rig="threePt" dir="t"/>
              </a:scene3d>
              <a:sp3d prstMaterial="matte">
                <a:contourClr>
                  <a:schemeClr val="bg1"/>
                </a:contourClr>
              </a:sp3d>
            </c:spPr>
            <c:extLst>
              <c:ext xmlns:c16="http://schemas.microsoft.com/office/drawing/2014/chart" uri="{C3380CC4-5D6E-409C-BE32-E72D297353CC}">
                <c16:uniqueId val="{00000001-8B8A-4508-89C5-594A2D983123}"/>
              </c:ext>
            </c:extLst>
          </c:dPt>
          <c:dPt>
            <c:idx val="1"/>
            <c:bubble3D val="0"/>
            <c:explosion val="0"/>
            <c:spPr>
              <a:solidFill>
                <a:schemeClr val="accent2"/>
              </a:solidFill>
              <a:ln>
                <a:solidFill>
                  <a:schemeClr val="bg1"/>
                </a:solidFill>
              </a:ln>
              <a:effectLst>
                <a:outerShdw blurRad="88900" sx="102000" sy="102000" algn="ctr" rotWithShape="0">
                  <a:prstClr val="black">
                    <a:alpha val="20000"/>
                  </a:prstClr>
                </a:outerShdw>
              </a:effectLst>
              <a:scene3d>
                <a:camera prst="orthographicFront"/>
                <a:lightRig rig="threePt" dir="t"/>
              </a:scene3d>
              <a:sp3d prstMaterial="matte">
                <a:contourClr>
                  <a:schemeClr val="bg1"/>
                </a:contourClr>
              </a:sp3d>
            </c:spPr>
            <c:extLst>
              <c:ext xmlns:c16="http://schemas.microsoft.com/office/drawing/2014/chart" uri="{C3380CC4-5D6E-409C-BE32-E72D297353CC}">
                <c16:uniqueId val="{00000003-8B8A-4508-89C5-594A2D983123}"/>
              </c:ext>
            </c:extLst>
          </c:dPt>
          <c:dLbls>
            <c:dLbl>
              <c:idx val="0"/>
              <c:layout>
                <c:manualLayout>
                  <c:x val="0.17910985372420068"/>
                  <c:y val="-9.0430428456892128E-2"/>
                </c:manualLayout>
              </c:layout>
              <c:spPr>
                <a:solidFill>
                  <a:srgbClr val="FFFFFF">
                    <a:alpha val="75000"/>
                  </a:srgbClr>
                </a:solidFill>
                <a:ln w="9525">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ext>
                <c:ext xmlns:c16="http://schemas.microsoft.com/office/drawing/2014/chart" uri="{C3380CC4-5D6E-409C-BE32-E72D297353CC}">
                  <c16:uniqueId val="{00000001-8B8A-4508-89C5-594A2D983123}"/>
                </c:ext>
              </c:extLst>
            </c:dLbl>
            <c:dLbl>
              <c:idx val="1"/>
              <c:layout>
                <c:manualLayout>
                  <c:x val="-0.1374732212527488"/>
                  <c:y val="6.0594025746781632E-2"/>
                </c:manualLayout>
              </c:layout>
              <c:spPr>
                <a:solidFill>
                  <a:srgbClr val="FFFFFF">
                    <a:alpha val="75000"/>
                  </a:srgbClr>
                </a:solidFill>
                <a:ln w="9525">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ext>
                <c:ext xmlns:c16="http://schemas.microsoft.com/office/drawing/2014/chart" uri="{C3380CC4-5D6E-409C-BE32-E72D297353CC}">
                  <c16:uniqueId val="{00000003-8B8A-4508-89C5-594A2D983123}"/>
                </c:ext>
              </c:extLst>
            </c:dLbl>
            <c:spPr>
              <a:solidFill>
                <a:schemeClr val="bg1">
                  <a:alpha val="75000"/>
                </a:schemeClr>
              </a:solidFill>
              <a:ln w="9525">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6'!$B$31:$C$31</c:f>
              <c:strCache>
                <c:ptCount val="2"/>
                <c:pt idx="0">
                  <c:v>Zasiłki chorobowe</c:v>
                </c:pt>
                <c:pt idx="1">
                  <c:v>Jednorazowe odszkodowania</c:v>
                </c:pt>
              </c:strCache>
            </c:strRef>
          </c:cat>
          <c:val>
            <c:numRef>
              <c:f>'Wykres 6'!$B$32:$C$32</c:f>
              <c:numCache>
                <c:formatCode>#,##0.00</c:formatCode>
                <c:ptCount val="2"/>
                <c:pt idx="0">
                  <c:v>572380332.39999998</c:v>
                </c:pt>
                <c:pt idx="1">
                  <c:v>77582481.5</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8-8B8A-4508-89C5-594A2D98312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pl-PL"/>
              </a:p>
            </c:txPr>
            <c:dLblPos val="in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'Wykres 6'!$B$31:$C$31</c:f>
              <c:strCache>
                <c:ptCount val="2"/>
                <c:pt idx="0">
                  <c:v>Zasiłki chorobowe</c:v>
                </c:pt>
                <c:pt idx="1">
                  <c:v>Jednorazowe odszkodowania</c:v>
                </c:pt>
              </c:strCache>
            </c:strRef>
          </c:cat>
          <c:val>
            <c:numRef>
              <c:f>'Wykres 6'!$B$33:$C$33</c:f>
              <c:numCache>
                <c:formatCode>0%</c:formatCode>
                <c:ptCount val="2"/>
                <c:pt idx="0">
                  <c:v>0.88063550738467866</c:v>
                </c:pt>
                <c:pt idx="1">
                  <c:v>0.1193644926153213</c:v>
                </c:pt>
              </c:numCache>
            </c:numRef>
          </c:val>
          <c:extLst>
            <c:ext xmlns:c16="http://schemas.microsoft.com/office/drawing/2014/chart" uri="{C3380CC4-5D6E-409C-BE32-E72D297353CC}">
              <c16:uniqueId val="{00000009-8B8A-4508-89C5-594A2D983123}"/>
            </c:ext>
          </c:extLst>
        </c:ser>
        <c:dLbls>
          <c:dLblPos val="inEnd"/>
          <c:showLegendKey val="0"/>
          <c:showVal val="0"/>
          <c:showCatName val="1"/>
          <c:showSerName val="0"/>
          <c:showPercent val="0"/>
          <c:showBubbleSize val="0"/>
          <c:showLeaderLines val="0"/>
        </c:dLbls>
      </c:pie3DChart>
      <c:spPr>
        <a:noFill/>
        <a:ln>
          <a:solidFill>
            <a:schemeClr val="bg1"/>
          </a:solidFill>
        </a:ln>
        <a:effectLst>
          <a:glow rad="127000">
            <a:schemeClr val="bg1"/>
          </a:glow>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glow rad="127000">
        <a:schemeClr val="bg1"/>
      </a:glow>
      <a:outerShdw blurRad="50800" dist="50800" dir="5400000" algn="ctr" rotWithShape="0">
        <a:schemeClr val="bg1"/>
      </a:outerShdw>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7</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W 2025 ROKU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57BD-4E5D-AACA-D21CAA68C28D}"/>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57BD-4E5D-AACA-D21CAA68C28D}"/>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57BD-4E5D-AACA-D21CAA68C28D}"/>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57BD-4E5D-AACA-D21CAA68C28D}"/>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57BD-4E5D-AACA-D21CAA68C28D}"/>
              </c:ext>
            </c:extLst>
          </c:dPt>
          <c:dLbls>
            <c:dLbl>
              <c:idx val="0"/>
              <c:layout>
                <c:manualLayout>
                  <c:x val="2.397559613756519E-2"/>
                  <c:y val="-0.25648020060753129"/>
                </c:manualLayout>
              </c:layout>
              <c:tx>
                <c:rich>
                  <a:bodyPr/>
                  <a:lstStyle/>
                  <a:p>
                    <a:fld id="{5289924C-3621-4EE9-8544-6235DF433336}" type="CATEGORYNAME">
                      <a:rPr lang="en-US"/>
                      <a:pPr/>
                      <a:t>[NAZWA KATEGORII]</a:t>
                    </a:fld>
                    <a:r>
                      <a:rPr lang="en-US" baseline="0"/>
                      <a:t>
</a:t>
                    </a:r>
                    <a:fld id="{5FCE4739-F649-4243-BFAA-6BC333AEEDE1}" type="CELLREF">
                      <a:rPr lang="en-US" baseline="0"/>
                      <a:pPr/>
                      <a:t>[ODWOŁANIE DO KOMÓRKI]</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layout>
                    <c:manualLayout>
                      <c:w val="0.11667886251749823"/>
                      <c:h val="7.1107816739673702E-2"/>
                    </c:manualLayout>
                  </c15:layout>
                  <c15:dlblFieldTable>
                    <c15:dlblFTEntry>
                      <c15:txfldGUID>{5FCE4739-F649-4243-BFAA-6BC333AEEDE1}</c15:txfldGUID>
                      <c15:f>'Wykres 7'!$C$21</c15:f>
                      <c15:dlblFieldTableCache>
                        <c:ptCount val="1"/>
                        <c:pt idx="0">
                          <c:v>50%</c:v>
                        </c:pt>
                      </c15:dlblFieldTableCache>
                    </c15:dlblFTEntry>
                  </c15:dlblFieldTable>
                  <c15:showDataLabelsRange val="0"/>
                </c:ext>
                <c:ext xmlns:c16="http://schemas.microsoft.com/office/drawing/2014/chart" uri="{C3380CC4-5D6E-409C-BE32-E72D297353CC}">
                  <c16:uniqueId val="{00000001-57BD-4E5D-AACA-D21CAA68C28D}"/>
                </c:ext>
              </c:extLst>
            </c:dLbl>
            <c:dLbl>
              <c:idx val="1"/>
              <c:layout>
                <c:manualLayout>
                  <c:x val="0.21030832052367954"/>
                  <c:y val="-4.2989195039298829E-2"/>
                </c:manualLayout>
              </c:layout>
              <c:tx>
                <c:rich>
                  <a:bodyPr/>
                  <a:lstStyle/>
                  <a:p>
                    <a:fld id="{15450505-236C-47DD-9E06-A8B875DD4499}" type="CATEGORYNAME">
                      <a:rPr lang="en-US"/>
                      <a:pPr/>
                      <a:t>[NAZWA KATEGORII]</a:t>
                    </a:fld>
                    <a:r>
                      <a:rPr lang="en-US" baseline="0"/>
                      <a:t>
6%</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7BD-4E5D-AACA-D21CAA68C28D}"/>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7BD-4E5D-AACA-D21CAA68C28D}"/>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57BD-4E5D-AACA-D21CAA68C28D}"/>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57BD-4E5D-AACA-D21CAA68C28D}"/>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7'!$C$19:$G$19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7'!$C$20:$G$20</c:f>
              <c:numCache>
                <c:formatCode>#,##0</c:formatCode>
                <c:ptCount val="5"/>
                <c:pt idx="0">
                  <c:v>3455</c:v>
                </c:pt>
                <c:pt idx="1">
                  <c:v>444</c:v>
                </c:pt>
                <c:pt idx="2">
                  <c:v>738</c:v>
                </c:pt>
                <c:pt idx="3">
                  <c:v>893</c:v>
                </c:pt>
                <c:pt idx="4">
                  <c:v>1351</c:v>
                </c:pt>
              </c:numCache>
            </c:numRef>
          </c:val>
          <c:extLst>
            <c:ext xmlns:c16="http://schemas.microsoft.com/office/drawing/2014/chart" uri="{C3380CC4-5D6E-409C-BE32-E72D297353CC}">
              <c16:uniqueId val="{0000000A-57BD-4E5D-AACA-D21CAA68C28D}"/>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57BD-4E5D-AACA-D21CAA68C2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57BD-4E5D-AACA-D21CAA68C2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57BD-4E5D-AACA-D21CAA68C2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57BD-4E5D-AACA-D21CAA68C2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57BD-4E5D-AACA-D21CAA68C28D}"/>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7'!$C$19:$G$19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7'!$C$21:$G$21</c:f>
              <c:numCache>
                <c:formatCode>0%</c:formatCode>
                <c:ptCount val="5"/>
                <c:pt idx="0">
                  <c:v>0.5</c:v>
                </c:pt>
                <c:pt idx="1">
                  <c:v>0.06</c:v>
                </c:pt>
                <c:pt idx="2">
                  <c:v>0.11</c:v>
                </c:pt>
                <c:pt idx="3">
                  <c:v>0.13</c:v>
                </c:pt>
                <c:pt idx="4">
                  <c:v>0.2</c:v>
                </c:pt>
              </c:numCache>
            </c:numRef>
          </c:val>
          <c:extLst>
            <c:ext xmlns:c16="http://schemas.microsoft.com/office/drawing/2014/chart" uri="{C3380CC4-5D6E-409C-BE32-E72D297353CC}">
              <c16:uniqueId val="{00000015-57BD-4E5D-AACA-D21CAA68C28D}"/>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260564336587401E-2"/>
          <c:y val="9.0293124882310671E-2"/>
          <c:w val="0.91735470541501107"/>
          <c:h val="0.78736353112634816"/>
        </c:manualLayout>
      </c:layout>
      <c:barChart>
        <c:barDir val="col"/>
        <c:grouping val="clustered"/>
        <c:varyColors val="0"/>
        <c:ser>
          <c:idx val="1"/>
          <c:order val="1"/>
          <c:tx>
            <c:v>Mężczyźni</c:v>
          </c:tx>
          <c:spPr>
            <a:solidFill>
              <a:srgbClr val="FFFF00"/>
            </a:solidFill>
            <a:ln>
              <a:noFill/>
            </a:ln>
            <a:effectLst/>
          </c:spPr>
          <c:invertIfNegative val="0"/>
          <c:cat>
            <c:strRef>
              <c:f>'Tab 5 (45) i wykres 8'!$A$6:$A$15</c:f>
              <c:strCache>
                <c:ptCount val="10"/>
                <c:pt idx="0">
                  <c:v> 16 -  18</c:v>
                </c:pt>
                <c:pt idx="1">
                  <c:v> 19 -  24</c:v>
                </c:pt>
                <c:pt idx="2">
                  <c:v> 25 -  30</c:v>
                </c:pt>
                <c:pt idx="3">
                  <c:v> 31 -  36</c:v>
                </c:pt>
                <c:pt idx="4">
                  <c:v> 37 -  42</c:v>
                </c:pt>
                <c:pt idx="5">
                  <c:v> 43 -  48</c:v>
                </c:pt>
                <c:pt idx="6">
                  <c:v> 49 -  54</c:v>
                </c:pt>
                <c:pt idx="7">
                  <c:v> 55 -  60</c:v>
                </c:pt>
                <c:pt idx="8">
                  <c:v> 61 -  66</c:v>
                </c:pt>
                <c:pt idx="9">
                  <c:v> 67 - i więcej</c:v>
                </c:pt>
              </c:strCache>
            </c:strRef>
          </c:cat>
          <c:val>
            <c:numRef>
              <c:f>'Tab 5 (45) i wykres 8'!$C$6:$C$15</c:f>
              <c:numCache>
                <c:formatCode>#,##0</c:formatCode>
                <c:ptCount val="10"/>
                <c:pt idx="0">
                  <c:v>674</c:v>
                </c:pt>
                <c:pt idx="1">
                  <c:v>18570</c:v>
                </c:pt>
                <c:pt idx="2">
                  <c:v>37115</c:v>
                </c:pt>
                <c:pt idx="3">
                  <c:v>55366</c:v>
                </c:pt>
                <c:pt idx="4">
                  <c:v>71436</c:v>
                </c:pt>
                <c:pt idx="5">
                  <c:v>86671</c:v>
                </c:pt>
                <c:pt idx="6">
                  <c:v>98690</c:v>
                </c:pt>
                <c:pt idx="7">
                  <c:v>92379</c:v>
                </c:pt>
                <c:pt idx="8">
                  <c:v>63447</c:v>
                </c:pt>
                <c:pt idx="9">
                  <c:v>1997</c:v>
                </c:pt>
              </c:numCache>
            </c:numRef>
          </c:val>
          <c:extLst>
            <c:ext xmlns:c16="http://schemas.microsoft.com/office/drawing/2014/chart" uri="{C3380CC4-5D6E-409C-BE32-E72D297353CC}">
              <c16:uniqueId val="{00000000-0C12-4D2E-BEB8-794C956179C9}"/>
            </c:ext>
          </c:extLst>
        </c:ser>
        <c:ser>
          <c:idx val="2"/>
          <c:order val="2"/>
          <c:tx>
            <c:v>Kobiety</c:v>
          </c:tx>
          <c:spPr>
            <a:solidFill>
              <a:srgbClr val="92D050"/>
            </a:solidFill>
            <a:ln>
              <a:noFill/>
            </a:ln>
            <a:effectLst/>
          </c:spPr>
          <c:invertIfNegative val="0"/>
          <c:cat>
            <c:strRef>
              <c:f>'Tab 5 (45) i wykres 8'!$A$6:$A$15</c:f>
              <c:strCache>
                <c:ptCount val="10"/>
                <c:pt idx="0">
                  <c:v> 16 -  18</c:v>
                </c:pt>
                <c:pt idx="1">
                  <c:v> 19 -  24</c:v>
                </c:pt>
                <c:pt idx="2">
                  <c:v> 25 -  30</c:v>
                </c:pt>
                <c:pt idx="3">
                  <c:v> 31 -  36</c:v>
                </c:pt>
                <c:pt idx="4">
                  <c:v> 37 -  42</c:v>
                </c:pt>
                <c:pt idx="5">
                  <c:v> 43 -  48</c:v>
                </c:pt>
                <c:pt idx="6">
                  <c:v> 49 -  54</c:v>
                </c:pt>
                <c:pt idx="7">
                  <c:v> 55 -  60</c:v>
                </c:pt>
                <c:pt idx="8">
                  <c:v> 61 -  66</c:v>
                </c:pt>
                <c:pt idx="9">
                  <c:v> 67 - i więcej</c:v>
                </c:pt>
              </c:strCache>
            </c:strRef>
          </c:cat>
          <c:val>
            <c:numRef>
              <c:f>'Tab 5 (45) i wykres 8'!$D$6:$D$15</c:f>
              <c:numCache>
                <c:formatCode>#,##0</c:formatCode>
                <c:ptCount val="10"/>
                <c:pt idx="0">
                  <c:v>165</c:v>
                </c:pt>
                <c:pt idx="1">
                  <c:v>6764</c:v>
                </c:pt>
                <c:pt idx="2">
                  <c:v>20644</c:v>
                </c:pt>
                <c:pt idx="3">
                  <c:v>43716</c:v>
                </c:pt>
                <c:pt idx="4">
                  <c:v>66367</c:v>
                </c:pt>
                <c:pt idx="5">
                  <c:v>86315</c:v>
                </c:pt>
                <c:pt idx="6">
                  <c:v>104368</c:v>
                </c:pt>
                <c:pt idx="7">
                  <c:v>85884</c:v>
                </c:pt>
                <c:pt idx="8">
                  <c:v>4179</c:v>
                </c:pt>
                <c:pt idx="9">
                  <c:v>1211</c:v>
                </c:pt>
              </c:numCache>
            </c:numRef>
          </c:val>
          <c:extLst>
            <c:ext xmlns:c16="http://schemas.microsoft.com/office/drawing/2014/chart" uri="{C3380CC4-5D6E-409C-BE32-E72D297353CC}">
              <c16:uniqueId val="{00000001-0C12-4D2E-BEB8-794C956179C9}"/>
            </c:ext>
          </c:extLst>
        </c:ser>
        <c:dLbls>
          <c:showLegendKey val="0"/>
          <c:showVal val="0"/>
          <c:showCatName val="0"/>
          <c:showSerName val="0"/>
          <c:showPercent val="0"/>
          <c:showBubbleSize val="0"/>
        </c:dLbls>
        <c:gapWidth val="269"/>
        <c:axId val="1473038127"/>
        <c:axId val="1816032335"/>
      </c:barChart>
      <c:lineChart>
        <c:grouping val="stacked"/>
        <c:varyColors val="0"/>
        <c:ser>
          <c:idx val="0"/>
          <c:order val="0"/>
          <c:tx>
            <c:v>Ogółem</c:v>
          </c:tx>
          <c:spPr>
            <a:ln w="38100" cap="rnd">
              <a:solidFill>
                <a:schemeClr val="accent1"/>
              </a:solidFill>
              <a:round/>
            </a:ln>
            <a:effectLst/>
          </c:spPr>
          <c:marker>
            <c:symbol val="circle"/>
            <c:size val="8"/>
            <c:spPr>
              <a:solidFill>
                <a:schemeClr val="accent1"/>
              </a:solidFill>
              <a:ln>
                <a:noFill/>
              </a:ln>
              <a:effectLst/>
            </c:spPr>
          </c:marker>
          <c:cat>
            <c:strRef>
              <c:f>'Tab 5 (45) i wykres 8'!$A$6:$A$15</c:f>
              <c:strCache>
                <c:ptCount val="10"/>
                <c:pt idx="0">
                  <c:v> 16 -  18</c:v>
                </c:pt>
                <c:pt idx="1">
                  <c:v> 19 -  24</c:v>
                </c:pt>
                <c:pt idx="2">
                  <c:v> 25 -  30</c:v>
                </c:pt>
                <c:pt idx="3">
                  <c:v> 31 -  36</c:v>
                </c:pt>
                <c:pt idx="4">
                  <c:v> 37 -  42</c:v>
                </c:pt>
                <c:pt idx="5">
                  <c:v> 43 -  48</c:v>
                </c:pt>
                <c:pt idx="6">
                  <c:v> 49 -  54</c:v>
                </c:pt>
                <c:pt idx="7">
                  <c:v> 55 -  60</c:v>
                </c:pt>
                <c:pt idx="8">
                  <c:v> 61 -  66</c:v>
                </c:pt>
                <c:pt idx="9">
                  <c:v> 67 - i więcej</c:v>
                </c:pt>
              </c:strCache>
            </c:strRef>
          </c:cat>
          <c:val>
            <c:numRef>
              <c:f>'Tab 5 (45) i wykres 8'!$B$6:$B$15</c:f>
              <c:numCache>
                <c:formatCode>#,##0</c:formatCode>
                <c:ptCount val="10"/>
                <c:pt idx="0">
                  <c:v>839</c:v>
                </c:pt>
                <c:pt idx="1">
                  <c:v>25334</c:v>
                </c:pt>
                <c:pt idx="2">
                  <c:v>57759</c:v>
                </c:pt>
                <c:pt idx="3">
                  <c:v>99082</c:v>
                </c:pt>
                <c:pt idx="4">
                  <c:v>137803</c:v>
                </c:pt>
                <c:pt idx="5">
                  <c:v>172986</c:v>
                </c:pt>
                <c:pt idx="6">
                  <c:v>203058</c:v>
                </c:pt>
                <c:pt idx="7">
                  <c:v>178263</c:v>
                </c:pt>
                <c:pt idx="8">
                  <c:v>67626</c:v>
                </c:pt>
                <c:pt idx="9">
                  <c:v>3208</c:v>
                </c:pt>
              </c:numCache>
            </c:numRef>
          </c:val>
          <c:smooth val="0"/>
          <c:extLst>
            <c:ext xmlns:c16="http://schemas.microsoft.com/office/drawing/2014/chart" uri="{C3380CC4-5D6E-409C-BE32-E72D297353CC}">
              <c16:uniqueId val="{00000002-0C12-4D2E-BEB8-794C956179C9}"/>
            </c:ext>
          </c:extLst>
        </c:ser>
        <c:dLbls>
          <c:showLegendKey val="0"/>
          <c:showVal val="0"/>
          <c:showCatName val="0"/>
          <c:showSerName val="0"/>
          <c:showPercent val="0"/>
          <c:showBubbleSize val="0"/>
        </c:dLbls>
        <c:marker val="1"/>
        <c:smooth val="0"/>
        <c:axId val="1700880719"/>
        <c:axId val="1816005295"/>
      </c:lineChart>
      <c:catAx>
        <c:axId val="17008807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pl-PL"/>
          </a:p>
        </c:txPr>
        <c:crossAx val="1816005295"/>
        <c:crosses val="autoZero"/>
        <c:auto val="1"/>
        <c:lblAlgn val="ctr"/>
        <c:lblOffset val="100"/>
        <c:noMultiLvlLbl val="0"/>
      </c:catAx>
      <c:valAx>
        <c:axId val="1816005295"/>
        <c:scaling>
          <c:orientation val="minMax"/>
          <c:max val="220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1700880719"/>
        <c:crosses val="autoZero"/>
        <c:crossBetween val="between"/>
        <c:majorUnit val="10000"/>
        <c:minorUnit val="5000"/>
      </c:valAx>
      <c:valAx>
        <c:axId val="1816032335"/>
        <c:scaling>
          <c:orientation val="minMax"/>
          <c:max val="220000"/>
        </c:scaling>
        <c:delete val="0"/>
        <c:axPos val="r"/>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1473038127"/>
        <c:crosses val="max"/>
        <c:crossBetween val="between"/>
        <c:majorUnit val="10000"/>
        <c:minorUnit val="10000"/>
      </c:valAx>
      <c:catAx>
        <c:axId val="1473038127"/>
        <c:scaling>
          <c:orientation val="minMax"/>
        </c:scaling>
        <c:delete val="1"/>
        <c:axPos val="b"/>
        <c:numFmt formatCode="General" sourceLinked="1"/>
        <c:majorTickMark val="out"/>
        <c:minorTickMark val="none"/>
        <c:tickLblPos val="nextTo"/>
        <c:crossAx val="1816032335"/>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paperSize="9" orientation="landscape" horizontalDpi="-3" verticalDpi="-3"/>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102053</xdr:colOff>
      <xdr:row>0</xdr:row>
      <xdr:rowOff>69396</xdr:rowOff>
    </xdr:from>
    <xdr:to>
      <xdr:col>0</xdr:col>
      <xdr:colOff>1345363</xdr:colOff>
      <xdr:row>4</xdr:row>
      <xdr:rowOff>262596</xdr:rowOff>
    </xdr:to>
    <xdr:pic>
      <xdr:nvPicPr>
        <xdr:cNvPr id="2" name="Obraz 1">
          <a:extLst>
            <a:ext uri="{FF2B5EF4-FFF2-40B4-BE49-F238E27FC236}">
              <a16:creationId xmlns:a16="http://schemas.microsoft.com/office/drawing/2014/main" id="{3E1F3657-E5D0-4620-8BF0-81C7F2CA37EC}"/>
            </a:ext>
          </a:extLst>
        </xdr:cNvPr>
        <xdr:cNvPicPr>
          <a:picLocks noChangeAspect="1"/>
        </xdr:cNvPicPr>
      </xdr:nvPicPr>
      <xdr:blipFill>
        <a:blip xmlns:r="http://schemas.openxmlformats.org/officeDocument/2006/relationships" r:embed="rId1"/>
        <a:stretch>
          <a:fillRect/>
        </a:stretch>
      </xdr:blipFill>
      <xdr:spPr>
        <a:xfrm>
          <a:off x="102053" y="69396"/>
          <a:ext cx="1243310" cy="1260000"/>
        </a:xfrm>
        <a:prstGeom prst="rect">
          <a:avLst/>
        </a:prstGeom>
      </xdr:spPr>
    </xdr:pic>
    <xdr:clientData/>
  </xdr:twoCellAnchor>
  <xdr:twoCellAnchor editAs="oneCell">
    <xdr:from>
      <xdr:col>0</xdr:col>
      <xdr:colOff>1</xdr:colOff>
      <xdr:row>8</xdr:row>
      <xdr:rowOff>0</xdr:rowOff>
    </xdr:from>
    <xdr:to>
      <xdr:col>1</xdr:col>
      <xdr:colOff>5919108</xdr:colOff>
      <xdr:row>13</xdr:row>
      <xdr:rowOff>136072</xdr:rowOff>
    </xdr:to>
    <xdr:sp macro="" textlink="">
      <xdr:nvSpPr>
        <xdr:cNvPr id="3" name="Dowolny kształt: kształt 2">
          <a:extLst>
            <a:ext uri="{FF2B5EF4-FFF2-40B4-BE49-F238E27FC236}">
              <a16:creationId xmlns:a16="http://schemas.microsoft.com/office/drawing/2014/main" id="{6427288F-4956-467C-ACC8-38AD0CADEE23}"/>
            </a:ext>
          </a:extLst>
        </xdr:cNvPr>
        <xdr:cNvSpPr/>
      </xdr:nvSpPr>
      <xdr:spPr>
        <a:xfrm>
          <a:off x="1" y="2057400"/>
          <a:ext cx="7338332" cy="1612447"/>
        </a:xfrm>
        <a:custGeom>
          <a:avLst/>
          <a:gdLst>
            <a:gd name="connsiteX0" fmla="*/ 0 w 7493037"/>
            <a:gd name="connsiteY0" fmla="*/ 0 h 1310379"/>
            <a:gd name="connsiteX1" fmla="*/ 7493037 w 7493037"/>
            <a:gd name="connsiteY1" fmla="*/ 0 h 1310379"/>
            <a:gd name="connsiteX2" fmla="*/ 7493037 w 7493037"/>
            <a:gd name="connsiteY2" fmla="*/ 1310379 h 1310379"/>
            <a:gd name="connsiteX3" fmla="*/ 0 w 7493037"/>
            <a:gd name="connsiteY3" fmla="*/ 1310379 h 1310379"/>
            <a:gd name="connsiteX4" fmla="*/ 0 w 7493037"/>
            <a:gd name="connsiteY4" fmla="*/ 0 h 13103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493037" h="1310379">
              <a:moveTo>
                <a:pt x="0" y="0"/>
              </a:moveTo>
              <a:lnTo>
                <a:pt x="7493037" y="0"/>
              </a:lnTo>
              <a:lnTo>
                <a:pt x="7493037" y="1310379"/>
              </a:lnTo>
              <a:lnTo>
                <a:pt x="0" y="1310379"/>
              </a:lnTo>
              <a:lnTo>
                <a:pt x="0" y="0"/>
              </a:lnTo>
              <a:close/>
            </a:path>
          </a:pathLst>
        </a:custGeom>
        <a:solidFill>
          <a:srgbClr val="309B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6">
            <a:shade val="80000"/>
            <a:hueOff val="0"/>
            <a:satOff val="0"/>
            <a:lumOff val="0"/>
            <a:alphaOff val="0"/>
          </a:schemeClr>
        </a:effectRef>
        <a:fontRef idx="minor">
          <a:schemeClr val="dk1"/>
        </a:fontRef>
      </xdr:style>
      <xdr:txBody>
        <a:bodyPr spcFirstLastPara="0" vert="horz" wrap="square" lIns="41910" tIns="41910" rIns="41910" bIns="41910" numCol="1" spcCol="1270" anchor="ctr" anchorCtr="0">
          <a:noAutofit/>
        </a:bodyPr>
        <a:lstStyle/>
        <a:p>
          <a:pPr marL="0" lvl="0" indent="0" algn="ctr" defTabSz="977900">
            <a:lnSpc>
              <a:spcPct val="90000"/>
            </a:lnSpc>
            <a:spcBef>
              <a:spcPct val="0"/>
            </a:spcBef>
            <a:spcAft>
              <a:spcPct val="5000"/>
            </a:spcAft>
            <a:buNone/>
          </a:pPr>
          <a:r>
            <a:rPr lang="pl-PL" sz="2200" b="1" i="0" kern="1200">
              <a:solidFill>
                <a:schemeClr val="bg1"/>
              </a:solidFill>
              <a:latin typeface="Arial" panose="020B0604020202020204" pitchFamily="34" charset="0"/>
              <a:cs typeface="Arial" panose="020B0604020202020204" pitchFamily="34" charset="0"/>
            </a:rPr>
            <a:t>KWARTALNA INFORMACJA STATYSTYCZNA</a:t>
          </a:r>
        </a:p>
        <a:p>
          <a:pPr marL="0" lvl="0" indent="0" algn="ctr" defTabSz="977900">
            <a:lnSpc>
              <a:spcPct val="90000"/>
            </a:lnSpc>
            <a:spcBef>
              <a:spcPct val="0"/>
            </a:spcBef>
            <a:spcAft>
              <a:spcPct val="5000"/>
            </a:spcAft>
            <a:buNone/>
          </a:pPr>
          <a:endParaRPr lang="pl-PL" sz="2200" b="1" i="0" kern="1200">
            <a:solidFill>
              <a:schemeClr val="bg1"/>
            </a:solidFill>
            <a:latin typeface="Arial" panose="020B0604020202020204" pitchFamily="34" charset="0"/>
            <a:cs typeface="Arial" panose="020B0604020202020204" pitchFamily="34" charset="0"/>
          </a:endParaRPr>
        </a:p>
        <a:p>
          <a:pPr marL="0" lvl="0" indent="0" algn="ctr" defTabSz="977900">
            <a:lnSpc>
              <a:spcPct val="90000"/>
            </a:lnSpc>
            <a:spcBef>
              <a:spcPct val="0"/>
            </a:spcBef>
            <a:spcAft>
              <a:spcPct val="5000"/>
            </a:spcAft>
            <a:buNone/>
          </a:pPr>
          <a:r>
            <a:rPr lang="pl-PL" sz="2200" b="1" i="0" kern="1200">
              <a:solidFill>
                <a:schemeClr val="bg1"/>
              </a:solidFill>
              <a:latin typeface="Arial" panose="020B0604020202020204" pitchFamily="34" charset="0"/>
              <a:cs typeface="Arial" panose="020B0604020202020204" pitchFamily="34" charset="0"/>
            </a:rPr>
            <a:t>IV KWARTAŁ 2025 R.</a:t>
          </a:r>
        </a:p>
      </xdr:txBody>
    </xdr:sp>
    <xdr:clientData/>
  </xdr:twoCellAnchor>
  <xdr:twoCellAnchor editAs="oneCell">
    <xdr:from>
      <xdr:col>0</xdr:col>
      <xdr:colOff>0</xdr:colOff>
      <xdr:row>13</xdr:row>
      <xdr:rowOff>108856</xdr:rowOff>
    </xdr:from>
    <xdr:to>
      <xdr:col>2</xdr:col>
      <xdr:colOff>0</xdr:colOff>
      <xdr:row>27</xdr:row>
      <xdr:rowOff>108856</xdr:rowOff>
    </xdr:to>
    <xdr:pic>
      <xdr:nvPicPr>
        <xdr:cNvPr id="4" name="Obraz 3" descr="C:\Users\Lidia.kowalska\AppData\Local\Microsoft\Windows\INetCache\Content.Outlook\M6HA63R5\AdobeStock_1955674479.jpeg">
          <a:extLst>
            <a:ext uri="{FF2B5EF4-FFF2-40B4-BE49-F238E27FC236}">
              <a16:creationId xmlns:a16="http://schemas.microsoft.com/office/drawing/2014/main" id="{FF77CDC6-185C-4284-9E2F-2BFDB8543D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46713"/>
          <a:ext cx="7347857" cy="4816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17</xdr:row>
      <xdr:rowOff>13607</xdr:rowOff>
    </xdr:from>
    <xdr:to>
      <xdr:col>5</xdr:col>
      <xdr:colOff>925286</xdr:colOff>
      <xdr:row>46</xdr:row>
      <xdr:rowOff>27213</xdr:rowOff>
    </xdr:to>
    <xdr:graphicFrame macro="">
      <xdr:nvGraphicFramePr>
        <xdr:cNvPr id="2" name="Wykres 1">
          <a:extLst>
            <a:ext uri="{FF2B5EF4-FFF2-40B4-BE49-F238E27FC236}">
              <a16:creationId xmlns:a16="http://schemas.microsoft.com/office/drawing/2014/main" id="{B693B6A5-859F-44D8-B088-7BBA961E4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1390655</xdr:colOff>
      <xdr:row>27</xdr:row>
      <xdr:rowOff>85725</xdr:rowOff>
    </xdr:from>
    <xdr:to>
      <xdr:col>1</xdr:col>
      <xdr:colOff>2314258</xdr:colOff>
      <xdr:row>29</xdr:row>
      <xdr:rowOff>402600</xdr:rowOff>
    </xdr:to>
    <xdr:pic>
      <xdr:nvPicPr>
        <xdr:cNvPr id="3" name="Obraz 2">
          <a:extLst>
            <a:ext uri="{FF2B5EF4-FFF2-40B4-BE49-F238E27FC236}">
              <a16:creationId xmlns:a16="http://schemas.microsoft.com/office/drawing/2014/main" id="{270D8078-465D-4141-A344-9A9F95FE0135}"/>
            </a:ext>
          </a:extLst>
        </xdr:cNvPr>
        <xdr:cNvPicPr>
          <a:picLocks noChangeAspect="1"/>
        </xdr:cNvPicPr>
      </xdr:nvPicPr>
      <xdr:blipFill>
        <a:blip xmlns:r="http://schemas.openxmlformats.org/officeDocument/2006/relationships" r:embed="rId1"/>
        <a:stretch>
          <a:fillRect/>
        </a:stretch>
      </xdr:blipFill>
      <xdr:spPr>
        <a:xfrm>
          <a:off x="2876555" y="7715250"/>
          <a:ext cx="923603" cy="936000"/>
        </a:xfrm>
        <a:prstGeom prst="rect">
          <a:avLst/>
        </a:prstGeom>
      </xdr:spPr>
    </xdr:pic>
    <xdr:clientData/>
  </xdr:twoCellAnchor>
  <xdr:twoCellAnchor editAs="oneCell">
    <xdr:from>
      <xdr:col>0</xdr:col>
      <xdr:colOff>152401</xdr:colOff>
      <xdr:row>2</xdr:row>
      <xdr:rowOff>104775</xdr:rowOff>
    </xdr:from>
    <xdr:to>
      <xdr:col>1</xdr:col>
      <xdr:colOff>5019675</xdr:colOff>
      <xdr:row>25</xdr:row>
      <xdr:rowOff>62291</xdr:rowOff>
    </xdr:to>
    <xdr:pic>
      <xdr:nvPicPr>
        <xdr:cNvPr id="5" name="Obraz 4">
          <a:extLst>
            <a:ext uri="{FF2B5EF4-FFF2-40B4-BE49-F238E27FC236}">
              <a16:creationId xmlns:a16="http://schemas.microsoft.com/office/drawing/2014/main" id="{498A8A39-27A6-4EEB-9F80-E08E89DE8E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714375"/>
          <a:ext cx="6353174" cy="5767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23</xdr:row>
      <xdr:rowOff>28577</xdr:rowOff>
    </xdr:from>
    <xdr:to>
      <xdr:col>4</xdr:col>
      <xdr:colOff>533400</xdr:colOff>
      <xdr:row>51</xdr:row>
      <xdr:rowOff>133351</xdr:rowOff>
    </xdr:to>
    <xdr:pic>
      <xdr:nvPicPr>
        <xdr:cNvPr id="2" name="Obraz 1" descr="C:\Users\Lidia.kowalska\Desktop\mapka zielona.jpg">
          <a:extLst>
            <a:ext uri="{FF2B5EF4-FFF2-40B4-BE49-F238E27FC236}">
              <a16:creationId xmlns:a16="http://schemas.microsoft.com/office/drawing/2014/main" id="{93139CB4-087A-4123-9BE5-4CF9EAD44A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6019802"/>
          <a:ext cx="6629399" cy="5438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2009776</xdr:colOff>
      <xdr:row>26</xdr:row>
      <xdr:rowOff>0</xdr:rowOff>
    </xdr:from>
    <xdr:ext cx="819150" cy="533400"/>
    <xdr:sp macro="" textlink="">
      <xdr:nvSpPr>
        <xdr:cNvPr id="3" name="pole tekstowe 2">
          <a:extLst>
            <a:ext uri="{FF2B5EF4-FFF2-40B4-BE49-F238E27FC236}">
              <a16:creationId xmlns:a16="http://schemas.microsoft.com/office/drawing/2014/main" id="{C1A07F81-94FB-4140-B399-019A10339C2D}"/>
            </a:ext>
          </a:extLst>
        </xdr:cNvPr>
        <xdr:cNvSpPr txBox="1"/>
      </xdr:nvSpPr>
      <xdr:spPr>
        <a:xfrm>
          <a:off x="2009776" y="6562725"/>
          <a:ext cx="8191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l-PL" sz="1100"/>
            <a:t>pomorskie</a:t>
          </a:r>
        </a:p>
        <a:p>
          <a:r>
            <a:rPr lang="pl-PL" sz="1100"/>
            <a:t>       1849</a:t>
          </a:r>
        </a:p>
      </xdr:txBody>
    </xdr:sp>
    <xdr:clientData/>
  </xdr:oneCellAnchor>
  <xdr:oneCellAnchor>
    <xdr:from>
      <xdr:col>1</xdr:col>
      <xdr:colOff>1133475</xdr:colOff>
      <xdr:row>25</xdr:row>
      <xdr:rowOff>123825</xdr:rowOff>
    </xdr:from>
    <xdr:ext cx="1438275" cy="476250"/>
    <xdr:sp macro="" textlink="">
      <xdr:nvSpPr>
        <xdr:cNvPr id="4" name="pole tekstowe 3">
          <a:extLst>
            <a:ext uri="{FF2B5EF4-FFF2-40B4-BE49-F238E27FC236}">
              <a16:creationId xmlns:a16="http://schemas.microsoft.com/office/drawing/2014/main" id="{EDFBA19C-0826-4213-8626-C585D542D083}"/>
            </a:ext>
          </a:extLst>
        </xdr:cNvPr>
        <xdr:cNvSpPr txBox="1"/>
      </xdr:nvSpPr>
      <xdr:spPr>
        <a:xfrm>
          <a:off x="3562350" y="6496050"/>
          <a:ext cx="143827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l-PL" sz="1100"/>
            <a:t>warmińsko-mazurskie</a:t>
          </a:r>
        </a:p>
        <a:p>
          <a:r>
            <a:rPr lang="pl-PL" sz="1100"/>
            <a:t>                 443</a:t>
          </a:r>
        </a:p>
      </xdr:txBody>
    </xdr:sp>
    <xdr:clientData/>
  </xdr:oneCellAnchor>
  <xdr:oneCellAnchor>
    <xdr:from>
      <xdr:col>2</xdr:col>
      <xdr:colOff>142876</xdr:colOff>
      <xdr:row>29</xdr:row>
      <xdr:rowOff>28576</xdr:rowOff>
    </xdr:from>
    <xdr:ext cx="819150" cy="438149"/>
    <xdr:sp macro="" textlink="">
      <xdr:nvSpPr>
        <xdr:cNvPr id="5" name="pole tekstowe 4">
          <a:extLst>
            <a:ext uri="{FF2B5EF4-FFF2-40B4-BE49-F238E27FC236}">
              <a16:creationId xmlns:a16="http://schemas.microsoft.com/office/drawing/2014/main" id="{CB1B5AAF-6F10-4C77-8896-04934517294B}"/>
            </a:ext>
          </a:extLst>
        </xdr:cNvPr>
        <xdr:cNvSpPr txBox="1"/>
      </xdr:nvSpPr>
      <xdr:spPr>
        <a:xfrm>
          <a:off x="5095876" y="7162801"/>
          <a:ext cx="819150" cy="438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podlaskie</a:t>
          </a:r>
        </a:p>
        <a:p>
          <a:r>
            <a:rPr lang="pl-PL" sz="1100"/>
            <a:t>     292</a:t>
          </a:r>
        </a:p>
      </xdr:txBody>
    </xdr:sp>
    <xdr:clientData/>
  </xdr:oneCellAnchor>
  <xdr:oneCellAnchor>
    <xdr:from>
      <xdr:col>0</xdr:col>
      <xdr:colOff>428625</xdr:colOff>
      <xdr:row>27</xdr:row>
      <xdr:rowOff>114300</xdr:rowOff>
    </xdr:from>
    <xdr:ext cx="1400175" cy="714375"/>
    <xdr:sp macro="" textlink="">
      <xdr:nvSpPr>
        <xdr:cNvPr id="6" name="pole tekstowe 5">
          <a:extLst>
            <a:ext uri="{FF2B5EF4-FFF2-40B4-BE49-F238E27FC236}">
              <a16:creationId xmlns:a16="http://schemas.microsoft.com/office/drawing/2014/main" id="{FFB53C35-6E75-408E-A632-BB72DAC4437C}"/>
            </a:ext>
          </a:extLst>
        </xdr:cNvPr>
        <xdr:cNvSpPr txBox="1"/>
      </xdr:nvSpPr>
      <xdr:spPr>
        <a:xfrm>
          <a:off x="428625" y="6867525"/>
          <a:ext cx="1400175" cy="714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  zachodniopomorskie</a:t>
          </a:r>
        </a:p>
        <a:p>
          <a:r>
            <a:rPr lang="pl-PL" sz="1100"/>
            <a:t>                    79</a:t>
          </a:r>
        </a:p>
      </xdr:txBody>
    </xdr:sp>
    <xdr:clientData/>
  </xdr:oneCellAnchor>
  <xdr:oneCellAnchor>
    <xdr:from>
      <xdr:col>0</xdr:col>
      <xdr:colOff>2162175</xdr:colOff>
      <xdr:row>32</xdr:row>
      <xdr:rowOff>19050</xdr:rowOff>
    </xdr:from>
    <xdr:ext cx="1419226" cy="495300"/>
    <xdr:sp macro="" textlink="">
      <xdr:nvSpPr>
        <xdr:cNvPr id="7" name="pole tekstowe 6">
          <a:extLst>
            <a:ext uri="{FF2B5EF4-FFF2-40B4-BE49-F238E27FC236}">
              <a16:creationId xmlns:a16="http://schemas.microsoft.com/office/drawing/2014/main" id="{05905CDA-311B-4CB6-903F-0CE2754A0909}"/>
            </a:ext>
          </a:extLst>
        </xdr:cNvPr>
        <xdr:cNvSpPr txBox="1"/>
      </xdr:nvSpPr>
      <xdr:spPr>
        <a:xfrm>
          <a:off x="2162175" y="7724775"/>
          <a:ext cx="1419226"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kujawsko-pomorskie</a:t>
          </a:r>
        </a:p>
        <a:p>
          <a:r>
            <a:rPr lang="pl-PL" sz="1100"/>
            <a:t>               821</a:t>
          </a:r>
        </a:p>
      </xdr:txBody>
    </xdr:sp>
    <xdr:clientData/>
  </xdr:oneCellAnchor>
  <xdr:oneCellAnchor>
    <xdr:from>
      <xdr:col>1</xdr:col>
      <xdr:colOff>1600200</xdr:colOff>
      <xdr:row>33</xdr:row>
      <xdr:rowOff>1</xdr:rowOff>
    </xdr:from>
    <xdr:ext cx="1038225" cy="457200"/>
    <xdr:sp macro="" textlink="">
      <xdr:nvSpPr>
        <xdr:cNvPr id="8" name="pole tekstowe 7">
          <a:extLst>
            <a:ext uri="{FF2B5EF4-FFF2-40B4-BE49-F238E27FC236}">
              <a16:creationId xmlns:a16="http://schemas.microsoft.com/office/drawing/2014/main" id="{40B668DF-B20D-493C-A610-CECD5D9BE626}"/>
            </a:ext>
          </a:extLst>
        </xdr:cNvPr>
        <xdr:cNvSpPr txBox="1"/>
      </xdr:nvSpPr>
      <xdr:spPr>
        <a:xfrm>
          <a:off x="4029075" y="7896226"/>
          <a:ext cx="1038225"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mazowieckie</a:t>
          </a:r>
        </a:p>
        <a:p>
          <a:r>
            <a:rPr lang="pl-PL" sz="1100"/>
            <a:t>        3170</a:t>
          </a:r>
        </a:p>
      </xdr:txBody>
    </xdr:sp>
    <xdr:clientData/>
  </xdr:oneCellAnchor>
  <xdr:oneCellAnchor>
    <xdr:from>
      <xdr:col>0</xdr:col>
      <xdr:colOff>695325</xdr:colOff>
      <xdr:row>37</xdr:row>
      <xdr:rowOff>38100</xdr:rowOff>
    </xdr:from>
    <xdr:ext cx="704850" cy="836836"/>
    <xdr:sp macro="" textlink="">
      <xdr:nvSpPr>
        <xdr:cNvPr id="9" name="pole tekstowe 8">
          <a:extLst>
            <a:ext uri="{FF2B5EF4-FFF2-40B4-BE49-F238E27FC236}">
              <a16:creationId xmlns:a16="http://schemas.microsoft.com/office/drawing/2014/main" id="{6452B06D-F7A2-4E38-B691-0A8F49A0613D}"/>
            </a:ext>
          </a:extLst>
        </xdr:cNvPr>
        <xdr:cNvSpPr txBox="1"/>
      </xdr:nvSpPr>
      <xdr:spPr>
        <a:xfrm>
          <a:off x="695325" y="8696325"/>
          <a:ext cx="704850" cy="8368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lubuskie</a:t>
          </a:r>
        </a:p>
        <a:p>
          <a:r>
            <a:rPr lang="pl-PL" sz="1100"/>
            <a:t>     110</a:t>
          </a:r>
        </a:p>
      </xdr:txBody>
    </xdr:sp>
    <xdr:clientData/>
  </xdr:oneCellAnchor>
  <xdr:oneCellAnchor>
    <xdr:from>
      <xdr:col>0</xdr:col>
      <xdr:colOff>1609725</xdr:colOff>
      <xdr:row>35</xdr:row>
      <xdr:rowOff>66675</xdr:rowOff>
    </xdr:from>
    <xdr:ext cx="1123950" cy="914401"/>
    <xdr:sp macro="" textlink="">
      <xdr:nvSpPr>
        <xdr:cNvPr id="10" name="pole tekstowe 9">
          <a:extLst>
            <a:ext uri="{FF2B5EF4-FFF2-40B4-BE49-F238E27FC236}">
              <a16:creationId xmlns:a16="http://schemas.microsoft.com/office/drawing/2014/main" id="{C94DFB28-2ED3-478A-85B3-4CC4AF2E3105}"/>
            </a:ext>
          </a:extLst>
        </xdr:cNvPr>
        <xdr:cNvSpPr txBox="1"/>
      </xdr:nvSpPr>
      <xdr:spPr>
        <a:xfrm>
          <a:off x="1609725" y="8343900"/>
          <a:ext cx="1123950" cy="914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wielkopolskie</a:t>
          </a:r>
        </a:p>
        <a:p>
          <a:r>
            <a:rPr lang="pl-PL" sz="1100"/>
            <a:t>         1038</a:t>
          </a:r>
        </a:p>
      </xdr:txBody>
    </xdr:sp>
    <xdr:clientData/>
  </xdr:oneCellAnchor>
  <xdr:oneCellAnchor>
    <xdr:from>
      <xdr:col>5</xdr:col>
      <xdr:colOff>352425</xdr:colOff>
      <xdr:row>36</xdr:row>
      <xdr:rowOff>47625</xdr:rowOff>
    </xdr:from>
    <xdr:ext cx="184731" cy="264560"/>
    <xdr:sp macro="" textlink="">
      <xdr:nvSpPr>
        <xdr:cNvPr id="11" name="pole tekstowe 10">
          <a:extLst>
            <a:ext uri="{FF2B5EF4-FFF2-40B4-BE49-F238E27FC236}">
              <a16:creationId xmlns:a16="http://schemas.microsoft.com/office/drawing/2014/main" id="{7F11D451-98FD-4047-9F16-BE4BA865CF99}"/>
            </a:ext>
          </a:extLst>
        </xdr:cNvPr>
        <xdr:cNvSpPr txBox="1"/>
      </xdr:nvSpPr>
      <xdr:spPr>
        <a:xfrm>
          <a:off x="7134225" y="851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oneCellAnchor>
    <xdr:from>
      <xdr:col>1</xdr:col>
      <xdr:colOff>762000</xdr:colOff>
      <xdr:row>39</xdr:row>
      <xdr:rowOff>1</xdr:rowOff>
    </xdr:from>
    <xdr:ext cx="723899" cy="723900"/>
    <xdr:sp macro="" textlink="">
      <xdr:nvSpPr>
        <xdr:cNvPr id="12" name="pole tekstowe 11">
          <a:extLst>
            <a:ext uri="{FF2B5EF4-FFF2-40B4-BE49-F238E27FC236}">
              <a16:creationId xmlns:a16="http://schemas.microsoft.com/office/drawing/2014/main" id="{89917C01-378E-4DAB-A077-81F1F532D3E6}"/>
            </a:ext>
          </a:extLst>
        </xdr:cNvPr>
        <xdr:cNvSpPr txBox="1"/>
      </xdr:nvSpPr>
      <xdr:spPr>
        <a:xfrm>
          <a:off x="3190875" y="9039226"/>
          <a:ext cx="723899"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l-PL" sz="1100"/>
            <a:t>łodzkie</a:t>
          </a:r>
        </a:p>
        <a:p>
          <a:r>
            <a:rPr lang="pl-PL" sz="1100"/>
            <a:t>   1423</a:t>
          </a:r>
        </a:p>
      </xdr:txBody>
    </xdr:sp>
    <xdr:clientData/>
  </xdr:oneCellAnchor>
  <xdr:oneCellAnchor>
    <xdr:from>
      <xdr:col>2</xdr:col>
      <xdr:colOff>390526</xdr:colOff>
      <xdr:row>39</xdr:row>
      <xdr:rowOff>9526</xdr:rowOff>
    </xdr:from>
    <xdr:ext cx="723900" cy="533400"/>
    <xdr:sp macro="" textlink="">
      <xdr:nvSpPr>
        <xdr:cNvPr id="13" name="pole tekstowe 12">
          <a:extLst>
            <a:ext uri="{FF2B5EF4-FFF2-40B4-BE49-F238E27FC236}">
              <a16:creationId xmlns:a16="http://schemas.microsoft.com/office/drawing/2014/main" id="{2B439470-098C-4EAA-BE4B-90E624978648}"/>
            </a:ext>
          </a:extLst>
        </xdr:cNvPr>
        <xdr:cNvSpPr txBox="1"/>
      </xdr:nvSpPr>
      <xdr:spPr>
        <a:xfrm>
          <a:off x="5343526" y="9048751"/>
          <a:ext cx="7239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lubelskie </a:t>
          </a:r>
        </a:p>
        <a:p>
          <a:r>
            <a:rPr lang="pl-PL" sz="1100"/>
            <a:t>    2318</a:t>
          </a:r>
        </a:p>
      </xdr:txBody>
    </xdr:sp>
    <xdr:clientData/>
  </xdr:oneCellAnchor>
  <xdr:oneCellAnchor>
    <xdr:from>
      <xdr:col>0</xdr:col>
      <xdr:colOff>1247776</xdr:colOff>
      <xdr:row>41</xdr:row>
      <xdr:rowOff>95250</xdr:rowOff>
    </xdr:from>
    <xdr:ext cx="838199" cy="485775"/>
    <xdr:sp macro="" textlink="">
      <xdr:nvSpPr>
        <xdr:cNvPr id="14" name="pole tekstowe 13">
          <a:extLst>
            <a:ext uri="{FF2B5EF4-FFF2-40B4-BE49-F238E27FC236}">
              <a16:creationId xmlns:a16="http://schemas.microsoft.com/office/drawing/2014/main" id="{8782BE23-B6D4-40E5-9F88-24811A7594BB}"/>
            </a:ext>
          </a:extLst>
        </xdr:cNvPr>
        <xdr:cNvSpPr txBox="1"/>
      </xdr:nvSpPr>
      <xdr:spPr>
        <a:xfrm>
          <a:off x="1247776" y="9515475"/>
          <a:ext cx="838199"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l-PL" sz="1100"/>
            <a:t>dolnośląskie</a:t>
          </a:r>
        </a:p>
        <a:p>
          <a:r>
            <a:rPr lang="pl-PL" sz="1100"/>
            <a:t>      1524</a:t>
          </a:r>
        </a:p>
      </xdr:txBody>
    </xdr:sp>
    <xdr:clientData/>
  </xdr:oneCellAnchor>
  <xdr:oneCellAnchor>
    <xdr:from>
      <xdr:col>0</xdr:col>
      <xdr:colOff>2390776</xdr:colOff>
      <xdr:row>43</xdr:row>
      <xdr:rowOff>19051</xdr:rowOff>
    </xdr:from>
    <xdr:ext cx="581024" cy="447674"/>
    <xdr:sp macro="" textlink="">
      <xdr:nvSpPr>
        <xdr:cNvPr id="15" name="pole tekstowe 14">
          <a:extLst>
            <a:ext uri="{FF2B5EF4-FFF2-40B4-BE49-F238E27FC236}">
              <a16:creationId xmlns:a16="http://schemas.microsoft.com/office/drawing/2014/main" id="{F5410B9C-3282-48CF-B920-9835669DC3D1}"/>
            </a:ext>
          </a:extLst>
        </xdr:cNvPr>
        <xdr:cNvSpPr txBox="1"/>
      </xdr:nvSpPr>
      <xdr:spPr>
        <a:xfrm>
          <a:off x="2390776" y="9820276"/>
          <a:ext cx="581024" cy="44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l-PL" sz="1100"/>
            <a:t>opolskie</a:t>
          </a:r>
        </a:p>
        <a:p>
          <a:r>
            <a:rPr lang="pl-PL" sz="1100"/>
            <a:t>     1</a:t>
          </a:r>
        </a:p>
      </xdr:txBody>
    </xdr:sp>
    <xdr:clientData/>
  </xdr:oneCellAnchor>
  <xdr:oneCellAnchor>
    <xdr:from>
      <xdr:col>1</xdr:col>
      <xdr:colOff>666750</xdr:colOff>
      <xdr:row>44</xdr:row>
      <xdr:rowOff>104776</xdr:rowOff>
    </xdr:from>
    <xdr:ext cx="676275" cy="457200"/>
    <xdr:sp macro="" textlink="">
      <xdr:nvSpPr>
        <xdr:cNvPr id="16" name="pole tekstowe 15">
          <a:extLst>
            <a:ext uri="{FF2B5EF4-FFF2-40B4-BE49-F238E27FC236}">
              <a16:creationId xmlns:a16="http://schemas.microsoft.com/office/drawing/2014/main" id="{7CA5E32E-FAAE-495A-9F27-15B7EFF2AFFC}"/>
            </a:ext>
          </a:extLst>
        </xdr:cNvPr>
        <xdr:cNvSpPr txBox="1"/>
      </xdr:nvSpPr>
      <xdr:spPr>
        <a:xfrm>
          <a:off x="3095625" y="10096501"/>
          <a:ext cx="676275"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śląskie</a:t>
          </a:r>
        </a:p>
        <a:p>
          <a:r>
            <a:rPr lang="pl-PL" sz="1100"/>
            <a:t>  660</a:t>
          </a:r>
        </a:p>
      </xdr:txBody>
    </xdr:sp>
    <xdr:clientData/>
  </xdr:oneCellAnchor>
  <xdr:oneCellAnchor>
    <xdr:from>
      <xdr:col>1</xdr:col>
      <xdr:colOff>1504951</xdr:colOff>
      <xdr:row>47</xdr:row>
      <xdr:rowOff>9525</xdr:rowOff>
    </xdr:from>
    <xdr:ext cx="809624" cy="790575"/>
    <xdr:sp macro="" textlink="">
      <xdr:nvSpPr>
        <xdr:cNvPr id="17" name="pole tekstowe 16">
          <a:extLst>
            <a:ext uri="{FF2B5EF4-FFF2-40B4-BE49-F238E27FC236}">
              <a16:creationId xmlns:a16="http://schemas.microsoft.com/office/drawing/2014/main" id="{6045E11E-A18A-40BE-8DA3-328DAEB55077}"/>
            </a:ext>
          </a:extLst>
        </xdr:cNvPr>
        <xdr:cNvSpPr txBox="1"/>
      </xdr:nvSpPr>
      <xdr:spPr>
        <a:xfrm>
          <a:off x="3933826" y="10572750"/>
          <a:ext cx="809624" cy="790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l-PL" sz="1100"/>
            <a:t>małopolskie</a:t>
          </a:r>
        </a:p>
        <a:p>
          <a:r>
            <a:rPr lang="pl-PL" sz="1100"/>
            <a:t>      1545</a:t>
          </a:r>
        </a:p>
      </xdr:txBody>
    </xdr:sp>
    <xdr:clientData/>
  </xdr:oneCellAnchor>
  <xdr:oneCellAnchor>
    <xdr:from>
      <xdr:col>2</xdr:col>
      <xdr:colOff>19050</xdr:colOff>
      <xdr:row>45</xdr:row>
      <xdr:rowOff>171450</xdr:rowOff>
    </xdr:from>
    <xdr:ext cx="1009650" cy="447675"/>
    <xdr:sp macro="" textlink="">
      <xdr:nvSpPr>
        <xdr:cNvPr id="18" name="pole tekstowe 17">
          <a:extLst>
            <a:ext uri="{FF2B5EF4-FFF2-40B4-BE49-F238E27FC236}">
              <a16:creationId xmlns:a16="http://schemas.microsoft.com/office/drawing/2014/main" id="{DA22E9DA-EB34-48FB-B8B6-13F4A3ACE42C}"/>
            </a:ext>
          </a:extLst>
        </xdr:cNvPr>
        <xdr:cNvSpPr txBox="1"/>
      </xdr:nvSpPr>
      <xdr:spPr>
        <a:xfrm>
          <a:off x="4972050" y="10353675"/>
          <a:ext cx="1009650"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t>podkarpackie</a:t>
          </a:r>
        </a:p>
        <a:p>
          <a:r>
            <a:rPr lang="pl-PL" sz="1100"/>
            <a:t>          693</a:t>
          </a:r>
        </a:p>
      </xdr:txBody>
    </xdr:sp>
    <xdr:clientData/>
  </xdr:oneCellAnchor>
  <xdr:oneCellAnchor>
    <xdr:from>
      <xdr:col>1</xdr:col>
      <xdr:colOff>1638301</xdr:colOff>
      <xdr:row>42</xdr:row>
      <xdr:rowOff>104775</xdr:rowOff>
    </xdr:from>
    <xdr:ext cx="923924" cy="819149"/>
    <xdr:sp macro="" textlink="">
      <xdr:nvSpPr>
        <xdr:cNvPr id="19" name="pole tekstowe 18">
          <a:extLst>
            <a:ext uri="{FF2B5EF4-FFF2-40B4-BE49-F238E27FC236}">
              <a16:creationId xmlns:a16="http://schemas.microsoft.com/office/drawing/2014/main" id="{E1BCD85F-4CFD-4AB7-9C51-D4A17724B6EE}"/>
            </a:ext>
          </a:extLst>
        </xdr:cNvPr>
        <xdr:cNvSpPr txBox="1"/>
      </xdr:nvSpPr>
      <xdr:spPr>
        <a:xfrm>
          <a:off x="4067176" y="9715500"/>
          <a:ext cx="923924" cy="819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l-PL" sz="1100"/>
            <a:t>świętokrzyskie</a:t>
          </a:r>
        </a:p>
        <a:p>
          <a:r>
            <a:rPr lang="pl-PL" sz="1100"/>
            <a:t>         240</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20108</xdr:colOff>
      <xdr:row>25</xdr:row>
      <xdr:rowOff>76201</xdr:rowOff>
    </xdr:from>
    <xdr:to>
      <xdr:col>4</xdr:col>
      <xdr:colOff>771526</xdr:colOff>
      <xdr:row>47</xdr:row>
      <xdr:rowOff>400051</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47626</xdr:colOff>
      <xdr:row>27</xdr:row>
      <xdr:rowOff>23812</xdr:rowOff>
    </xdr:from>
    <xdr:to>
      <xdr:col>4</xdr:col>
      <xdr:colOff>797718</xdr:colOff>
      <xdr:row>48</xdr:row>
      <xdr:rowOff>130969</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1447799</xdr:colOff>
      <xdr:row>3</xdr:row>
      <xdr:rowOff>30956</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35719</xdr:colOff>
      <xdr:row>22</xdr:row>
      <xdr:rowOff>71438</xdr:rowOff>
    </xdr:from>
    <xdr:to>
      <xdr:col>4</xdr:col>
      <xdr:colOff>1107281</xdr:colOff>
      <xdr:row>43</xdr:row>
      <xdr:rowOff>166688</xdr:rowOff>
    </xdr:to>
    <xdr:graphicFrame macro="">
      <xdr:nvGraphicFramePr>
        <xdr:cNvPr id="2" name="Wykres 1">
          <a:extLst>
            <a:ext uri="{FF2B5EF4-FFF2-40B4-BE49-F238E27FC236}">
              <a16:creationId xmlns:a16="http://schemas.microsoft.com/office/drawing/2014/main" id="{A59ACF30-511F-450C-B714-BBA39F6167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16</xdr:row>
      <xdr:rowOff>23813</xdr:rowOff>
    </xdr:from>
    <xdr:to>
      <xdr:col>5</xdr:col>
      <xdr:colOff>607219</xdr:colOff>
      <xdr:row>39</xdr:row>
      <xdr:rowOff>333376</xdr:rowOff>
    </xdr:to>
    <xdr:graphicFrame macro="">
      <xdr:nvGraphicFramePr>
        <xdr:cNvPr id="2" name="Wykres 1">
          <a:extLst>
            <a:ext uri="{FF2B5EF4-FFF2-40B4-BE49-F238E27FC236}">
              <a16:creationId xmlns:a16="http://schemas.microsoft.com/office/drawing/2014/main" id="{C79AA4C8-DA10-44F8-94A4-5E0C83A561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1</xdr:row>
      <xdr:rowOff>76200</xdr:rowOff>
    </xdr:from>
    <xdr:to>
      <xdr:col>6</xdr:col>
      <xdr:colOff>590550</xdr:colOff>
      <xdr:row>29</xdr:row>
      <xdr:rowOff>1</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9.xml><?xml version="1.0" encoding="utf-8"?>
<xdr:wsDr xmlns:xdr="http://schemas.openxmlformats.org/drawingml/2006/spreadsheetDrawing" xmlns:a="http://schemas.openxmlformats.org/drawingml/2006/main">
  <xdr:twoCellAnchor>
    <xdr:from>
      <xdr:col>1</xdr:col>
      <xdr:colOff>35719</xdr:colOff>
      <xdr:row>1</xdr:row>
      <xdr:rowOff>226217</xdr:rowOff>
    </xdr:from>
    <xdr:to>
      <xdr:col>12</xdr:col>
      <xdr:colOff>654844</xdr:colOff>
      <xdr:row>17</xdr:row>
      <xdr:rowOff>83344</xdr:rowOff>
    </xdr:to>
    <xdr:graphicFrame macro="">
      <xdr:nvGraphicFramePr>
        <xdr:cNvPr id="2" name="Wykres 1">
          <a:extLst>
            <a:ext uri="{FF2B5EF4-FFF2-40B4-BE49-F238E27FC236}">
              <a16:creationId xmlns:a16="http://schemas.microsoft.com/office/drawing/2014/main" id="{76E7C869-3715-479D-81EE-A46E52758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lder-0021/STATYSTYKA/zestawienia%20SSF/2020/II%20kw.%202020/KRUS-2/KRUS-2%20po%20korekcie%20OR%20Bia&#322;ystok/KRUS-2%20za%20II%20kw%202020%20po%20korekcie%20OR%20Bia&#322;yst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KRAN"/>
      <sheetName val="O2D1-1"/>
      <sheetName val="O2D1-2"/>
      <sheetName val="W2D1-1"/>
      <sheetName val="W2D1-2"/>
      <sheetName val="O2D2"/>
      <sheetName val="W2D2"/>
      <sheetName val="O2D3-1"/>
      <sheetName val="O2D3-2"/>
      <sheetName val="O2D3-3"/>
      <sheetName val="W2D3-1"/>
      <sheetName val="W2D3-2"/>
      <sheetName val="W2D3-3"/>
      <sheetName val="O2D4-1"/>
      <sheetName val="O2D4-2"/>
      <sheetName val="O2D4-3"/>
      <sheetName val="O2D4-4"/>
      <sheetName val="O2D4-5"/>
      <sheetName val="O2D4-6"/>
      <sheetName val="O2D4-7"/>
      <sheetName val="O2D4-8"/>
      <sheetName val="O2D4-9"/>
      <sheetName val="O2D4-10"/>
      <sheetName val="O2D4-11"/>
      <sheetName val="O2D4-12"/>
      <sheetName val="O2D4-13"/>
      <sheetName val="O2D4-14"/>
      <sheetName val="O2D4-15"/>
      <sheetName val="O2D4-16"/>
      <sheetName val="O2D4-17"/>
      <sheetName val="O2D4-18"/>
      <sheetName val="O2D4-19"/>
      <sheetName val="O2D4-20"/>
      <sheetName val="O2D4-21"/>
      <sheetName val="O2D4-22"/>
      <sheetName val="O2D4-23"/>
      <sheetName val="O2D4-25"/>
      <sheetName val="O2D4-24"/>
      <sheetName val="O2D4-26"/>
      <sheetName val="O2D4-27"/>
      <sheetName val="O2D4-28"/>
      <sheetName val="O2D4A-1"/>
      <sheetName val="O2D4B-1"/>
      <sheetName val="O2D4B-2"/>
      <sheetName val="O2D4B-3"/>
      <sheetName val="O2D4B-4"/>
      <sheetName val="O2D4B-5"/>
      <sheetName val="O2D4B-6"/>
      <sheetName val="O2D4B-7"/>
      <sheetName val="O2D4-29"/>
      <sheetName val="W2D4-1"/>
      <sheetName val="W2D4-2"/>
      <sheetName val="W2D4-3"/>
      <sheetName val="W2D4-4"/>
      <sheetName val="W2D4-5"/>
      <sheetName val="W2D4-6"/>
      <sheetName val="W2D4-7"/>
      <sheetName val="W2D4-8"/>
      <sheetName val="W2D4-9"/>
      <sheetName val="W2D4-10"/>
      <sheetName val="W2D4-11"/>
      <sheetName val="W2D4-12"/>
      <sheetName val="W2D4-13"/>
      <sheetName val="W2D4-14"/>
      <sheetName val="W2D4-15"/>
      <sheetName val="W2D4-16"/>
      <sheetName val="W2D4-17"/>
      <sheetName val="W2D4-18"/>
      <sheetName val="W2D4-19"/>
      <sheetName val="W2D4-20"/>
      <sheetName val="W2D4-21"/>
      <sheetName val="W2D4-22"/>
      <sheetName val="W2D4-23"/>
      <sheetName val="W2D4-24"/>
      <sheetName val="W2D4-25"/>
      <sheetName val="W2D4-26"/>
      <sheetName val="W2D4-27"/>
      <sheetName val="W2D4-28"/>
      <sheetName val="W2D4A-1"/>
      <sheetName val="W2D4B-1"/>
      <sheetName val="W2D4B-2"/>
      <sheetName val="W2D4B-3"/>
      <sheetName val="W2D4B-4"/>
      <sheetName val="W2D4B-5"/>
      <sheetName val="W2D4B-6"/>
      <sheetName val="W2D4B-7"/>
      <sheetName val="W2D4-29"/>
      <sheetName val="O2D5-1"/>
      <sheetName val="O2D5-2"/>
      <sheetName val="O2D5-3"/>
      <sheetName val="O2D5-4"/>
      <sheetName val="W2D5-1"/>
      <sheetName val="W2D5-2"/>
      <sheetName val="W2D5-3"/>
      <sheetName val="W2D5-4"/>
      <sheetName val="O2D6C-1"/>
      <sheetName val="O2D6C-2"/>
      <sheetName val="O2D6C-3"/>
      <sheetName val="O2D6C-4"/>
      <sheetName val="O2D6D-1"/>
      <sheetName val="O2D6D-2"/>
      <sheetName val="O2D6D-3"/>
      <sheetName val="O2D6D-4"/>
      <sheetName val="O2D6E-1"/>
      <sheetName val="O2D6E-2"/>
      <sheetName val="O2D6E-3"/>
      <sheetName val="O2D6E-4"/>
      <sheetName val="O2D6G-1"/>
      <sheetName val="O2D6G-2"/>
      <sheetName val="O2D6G-3"/>
      <sheetName val="O2D6G-4"/>
      <sheetName val="O2D6G-5"/>
      <sheetName val="O2D6G-6"/>
      <sheetName val="O2D6G-7"/>
      <sheetName val="O2D6G-8"/>
      <sheetName val="O2D6G-9"/>
      <sheetName val="O2D6G-10"/>
      <sheetName val="WO2D6C-1"/>
      <sheetName val="W2D6C-2"/>
      <sheetName val="W2D6C-3"/>
      <sheetName val="W2D6C-4"/>
      <sheetName val="W2D6D-1"/>
      <sheetName val="W2D6D-2"/>
      <sheetName val="W2D6D-3"/>
      <sheetName val="W2D6D-4"/>
      <sheetName val="W2D6E-1"/>
      <sheetName val="W2D6E-2"/>
      <sheetName val="W2D6E-3"/>
      <sheetName val="W2D6E-4"/>
      <sheetName val="W2D6G-1"/>
      <sheetName val="W2D6G-2"/>
      <sheetName val="W2D6G-3"/>
      <sheetName val="W2D6G-4"/>
      <sheetName val="W2D6G-5"/>
      <sheetName val="W2D6G-6"/>
      <sheetName val="W2D6G-7"/>
      <sheetName val="W2D6G-8"/>
      <sheetName val="W2D6G-9"/>
      <sheetName val="W2D6G-10"/>
    </sheetNames>
    <sheetDataSet>
      <sheetData sheetId="0">
        <row r="1">
          <cell r="V1" t="str">
            <v>KRUS - 2</v>
          </cell>
          <cell r="X1" t="str">
            <v>I    kwartał</v>
          </cell>
          <cell r="AA1" t="str">
            <v>01.Augustów</v>
          </cell>
        </row>
        <row r="2">
          <cell r="X2" t="str">
            <v>II   kwartał</v>
          </cell>
          <cell r="AA2" t="str">
            <v xml:space="preserve">02.Białystok  </v>
          </cell>
        </row>
        <row r="3">
          <cell r="X3" t="str">
            <v>III  kwartał</v>
          </cell>
          <cell r="AA3" t="str">
            <v>03.Bielsko Biała</v>
          </cell>
        </row>
        <row r="4">
          <cell r="X4" t="str">
            <v>IV kwartał</v>
          </cell>
          <cell r="AA4" t="str">
            <v>04.Biłgoraj</v>
          </cell>
        </row>
        <row r="5">
          <cell r="AA5" t="str">
            <v>05.Bydgoszcz</v>
          </cell>
        </row>
        <row r="6">
          <cell r="AA6" t="str">
            <v>06.Chełm</v>
          </cell>
        </row>
        <row r="7">
          <cell r="AA7" t="str">
            <v>07.Ciechanów</v>
          </cell>
        </row>
        <row r="8">
          <cell r="AA8" t="str">
            <v>08.Częstochowa</v>
          </cell>
        </row>
        <row r="9">
          <cell r="AA9" t="str">
            <v>09.Gdańsk</v>
          </cell>
        </row>
        <row r="10">
          <cell r="AA10" t="str">
            <v>10.Grudziądz</v>
          </cell>
        </row>
        <row r="11">
          <cell r="AA11" t="str">
            <v>11.Jasło</v>
          </cell>
        </row>
        <row r="12">
          <cell r="AA12" t="str">
            <v>12.Jelenia Góra</v>
          </cell>
        </row>
        <row r="13">
          <cell r="AA13" t="str">
            <v>13.Katowice</v>
          </cell>
        </row>
        <row r="14">
          <cell r="AA14" t="str">
            <v>14.Kielce</v>
          </cell>
        </row>
        <row r="15">
          <cell r="AA15" t="str">
            <v>15.Konin</v>
          </cell>
        </row>
        <row r="16">
          <cell r="AA16" t="str">
            <v>16.Koszalin</v>
          </cell>
        </row>
        <row r="17">
          <cell r="AA17" t="str">
            <v>17.Kraków</v>
          </cell>
        </row>
        <row r="18">
          <cell r="AA18" t="str">
            <v>18.Legnica</v>
          </cell>
        </row>
        <row r="19">
          <cell r="AA19" t="str">
            <v>19.Lublin</v>
          </cell>
        </row>
        <row r="20">
          <cell r="AA20" t="str">
            <v>20.Łódź</v>
          </cell>
        </row>
        <row r="21">
          <cell r="AA21" t="str">
            <v>21.Nowy Sącz</v>
          </cell>
        </row>
        <row r="22">
          <cell r="AA22" t="str">
            <v>22.Olsztyn</v>
          </cell>
        </row>
        <row r="23">
          <cell r="AA23" t="str">
            <v>23.Opatów</v>
          </cell>
        </row>
        <row r="24">
          <cell r="AA24" t="str">
            <v>24.Opole</v>
          </cell>
        </row>
        <row r="25">
          <cell r="AA25" t="str">
            <v>25.Ostrołęka</v>
          </cell>
        </row>
        <row r="26">
          <cell r="AA26" t="str">
            <v>26.Ostrów Wielkopolski</v>
          </cell>
        </row>
        <row r="27">
          <cell r="AA27" t="str">
            <v>27.Piła</v>
          </cell>
        </row>
        <row r="28">
          <cell r="AA28" t="str">
            <v>28.Płock</v>
          </cell>
        </row>
        <row r="29">
          <cell r="AA29" t="str">
            <v>29.Poznań</v>
          </cell>
        </row>
        <row r="30">
          <cell r="AA30" t="str">
            <v>30.Przeworsk</v>
          </cell>
        </row>
        <row r="31">
          <cell r="AA31" t="str">
            <v>31.Radom</v>
          </cell>
        </row>
        <row r="32">
          <cell r="AA32" t="str">
            <v>32.Radzyń Podlaski</v>
          </cell>
        </row>
        <row r="33">
          <cell r="AA33" t="str">
            <v>33.Rawicz</v>
          </cell>
        </row>
        <row r="34">
          <cell r="AA34" t="str">
            <v>34.Rzeszów</v>
          </cell>
        </row>
        <row r="35">
          <cell r="AA35" t="str">
            <v>35.Siedlce</v>
          </cell>
        </row>
        <row r="36">
          <cell r="AA36" t="str">
            <v>36.Słupsk</v>
          </cell>
        </row>
        <row r="37">
          <cell r="AA37" t="str">
            <v>37.Sulęcin</v>
          </cell>
        </row>
        <row r="38">
          <cell r="AA38" t="str">
            <v>38.Szczecin</v>
          </cell>
        </row>
        <row r="39">
          <cell r="AA39" t="str">
            <v>39.Sztum</v>
          </cell>
        </row>
        <row r="40">
          <cell r="AA40" t="str">
            <v>40.Tarnów</v>
          </cell>
        </row>
        <row r="41">
          <cell r="AA41" t="str">
            <v>41.Tomaszów Mazowiecki</v>
          </cell>
        </row>
        <row r="42">
          <cell r="AA42" t="str">
            <v>42.Wałbrzych</v>
          </cell>
        </row>
        <row r="43">
          <cell r="AA43" t="str">
            <v>43.Warszawa</v>
          </cell>
        </row>
        <row r="44">
          <cell r="AA44" t="str">
            <v>44.Włocławek</v>
          </cell>
        </row>
        <row r="45">
          <cell r="AA45" t="str">
            <v>45.Wrocław</v>
          </cell>
        </row>
        <row r="46">
          <cell r="AA46" t="str">
            <v>46.Zambrów</v>
          </cell>
        </row>
        <row r="47">
          <cell r="AA47" t="str">
            <v>47.Zduńska Wola</v>
          </cell>
        </row>
        <row r="48">
          <cell r="AA48" t="str">
            <v>48.Zielona Góra</v>
          </cell>
        </row>
        <row r="49">
          <cell r="AA49" t="str">
            <v>49.Żyrardów</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6</v>
          </cell>
          <cell r="C28">
            <v>2</v>
          </cell>
          <cell r="D28">
            <v>7889.73</v>
          </cell>
          <cell r="E28">
            <v>1314.96</v>
          </cell>
          <cell r="F28">
            <v>0</v>
          </cell>
          <cell r="G28">
            <v>7889.73</v>
          </cell>
          <cell r="H28">
            <v>1314.96</v>
          </cell>
          <cell r="I28">
            <v>0</v>
          </cell>
          <cell r="J28">
            <v>2</v>
          </cell>
          <cell r="K28">
            <v>2629.91</v>
          </cell>
          <cell r="L28">
            <v>1314.96</v>
          </cell>
        </row>
        <row r="29">
          <cell r="B29">
            <v>6</v>
          </cell>
          <cell r="C29">
            <v>2</v>
          </cell>
          <cell r="D29">
            <v>7889.73</v>
          </cell>
          <cell r="E29">
            <v>1314.96</v>
          </cell>
          <cell r="F29">
            <v>0</v>
          </cell>
          <cell r="G29">
            <v>7889.73</v>
          </cell>
          <cell r="H29">
            <v>1314.96</v>
          </cell>
          <cell r="I29">
            <v>0</v>
          </cell>
          <cell r="J29">
            <v>2</v>
          </cell>
          <cell r="K29">
            <v>2629.91</v>
          </cell>
          <cell r="L29">
            <v>1314.96</v>
          </cell>
        </row>
        <row r="30">
          <cell r="B30">
            <v>0</v>
          </cell>
          <cell r="C30">
            <v>0</v>
          </cell>
          <cell r="D30">
            <v>0</v>
          </cell>
          <cell r="F30">
            <v>0</v>
          </cell>
          <cell r="G30">
            <v>0</v>
          </cell>
          <cell r="I30">
            <v>0</v>
          </cell>
          <cell r="J30">
            <v>0</v>
          </cell>
          <cell r="K30">
            <v>0</v>
          </cell>
        </row>
        <row r="32">
          <cell r="B32">
            <v>30</v>
          </cell>
          <cell r="C32">
            <v>10</v>
          </cell>
          <cell r="D32">
            <v>38069.19</v>
          </cell>
          <cell r="E32">
            <v>1268.97</v>
          </cell>
          <cell r="F32">
            <v>0</v>
          </cell>
          <cell r="G32">
            <v>38069.19</v>
          </cell>
          <cell r="H32">
            <v>1268.97</v>
          </cell>
          <cell r="I32">
            <v>0</v>
          </cell>
          <cell r="J32">
            <v>10</v>
          </cell>
          <cell r="K32">
            <v>12689.73</v>
          </cell>
          <cell r="L32">
            <v>1268.97</v>
          </cell>
        </row>
        <row r="33">
          <cell r="B33">
            <v>30</v>
          </cell>
          <cell r="C33">
            <v>10</v>
          </cell>
          <cell r="D33">
            <v>38069.19</v>
          </cell>
          <cell r="E33">
            <v>1268.97</v>
          </cell>
          <cell r="F33">
            <v>0</v>
          </cell>
          <cell r="G33">
            <v>38069.19</v>
          </cell>
          <cell r="H33">
            <v>1268.97</v>
          </cell>
          <cell r="I33">
            <v>0</v>
          </cell>
          <cell r="J33">
            <v>10</v>
          </cell>
          <cell r="K33">
            <v>12689.73</v>
          </cell>
          <cell r="L33">
            <v>1268.97</v>
          </cell>
        </row>
        <row r="34">
          <cell r="B34">
            <v>0</v>
          </cell>
          <cell r="C34">
            <v>0</v>
          </cell>
          <cell r="D34">
            <v>0</v>
          </cell>
          <cell r="F34">
            <v>0</v>
          </cell>
          <cell r="G34">
            <v>0</v>
          </cell>
          <cell r="I34">
            <v>0</v>
          </cell>
          <cell r="J34">
            <v>0</v>
          </cell>
          <cell r="K34">
            <v>0</v>
          </cell>
        </row>
        <row r="40">
          <cell r="B40">
            <v>27</v>
          </cell>
          <cell r="C40">
            <v>9</v>
          </cell>
          <cell r="D40">
            <v>30566.7</v>
          </cell>
          <cell r="E40">
            <v>1132.0999999999999</v>
          </cell>
          <cell r="F40">
            <v>38.24</v>
          </cell>
          <cell r="G40">
            <v>30604.94</v>
          </cell>
          <cell r="H40">
            <v>1133.52</v>
          </cell>
          <cell r="I40">
            <v>0</v>
          </cell>
          <cell r="J40">
            <v>9</v>
          </cell>
          <cell r="K40">
            <v>10059.82</v>
          </cell>
          <cell r="L40">
            <v>1117.76</v>
          </cell>
        </row>
        <row r="41">
          <cell r="B41">
            <v>27</v>
          </cell>
          <cell r="C41">
            <v>9</v>
          </cell>
          <cell r="D41">
            <v>30566.7</v>
          </cell>
          <cell r="E41">
            <v>1132.0999999999999</v>
          </cell>
          <cell r="F41">
            <v>38.24</v>
          </cell>
          <cell r="G41">
            <v>30604.94</v>
          </cell>
          <cell r="H41">
            <v>1133.52</v>
          </cell>
          <cell r="I41">
            <v>0</v>
          </cell>
          <cell r="J41">
            <v>9</v>
          </cell>
          <cell r="K41">
            <v>10059.82</v>
          </cell>
          <cell r="L41">
            <v>1117.76</v>
          </cell>
        </row>
        <row r="42">
          <cell r="B42">
            <v>0</v>
          </cell>
          <cell r="C42">
            <v>0</v>
          </cell>
          <cell r="D42">
            <v>0</v>
          </cell>
          <cell r="F42">
            <v>0</v>
          </cell>
          <cell r="G42">
            <v>0</v>
          </cell>
          <cell r="I42">
            <v>0</v>
          </cell>
          <cell r="J42">
            <v>0</v>
          </cell>
          <cell r="K42">
            <v>0</v>
          </cell>
        </row>
        <row r="44">
          <cell r="B44">
            <v>0</v>
          </cell>
          <cell r="C44">
            <v>0</v>
          </cell>
          <cell r="D44">
            <v>0</v>
          </cell>
          <cell r="F44">
            <v>0</v>
          </cell>
          <cell r="G44">
            <v>0</v>
          </cell>
          <cell r="I44">
            <v>0</v>
          </cell>
          <cell r="J44">
            <v>0</v>
          </cell>
          <cell r="K44">
            <v>0</v>
          </cell>
        </row>
        <row r="45">
          <cell r="B45">
            <v>0</v>
          </cell>
          <cell r="C45">
            <v>0</v>
          </cell>
          <cell r="D45">
            <v>0</v>
          </cell>
          <cell r="F45">
            <v>0</v>
          </cell>
          <cell r="G45">
            <v>0</v>
          </cell>
          <cell r="I45">
            <v>0</v>
          </cell>
          <cell r="J45">
            <v>0</v>
          </cell>
          <cell r="K45">
            <v>0</v>
          </cell>
        </row>
        <row r="46">
          <cell r="B46">
            <v>0</v>
          </cell>
          <cell r="C46">
            <v>0</v>
          </cell>
          <cell r="D46">
            <v>0</v>
          </cell>
          <cell r="F46">
            <v>0</v>
          </cell>
          <cell r="G46">
            <v>0</v>
          </cell>
          <cell r="I46">
            <v>0</v>
          </cell>
          <cell r="J46">
            <v>0</v>
          </cell>
          <cell r="K46">
            <v>0</v>
          </cell>
        </row>
        <row r="48">
          <cell r="B48">
            <v>0</v>
          </cell>
          <cell r="C48">
            <v>0</v>
          </cell>
          <cell r="D48">
            <v>0</v>
          </cell>
          <cell r="F48">
            <v>0</v>
          </cell>
          <cell r="G48">
            <v>0</v>
          </cell>
          <cell r="I48">
            <v>0</v>
          </cell>
          <cell r="J48">
            <v>0</v>
          </cell>
          <cell r="K48">
            <v>0</v>
          </cell>
        </row>
        <row r="49">
          <cell r="B49">
            <v>0</v>
          </cell>
          <cell r="C49">
            <v>0</v>
          </cell>
          <cell r="D49">
            <v>0</v>
          </cell>
          <cell r="F49">
            <v>0</v>
          </cell>
          <cell r="G49">
            <v>0</v>
          </cell>
          <cell r="I49">
            <v>0</v>
          </cell>
          <cell r="J49">
            <v>0</v>
          </cell>
          <cell r="K49">
            <v>0</v>
          </cell>
        </row>
        <row r="50">
          <cell r="B50">
            <v>0</v>
          </cell>
          <cell r="C50">
            <v>0</v>
          </cell>
          <cell r="D50">
            <v>0</v>
          </cell>
          <cell r="F50">
            <v>0</v>
          </cell>
          <cell r="G50">
            <v>0</v>
          </cell>
          <cell r="I50">
            <v>0</v>
          </cell>
          <cell r="J50">
            <v>0</v>
          </cell>
          <cell r="K50">
            <v>0</v>
          </cell>
        </row>
        <row r="52">
          <cell r="B52">
            <v>15</v>
          </cell>
          <cell r="C52">
            <v>5</v>
          </cell>
          <cell r="D52">
            <v>18689.73</v>
          </cell>
          <cell r="E52">
            <v>1245.98</v>
          </cell>
          <cell r="F52">
            <v>0</v>
          </cell>
          <cell r="G52">
            <v>18689.73</v>
          </cell>
          <cell r="H52">
            <v>1245.98</v>
          </cell>
          <cell r="I52">
            <v>0</v>
          </cell>
          <cell r="J52">
            <v>5</v>
          </cell>
          <cell r="K52">
            <v>6229.91</v>
          </cell>
          <cell r="L52">
            <v>1245.98</v>
          </cell>
        </row>
        <row r="53">
          <cell r="B53">
            <v>15</v>
          </cell>
          <cell r="C53">
            <v>5</v>
          </cell>
          <cell r="D53">
            <v>18689.73</v>
          </cell>
          <cell r="E53">
            <v>1245.98</v>
          </cell>
          <cell r="F53">
            <v>0</v>
          </cell>
          <cell r="G53">
            <v>18689.73</v>
          </cell>
          <cell r="H53">
            <v>1245.98</v>
          </cell>
          <cell r="I53">
            <v>0</v>
          </cell>
          <cell r="J53">
            <v>5</v>
          </cell>
          <cell r="K53">
            <v>6229.91</v>
          </cell>
          <cell r="L53">
            <v>1245.98</v>
          </cell>
        </row>
        <row r="54">
          <cell r="B54">
            <v>0</v>
          </cell>
          <cell r="C54">
            <v>0</v>
          </cell>
          <cell r="D54">
            <v>0</v>
          </cell>
          <cell r="F54">
            <v>0</v>
          </cell>
          <cell r="G54">
            <v>0</v>
          </cell>
          <cell r="I54">
            <v>0</v>
          </cell>
          <cell r="J54">
            <v>0</v>
          </cell>
          <cell r="K54">
            <v>0</v>
          </cell>
        </row>
        <row r="56">
          <cell r="B56">
            <v>6</v>
          </cell>
          <cell r="C56">
            <v>2</v>
          </cell>
          <cell r="D56">
            <v>7200</v>
          </cell>
          <cell r="E56">
            <v>1200</v>
          </cell>
          <cell r="F56">
            <v>0</v>
          </cell>
          <cell r="G56">
            <v>7200</v>
          </cell>
          <cell r="H56">
            <v>1200</v>
          </cell>
          <cell r="I56">
            <v>0</v>
          </cell>
          <cell r="J56">
            <v>2</v>
          </cell>
          <cell r="K56">
            <v>2400</v>
          </cell>
          <cell r="L56">
            <v>1200</v>
          </cell>
        </row>
        <row r="57">
          <cell r="B57">
            <v>6</v>
          </cell>
          <cell r="C57">
            <v>2</v>
          </cell>
          <cell r="D57">
            <v>7200</v>
          </cell>
          <cell r="E57">
            <v>1200</v>
          </cell>
          <cell r="F57">
            <v>0</v>
          </cell>
          <cell r="G57">
            <v>7200</v>
          </cell>
          <cell r="H57">
            <v>1200</v>
          </cell>
          <cell r="I57">
            <v>0</v>
          </cell>
          <cell r="J57">
            <v>2</v>
          </cell>
          <cell r="K57">
            <v>2400</v>
          </cell>
          <cell r="L57">
            <v>1200</v>
          </cell>
        </row>
        <row r="58">
          <cell r="B58">
            <v>0</v>
          </cell>
          <cell r="C58">
            <v>0</v>
          </cell>
          <cell r="D58">
            <v>0</v>
          </cell>
          <cell r="F58">
            <v>0</v>
          </cell>
          <cell r="G58">
            <v>0</v>
          </cell>
          <cell r="I58">
            <v>0</v>
          </cell>
          <cell r="J58">
            <v>0</v>
          </cell>
          <cell r="K58">
            <v>0</v>
          </cell>
        </row>
        <row r="60">
          <cell r="B60">
            <v>15</v>
          </cell>
          <cell r="C60">
            <v>5</v>
          </cell>
          <cell r="D60">
            <v>15858.16</v>
          </cell>
          <cell r="E60">
            <v>1057.21</v>
          </cell>
          <cell r="F60">
            <v>0</v>
          </cell>
          <cell r="G60">
            <v>15858.16</v>
          </cell>
          <cell r="H60">
            <v>1057.21</v>
          </cell>
          <cell r="I60">
            <v>1178.8499999999999</v>
          </cell>
          <cell r="J60">
            <v>5</v>
          </cell>
          <cell r="K60">
            <v>4929.08</v>
          </cell>
          <cell r="L60">
            <v>985.82</v>
          </cell>
        </row>
        <row r="61">
          <cell r="B61">
            <v>15</v>
          </cell>
          <cell r="C61">
            <v>5</v>
          </cell>
          <cell r="D61">
            <v>15858.16</v>
          </cell>
          <cell r="E61">
            <v>1057.21</v>
          </cell>
          <cell r="F61">
            <v>0</v>
          </cell>
          <cell r="G61">
            <v>15858.16</v>
          </cell>
          <cell r="H61">
            <v>1057.21</v>
          </cell>
          <cell r="I61">
            <v>1178.8499999999999</v>
          </cell>
          <cell r="J61">
            <v>5</v>
          </cell>
          <cell r="K61">
            <v>4929.08</v>
          </cell>
          <cell r="L61">
            <v>985.82</v>
          </cell>
        </row>
        <row r="62">
          <cell r="B62">
            <v>0</v>
          </cell>
          <cell r="C62">
            <v>0</v>
          </cell>
          <cell r="D62">
            <v>0</v>
          </cell>
          <cell r="F62">
            <v>0</v>
          </cell>
          <cell r="G62">
            <v>0</v>
          </cell>
          <cell r="I62">
            <v>0</v>
          </cell>
          <cell r="J62">
            <v>0</v>
          </cell>
          <cell r="K62">
            <v>0</v>
          </cell>
        </row>
        <row r="64">
          <cell r="B64">
            <v>18</v>
          </cell>
          <cell r="C64">
            <v>6</v>
          </cell>
          <cell r="D64">
            <v>21600</v>
          </cell>
          <cell r="E64">
            <v>1200</v>
          </cell>
          <cell r="F64">
            <v>0</v>
          </cell>
          <cell r="G64">
            <v>21600</v>
          </cell>
          <cell r="H64">
            <v>1200</v>
          </cell>
          <cell r="I64">
            <v>0</v>
          </cell>
          <cell r="J64">
            <v>6</v>
          </cell>
          <cell r="K64">
            <v>7200</v>
          </cell>
          <cell r="L64">
            <v>1200</v>
          </cell>
        </row>
        <row r="65">
          <cell r="B65">
            <v>18</v>
          </cell>
          <cell r="C65">
            <v>6</v>
          </cell>
          <cell r="D65">
            <v>21600</v>
          </cell>
          <cell r="E65">
            <v>1200</v>
          </cell>
          <cell r="F65">
            <v>0</v>
          </cell>
          <cell r="G65">
            <v>21600</v>
          </cell>
          <cell r="H65">
            <v>1200</v>
          </cell>
          <cell r="I65">
            <v>0</v>
          </cell>
          <cell r="J65">
            <v>6</v>
          </cell>
          <cell r="K65">
            <v>7200</v>
          </cell>
          <cell r="L65">
            <v>1200</v>
          </cell>
        </row>
        <row r="66">
          <cell r="B66">
            <v>0</v>
          </cell>
          <cell r="C66">
            <v>0</v>
          </cell>
          <cell r="D66">
            <v>0</v>
          </cell>
          <cell r="F66">
            <v>0</v>
          </cell>
          <cell r="G66">
            <v>0</v>
          </cell>
          <cell r="I66">
            <v>0</v>
          </cell>
          <cell r="J66">
            <v>0</v>
          </cell>
          <cell r="K66">
            <v>0</v>
          </cell>
        </row>
        <row r="68">
          <cell r="B68">
            <v>7</v>
          </cell>
          <cell r="C68">
            <v>2</v>
          </cell>
          <cell r="D68">
            <v>8400</v>
          </cell>
          <cell r="E68">
            <v>1200</v>
          </cell>
          <cell r="F68">
            <v>0</v>
          </cell>
          <cell r="G68">
            <v>8400</v>
          </cell>
          <cell r="H68">
            <v>1200</v>
          </cell>
          <cell r="I68">
            <v>0</v>
          </cell>
          <cell r="J68">
            <v>2</v>
          </cell>
          <cell r="K68">
            <v>2400</v>
          </cell>
          <cell r="L68">
            <v>1200</v>
          </cell>
        </row>
        <row r="69">
          <cell r="B69">
            <v>7</v>
          </cell>
          <cell r="C69">
            <v>2</v>
          </cell>
          <cell r="D69">
            <v>8400</v>
          </cell>
          <cell r="E69">
            <v>1200</v>
          </cell>
          <cell r="F69">
            <v>0</v>
          </cell>
          <cell r="G69">
            <v>8400</v>
          </cell>
          <cell r="H69">
            <v>1200</v>
          </cell>
          <cell r="I69">
            <v>0</v>
          </cell>
          <cell r="J69">
            <v>2</v>
          </cell>
          <cell r="K69">
            <v>2400</v>
          </cell>
          <cell r="L69">
            <v>1200</v>
          </cell>
        </row>
        <row r="70">
          <cell r="B70">
            <v>0</v>
          </cell>
          <cell r="C70">
            <v>0</v>
          </cell>
          <cell r="D70">
            <v>0</v>
          </cell>
          <cell r="F70">
            <v>0</v>
          </cell>
          <cell r="G70">
            <v>0</v>
          </cell>
          <cell r="I70">
            <v>0</v>
          </cell>
          <cell r="J70">
            <v>0</v>
          </cell>
          <cell r="K70">
            <v>0</v>
          </cell>
        </row>
        <row r="72">
          <cell r="B72">
            <v>3</v>
          </cell>
          <cell r="C72">
            <v>1</v>
          </cell>
          <cell r="D72">
            <v>3600</v>
          </cell>
          <cell r="E72">
            <v>1200</v>
          </cell>
          <cell r="F72">
            <v>0</v>
          </cell>
          <cell r="G72">
            <v>3600</v>
          </cell>
          <cell r="H72">
            <v>1200</v>
          </cell>
          <cell r="I72">
            <v>0</v>
          </cell>
          <cell r="J72">
            <v>1</v>
          </cell>
          <cell r="K72">
            <v>1200</v>
          </cell>
          <cell r="L72">
            <v>1200</v>
          </cell>
        </row>
        <row r="73">
          <cell r="B73">
            <v>3</v>
          </cell>
          <cell r="C73">
            <v>1</v>
          </cell>
          <cell r="D73">
            <v>3600</v>
          </cell>
          <cell r="E73">
            <v>1200</v>
          </cell>
          <cell r="F73">
            <v>0</v>
          </cell>
          <cell r="G73">
            <v>3600</v>
          </cell>
          <cell r="H73">
            <v>1200</v>
          </cell>
          <cell r="I73">
            <v>0</v>
          </cell>
          <cell r="J73">
            <v>1</v>
          </cell>
          <cell r="K73">
            <v>1200</v>
          </cell>
          <cell r="L73">
            <v>1200</v>
          </cell>
        </row>
        <row r="74">
          <cell r="B74">
            <v>0</v>
          </cell>
          <cell r="C74">
            <v>0</v>
          </cell>
          <cell r="D74">
            <v>0</v>
          </cell>
          <cell r="F74">
            <v>0</v>
          </cell>
          <cell r="G74">
            <v>0</v>
          </cell>
          <cell r="I74">
            <v>0</v>
          </cell>
          <cell r="J74">
            <v>0</v>
          </cell>
          <cell r="K74">
            <v>0</v>
          </cell>
        </row>
        <row r="76">
          <cell r="B76">
            <v>12</v>
          </cell>
          <cell r="C76">
            <v>4</v>
          </cell>
          <cell r="D76">
            <v>15089.73</v>
          </cell>
          <cell r="E76">
            <v>1257.48</v>
          </cell>
          <cell r="F76">
            <v>0</v>
          </cell>
          <cell r="G76">
            <v>15089.73</v>
          </cell>
          <cell r="H76">
            <v>1257.48</v>
          </cell>
          <cell r="I76">
            <v>0</v>
          </cell>
          <cell r="J76">
            <v>4</v>
          </cell>
          <cell r="K76">
            <v>5029.91</v>
          </cell>
          <cell r="L76">
            <v>1257.48</v>
          </cell>
        </row>
        <row r="77">
          <cell r="B77">
            <v>12</v>
          </cell>
          <cell r="C77">
            <v>4</v>
          </cell>
          <cell r="D77">
            <v>15089.73</v>
          </cell>
          <cell r="E77">
            <v>1257.48</v>
          </cell>
          <cell r="F77">
            <v>0</v>
          </cell>
          <cell r="G77">
            <v>15089.73</v>
          </cell>
          <cell r="H77">
            <v>1257.48</v>
          </cell>
          <cell r="I77">
            <v>0</v>
          </cell>
          <cell r="J77">
            <v>4</v>
          </cell>
          <cell r="K77">
            <v>5029.91</v>
          </cell>
          <cell r="L77">
            <v>1257.48</v>
          </cell>
        </row>
        <row r="78">
          <cell r="B78">
            <v>0</v>
          </cell>
          <cell r="C78">
            <v>0</v>
          </cell>
          <cell r="D78">
            <v>0</v>
          </cell>
          <cell r="F78">
            <v>0</v>
          </cell>
          <cell r="G78">
            <v>0</v>
          </cell>
          <cell r="I78">
            <v>0</v>
          </cell>
          <cell r="J78">
            <v>0</v>
          </cell>
          <cell r="K78">
            <v>0</v>
          </cell>
        </row>
        <row r="80">
          <cell r="B80">
            <v>18</v>
          </cell>
          <cell r="C80">
            <v>6</v>
          </cell>
          <cell r="D80">
            <v>22979.46</v>
          </cell>
          <cell r="E80">
            <v>1276.6400000000001</v>
          </cell>
          <cell r="F80">
            <v>0</v>
          </cell>
          <cell r="G80">
            <v>22979.46</v>
          </cell>
          <cell r="H80">
            <v>1276.6400000000001</v>
          </cell>
          <cell r="I80">
            <v>0</v>
          </cell>
          <cell r="J80">
            <v>6</v>
          </cell>
          <cell r="K80">
            <v>7659.82</v>
          </cell>
          <cell r="L80">
            <v>1276.6400000000001</v>
          </cell>
        </row>
        <row r="81">
          <cell r="B81">
            <v>18</v>
          </cell>
          <cell r="C81">
            <v>6</v>
          </cell>
          <cell r="D81">
            <v>22979.46</v>
          </cell>
          <cell r="E81">
            <v>1276.6400000000001</v>
          </cell>
          <cell r="F81">
            <v>0</v>
          </cell>
          <cell r="G81">
            <v>22979.46</v>
          </cell>
          <cell r="H81">
            <v>1276.6400000000001</v>
          </cell>
          <cell r="I81">
            <v>0</v>
          </cell>
          <cell r="J81">
            <v>6</v>
          </cell>
          <cell r="K81">
            <v>7659.82</v>
          </cell>
          <cell r="L81">
            <v>1276.6400000000001</v>
          </cell>
        </row>
        <row r="82">
          <cell r="B82">
            <v>0</v>
          </cell>
          <cell r="C82">
            <v>0</v>
          </cell>
          <cell r="D82">
            <v>0</v>
          </cell>
          <cell r="F82">
            <v>0</v>
          </cell>
          <cell r="G82">
            <v>0</v>
          </cell>
          <cell r="I82">
            <v>0</v>
          </cell>
          <cell r="J82">
            <v>0</v>
          </cell>
          <cell r="K82">
            <v>0</v>
          </cell>
        </row>
        <row r="84">
          <cell r="B84">
            <v>4</v>
          </cell>
          <cell r="C84">
            <v>1</v>
          </cell>
          <cell r="D84">
            <v>4800</v>
          </cell>
          <cell r="E84">
            <v>1200</v>
          </cell>
          <cell r="F84">
            <v>0</v>
          </cell>
          <cell r="G84">
            <v>4800</v>
          </cell>
          <cell r="H84">
            <v>1200</v>
          </cell>
          <cell r="I84">
            <v>0</v>
          </cell>
          <cell r="J84">
            <v>1</v>
          </cell>
          <cell r="K84">
            <v>1200</v>
          </cell>
          <cell r="L84">
            <v>1200</v>
          </cell>
        </row>
        <row r="85">
          <cell r="B85">
            <v>4</v>
          </cell>
          <cell r="C85">
            <v>1</v>
          </cell>
          <cell r="D85">
            <v>4800</v>
          </cell>
          <cell r="E85">
            <v>1200</v>
          </cell>
          <cell r="F85">
            <v>0</v>
          </cell>
          <cell r="G85">
            <v>4800</v>
          </cell>
          <cell r="H85">
            <v>1200</v>
          </cell>
          <cell r="I85">
            <v>0</v>
          </cell>
          <cell r="J85">
            <v>1</v>
          </cell>
          <cell r="K85">
            <v>1200</v>
          </cell>
          <cell r="L85">
            <v>1200</v>
          </cell>
        </row>
        <row r="86">
          <cell r="B86">
            <v>0</v>
          </cell>
          <cell r="C86">
            <v>0</v>
          </cell>
          <cell r="D86">
            <v>0</v>
          </cell>
          <cell r="F86">
            <v>0</v>
          </cell>
          <cell r="G86">
            <v>0</v>
          </cell>
          <cell r="I86">
            <v>0</v>
          </cell>
          <cell r="J86">
            <v>0</v>
          </cell>
          <cell r="K86">
            <v>0</v>
          </cell>
        </row>
        <row r="88">
          <cell r="B88">
            <v>0</v>
          </cell>
          <cell r="C88">
            <v>0</v>
          </cell>
          <cell r="D88">
            <v>0</v>
          </cell>
          <cell r="F88">
            <v>0</v>
          </cell>
          <cell r="G88">
            <v>0</v>
          </cell>
          <cell r="I88">
            <v>0</v>
          </cell>
          <cell r="J88">
            <v>0</v>
          </cell>
          <cell r="K88">
            <v>0</v>
          </cell>
        </row>
        <row r="89">
          <cell r="B89">
            <v>0</v>
          </cell>
          <cell r="C89">
            <v>0</v>
          </cell>
          <cell r="D89">
            <v>0</v>
          </cell>
          <cell r="F89">
            <v>0</v>
          </cell>
          <cell r="G89">
            <v>0</v>
          </cell>
          <cell r="I89">
            <v>0</v>
          </cell>
          <cell r="J89">
            <v>0</v>
          </cell>
          <cell r="K89">
            <v>0</v>
          </cell>
        </row>
        <row r="90">
          <cell r="B90">
            <v>0</v>
          </cell>
          <cell r="C90">
            <v>0</v>
          </cell>
          <cell r="D90">
            <v>0</v>
          </cell>
          <cell r="F90">
            <v>0</v>
          </cell>
          <cell r="G90">
            <v>0</v>
          </cell>
          <cell r="I90">
            <v>0</v>
          </cell>
          <cell r="J90">
            <v>0</v>
          </cell>
          <cell r="K90">
            <v>0</v>
          </cell>
        </row>
        <row r="92">
          <cell r="B92">
            <v>21</v>
          </cell>
          <cell r="C92">
            <v>7</v>
          </cell>
          <cell r="D92">
            <v>25719.26</v>
          </cell>
          <cell r="E92">
            <v>1224.73</v>
          </cell>
          <cell r="F92">
            <v>-519.26</v>
          </cell>
          <cell r="G92">
            <v>25200</v>
          </cell>
          <cell r="H92">
            <v>1200</v>
          </cell>
          <cell r="I92">
            <v>0</v>
          </cell>
          <cell r="J92">
            <v>7</v>
          </cell>
          <cell r="K92">
            <v>8400</v>
          </cell>
          <cell r="L92">
            <v>1200</v>
          </cell>
        </row>
        <row r="93">
          <cell r="B93">
            <v>21</v>
          </cell>
          <cell r="C93">
            <v>7</v>
          </cell>
          <cell r="D93">
            <v>24526.43</v>
          </cell>
          <cell r="E93">
            <v>1167.93</v>
          </cell>
          <cell r="F93">
            <v>673.57</v>
          </cell>
          <cell r="G93">
            <v>25200</v>
          </cell>
          <cell r="H93">
            <v>1200</v>
          </cell>
          <cell r="I93">
            <v>0</v>
          </cell>
          <cell r="J93">
            <v>7</v>
          </cell>
          <cell r="K93">
            <v>8400</v>
          </cell>
          <cell r="L93">
            <v>1200</v>
          </cell>
        </row>
        <row r="94">
          <cell r="B94">
            <v>1</v>
          </cell>
          <cell r="C94">
            <v>0</v>
          </cell>
          <cell r="D94">
            <v>1192.83</v>
          </cell>
          <cell r="E94">
            <v>1192.83</v>
          </cell>
          <cell r="F94">
            <v>-1192.83</v>
          </cell>
          <cell r="G94">
            <v>0</v>
          </cell>
          <cell r="H94">
            <v>0</v>
          </cell>
          <cell r="I94">
            <v>0</v>
          </cell>
          <cell r="J94">
            <v>0</v>
          </cell>
          <cell r="K94">
            <v>0</v>
          </cell>
        </row>
        <row r="96">
          <cell r="B96">
            <v>12</v>
          </cell>
          <cell r="C96">
            <v>4</v>
          </cell>
          <cell r="D96">
            <v>14400</v>
          </cell>
          <cell r="E96">
            <v>1200</v>
          </cell>
          <cell r="F96">
            <v>0</v>
          </cell>
          <cell r="G96">
            <v>14400</v>
          </cell>
          <cell r="H96">
            <v>1200</v>
          </cell>
          <cell r="I96">
            <v>0</v>
          </cell>
          <cell r="J96">
            <v>4</v>
          </cell>
          <cell r="K96">
            <v>4800</v>
          </cell>
          <cell r="L96">
            <v>1200</v>
          </cell>
        </row>
        <row r="97">
          <cell r="B97">
            <v>12</v>
          </cell>
          <cell r="C97">
            <v>4</v>
          </cell>
          <cell r="D97">
            <v>14400</v>
          </cell>
          <cell r="E97">
            <v>1200</v>
          </cell>
          <cell r="F97">
            <v>0</v>
          </cell>
          <cell r="G97">
            <v>14400</v>
          </cell>
          <cell r="H97">
            <v>1200</v>
          </cell>
          <cell r="I97">
            <v>0</v>
          </cell>
          <cell r="J97">
            <v>4</v>
          </cell>
          <cell r="K97">
            <v>4800</v>
          </cell>
          <cell r="L97">
            <v>1200</v>
          </cell>
        </row>
        <row r="98">
          <cell r="B98">
            <v>0</v>
          </cell>
          <cell r="C98">
            <v>0</v>
          </cell>
          <cell r="D98">
            <v>0</v>
          </cell>
          <cell r="F98">
            <v>0</v>
          </cell>
          <cell r="G98">
            <v>0</v>
          </cell>
          <cell r="I98">
            <v>0</v>
          </cell>
          <cell r="J98">
            <v>0</v>
          </cell>
          <cell r="K98">
            <v>0</v>
          </cell>
        </row>
        <row r="100">
          <cell r="B100">
            <v>18</v>
          </cell>
          <cell r="C100">
            <v>6</v>
          </cell>
          <cell r="D100">
            <v>22979.46</v>
          </cell>
          <cell r="E100">
            <v>1276.6400000000001</v>
          </cell>
          <cell r="F100">
            <v>0</v>
          </cell>
          <cell r="G100">
            <v>22979.46</v>
          </cell>
          <cell r="H100">
            <v>1276.6400000000001</v>
          </cell>
          <cell r="I100">
            <v>0</v>
          </cell>
          <cell r="J100">
            <v>6</v>
          </cell>
          <cell r="K100">
            <v>7659.82</v>
          </cell>
          <cell r="L100">
            <v>1276.6400000000001</v>
          </cell>
        </row>
        <row r="101">
          <cell r="B101">
            <v>18</v>
          </cell>
          <cell r="C101">
            <v>6</v>
          </cell>
          <cell r="D101">
            <v>22979.46</v>
          </cell>
          <cell r="E101">
            <v>1276.6400000000001</v>
          </cell>
          <cell r="F101">
            <v>0</v>
          </cell>
          <cell r="G101">
            <v>22979.46</v>
          </cell>
          <cell r="H101">
            <v>1276.6400000000001</v>
          </cell>
          <cell r="I101">
            <v>0</v>
          </cell>
          <cell r="J101">
            <v>6</v>
          </cell>
          <cell r="K101">
            <v>7659.82</v>
          </cell>
          <cell r="L101">
            <v>1276.6400000000001</v>
          </cell>
        </row>
        <row r="102">
          <cell r="B102">
            <v>0</v>
          </cell>
          <cell r="C102">
            <v>0</v>
          </cell>
          <cell r="D102">
            <v>0</v>
          </cell>
          <cell r="F102">
            <v>0</v>
          </cell>
          <cell r="G102">
            <v>0</v>
          </cell>
          <cell r="I102">
            <v>0</v>
          </cell>
          <cell r="J102">
            <v>0</v>
          </cell>
          <cell r="K102">
            <v>0</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54</v>
          </cell>
          <cell r="C108">
            <v>18</v>
          </cell>
          <cell r="D108">
            <v>67558.92</v>
          </cell>
          <cell r="E108">
            <v>1251.0899999999999</v>
          </cell>
          <cell r="F108">
            <v>0</v>
          </cell>
          <cell r="G108">
            <v>67558.92</v>
          </cell>
          <cell r="H108">
            <v>1251.0899999999999</v>
          </cell>
          <cell r="I108">
            <v>0</v>
          </cell>
          <cell r="J108">
            <v>18</v>
          </cell>
          <cell r="K108">
            <v>22519.64</v>
          </cell>
          <cell r="L108">
            <v>1251.0899999999999</v>
          </cell>
        </row>
        <row r="109">
          <cell r="B109">
            <v>54</v>
          </cell>
          <cell r="C109">
            <v>18</v>
          </cell>
          <cell r="D109">
            <v>67558.92</v>
          </cell>
          <cell r="E109">
            <v>1251.0899999999999</v>
          </cell>
          <cell r="F109">
            <v>0</v>
          </cell>
          <cell r="G109">
            <v>67558.92</v>
          </cell>
          <cell r="H109">
            <v>1251.0899999999999</v>
          </cell>
          <cell r="I109">
            <v>0</v>
          </cell>
          <cell r="J109">
            <v>18</v>
          </cell>
          <cell r="K109">
            <v>22519.64</v>
          </cell>
          <cell r="L109">
            <v>1251.0899999999999</v>
          </cell>
        </row>
        <row r="110">
          <cell r="B110">
            <v>0</v>
          </cell>
          <cell r="C110">
            <v>0</v>
          </cell>
          <cell r="D110">
            <v>0</v>
          </cell>
          <cell r="F110">
            <v>0</v>
          </cell>
          <cell r="G110">
            <v>0</v>
          </cell>
          <cell r="I110">
            <v>0</v>
          </cell>
          <cell r="J110">
            <v>0</v>
          </cell>
          <cell r="K110">
            <v>0</v>
          </cell>
        </row>
        <row r="112">
          <cell r="B112">
            <v>28</v>
          </cell>
          <cell r="C112">
            <v>9</v>
          </cell>
          <cell r="D112">
            <v>34979.46</v>
          </cell>
          <cell r="E112">
            <v>1249.27</v>
          </cell>
          <cell r="F112">
            <v>0</v>
          </cell>
          <cell r="G112">
            <v>34979.46</v>
          </cell>
          <cell r="H112">
            <v>1249.27</v>
          </cell>
          <cell r="I112">
            <v>0</v>
          </cell>
          <cell r="J112">
            <v>9</v>
          </cell>
          <cell r="K112">
            <v>11259.82</v>
          </cell>
          <cell r="L112">
            <v>1251.0899999999999</v>
          </cell>
        </row>
        <row r="113">
          <cell r="B113">
            <v>28</v>
          </cell>
          <cell r="C113">
            <v>9</v>
          </cell>
          <cell r="D113">
            <v>34979.46</v>
          </cell>
          <cell r="E113">
            <v>1249.27</v>
          </cell>
          <cell r="F113">
            <v>0</v>
          </cell>
          <cell r="G113">
            <v>34979.46</v>
          </cell>
          <cell r="H113">
            <v>1249.27</v>
          </cell>
          <cell r="I113">
            <v>0</v>
          </cell>
          <cell r="J113">
            <v>9</v>
          </cell>
          <cell r="K113">
            <v>11259.82</v>
          </cell>
          <cell r="L113">
            <v>1251.0899999999999</v>
          </cell>
        </row>
        <row r="114">
          <cell r="B114">
            <v>0</v>
          </cell>
          <cell r="C114">
            <v>0</v>
          </cell>
          <cell r="D114">
            <v>0</v>
          </cell>
          <cell r="F114">
            <v>0</v>
          </cell>
          <cell r="G114">
            <v>0</v>
          </cell>
          <cell r="I114">
            <v>0</v>
          </cell>
          <cell r="J114">
            <v>0</v>
          </cell>
          <cell r="K114">
            <v>0</v>
          </cell>
        </row>
        <row r="120">
          <cell r="B120">
            <v>0</v>
          </cell>
          <cell r="C120">
            <v>0</v>
          </cell>
          <cell r="D120">
            <v>0</v>
          </cell>
          <cell r="F120">
            <v>0</v>
          </cell>
          <cell r="G120">
            <v>0</v>
          </cell>
          <cell r="I120">
            <v>0</v>
          </cell>
          <cell r="J120">
            <v>0</v>
          </cell>
          <cell r="K120">
            <v>0</v>
          </cell>
        </row>
        <row r="121">
          <cell r="B121">
            <v>0</v>
          </cell>
          <cell r="C121">
            <v>0</v>
          </cell>
          <cell r="D121">
            <v>0</v>
          </cell>
          <cell r="F121">
            <v>0</v>
          </cell>
          <cell r="G121">
            <v>0</v>
          </cell>
          <cell r="I121">
            <v>0</v>
          </cell>
          <cell r="J121">
            <v>0</v>
          </cell>
          <cell r="K121">
            <v>0</v>
          </cell>
        </row>
        <row r="122">
          <cell r="B122">
            <v>0</v>
          </cell>
          <cell r="C122">
            <v>0</v>
          </cell>
          <cell r="D122">
            <v>0</v>
          </cell>
          <cell r="F122">
            <v>0</v>
          </cell>
          <cell r="G122">
            <v>0</v>
          </cell>
          <cell r="I122">
            <v>0</v>
          </cell>
          <cell r="J122">
            <v>0</v>
          </cell>
          <cell r="K122">
            <v>0</v>
          </cell>
        </row>
        <row r="124">
          <cell r="B124">
            <v>9</v>
          </cell>
          <cell r="C124">
            <v>3</v>
          </cell>
          <cell r="D124">
            <v>10800</v>
          </cell>
          <cell r="E124">
            <v>1200</v>
          </cell>
          <cell r="F124">
            <v>0</v>
          </cell>
          <cell r="G124">
            <v>10800</v>
          </cell>
          <cell r="H124">
            <v>1200</v>
          </cell>
          <cell r="I124">
            <v>0</v>
          </cell>
          <cell r="J124">
            <v>3</v>
          </cell>
          <cell r="K124">
            <v>3600</v>
          </cell>
          <cell r="L124">
            <v>1200</v>
          </cell>
        </row>
        <row r="125">
          <cell r="B125">
            <v>9</v>
          </cell>
          <cell r="C125">
            <v>3</v>
          </cell>
          <cell r="D125">
            <v>10800</v>
          </cell>
          <cell r="E125">
            <v>1200</v>
          </cell>
          <cell r="F125">
            <v>0</v>
          </cell>
          <cell r="G125">
            <v>10800</v>
          </cell>
          <cell r="H125">
            <v>1200</v>
          </cell>
          <cell r="I125">
            <v>0</v>
          </cell>
          <cell r="J125">
            <v>3</v>
          </cell>
          <cell r="K125">
            <v>3600</v>
          </cell>
          <cell r="L125">
            <v>1200</v>
          </cell>
        </row>
        <row r="126">
          <cell r="B126">
            <v>0</v>
          </cell>
          <cell r="C126">
            <v>0</v>
          </cell>
          <cell r="D126">
            <v>0</v>
          </cell>
          <cell r="F126">
            <v>0</v>
          </cell>
          <cell r="G126">
            <v>0</v>
          </cell>
          <cell r="I126">
            <v>0</v>
          </cell>
          <cell r="J126">
            <v>0</v>
          </cell>
          <cell r="K126">
            <v>0</v>
          </cell>
        </row>
        <row r="128">
          <cell r="B128">
            <v>9</v>
          </cell>
          <cell r="C128">
            <v>3</v>
          </cell>
          <cell r="D128">
            <v>12179.46</v>
          </cell>
          <cell r="E128">
            <v>1353.27</v>
          </cell>
          <cell r="F128">
            <v>0</v>
          </cell>
          <cell r="G128">
            <v>12179.46</v>
          </cell>
          <cell r="H128">
            <v>1353.27</v>
          </cell>
          <cell r="I128">
            <v>0</v>
          </cell>
          <cell r="J128">
            <v>3</v>
          </cell>
          <cell r="K128">
            <v>4059.82</v>
          </cell>
          <cell r="L128">
            <v>1353.27</v>
          </cell>
        </row>
        <row r="129">
          <cell r="B129">
            <v>9</v>
          </cell>
          <cell r="C129">
            <v>3</v>
          </cell>
          <cell r="D129">
            <v>12179.46</v>
          </cell>
          <cell r="E129">
            <v>1353.27</v>
          </cell>
          <cell r="F129">
            <v>0</v>
          </cell>
          <cell r="G129">
            <v>12179.46</v>
          </cell>
          <cell r="H129">
            <v>1353.27</v>
          </cell>
          <cell r="I129">
            <v>0</v>
          </cell>
          <cell r="J129">
            <v>3</v>
          </cell>
          <cell r="K129">
            <v>4059.82</v>
          </cell>
          <cell r="L129">
            <v>1353.27</v>
          </cell>
        </row>
        <row r="130">
          <cell r="B130">
            <v>0</v>
          </cell>
          <cell r="C130">
            <v>0</v>
          </cell>
          <cell r="D130">
            <v>0</v>
          </cell>
          <cell r="F130">
            <v>0</v>
          </cell>
          <cell r="G130">
            <v>0</v>
          </cell>
          <cell r="I130">
            <v>0</v>
          </cell>
          <cell r="J130">
            <v>0</v>
          </cell>
          <cell r="K130">
            <v>0</v>
          </cell>
        </row>
        <row r="132">
          <cell r="B132">
            <v>6</v>
          </cell>
          <cell r="C132">
            <v>2</v>
          </cell>
          <cell r="D132">
            <v>7200</v>
          </cell>
          <cell r="E132">
            <v>1200</v>
          </cell>
          <cell r="F132">
            <v>0</v>
          </cell>
          <cell r="G132">
            <v>7200</v>
          </cell>
          <cell r="H132">
            <v>1200</v>
          </cell>
          <cell r="I132">
            <v>0</v>
          </cell>
          <cell r="J132">
            <v>2</v>
          </cell>
          <cell r="K132">
            <v>2400</v>
          </cell>
          <cell r="L132">
            <v>1200</v>
          </cell>
        </row>
        <row r="133">
          <cell r="B133">
            <v>6</v>
          </cell>
          <cell r="C133">
            <v>2</v>
          </cell>
          <cell r="D133">
            <v>7200</v>
          </cell>
          <cell r="E133">
            <v>1200</v>
          </cell>
          <cell r="F133">
            <v>0</v>
          </cell>
          <cell r="G133">
            <v>7200</v>
          </cell>
          <cell r="H133">
            <v>1200</v>
          </cell>
          <cell r="I133">
            <v>0</v>
          </cell>
          <cell r="J133">
            <v>2</v>
          </cell>
          <cell r="K133">
            <v>2400</v>
          </cell>
          <cell r="L133">
            <v>1200</v>
          </cell>
        </row>
        <row r="134">
          <cell r="B134">
            <v>0</v>
          </cell>
          <cell r="C134">
            <v>0</v>
          </cell>
          <cell r="D134">
            <v>0</v>
          </cell>
          <cell r="F134">
            <v>0</v>
          </cell>
          <cell r="G134">
            <v>0</v>
          </cell>
          <cell r="I134">
            <v>0</v>
          </cell>
          <cell r="J134">
            <v>0</v>
          </cell>
          <cell r="K134">
            <v>0</v>
          </cell>
        </row>
        <row r="136">
          <cell r="B136">
            <v>3</v>
          </cell>
          <cell r="C136">
            <v>1</v>
          </cell>
          <cell r="D136">
            <v>3600</v>
          </cell>
          <cell r="E136">
            <v>1200</v>
          </cell>
          <cell r="F136">
            <v>0</v>
          </cell>
          <cell r="G136">
            <v>3600</v>
          </cell>
          <cell r="H136">
            <v>1200</v>
          </cell>
          <cell r="I136">
            <v>0</v>
          </cell>
          <cell r="J136">
            <v>1</v>
          </cell>
          <cell r="K136">
            <v>1200</v>
          </cell>
          <cell r="L136">
            <v>1200</v>
          </cell>
        </row>
        <row r="137">
          <cell r="B137">
            <v>3</v>
          </cell>
          <cell r="C137">
            <v>1</v>
          </cell>
          <cell r="D137">
            <v>3600</v>
          </cell>
          <cell r="E137">
            <v>1200</v>
          </cell>
          <cell r="F137">
            <v>0</v>
          </cell>
          <cell r="G137">
            <v>3600</v>
          </cell>
          <cell r="H137">
            <v>1200</v>
          </cell>
          <cell r="I137">
            <v>0</v>
          </cell>
          <cell r="J137">
            <v>1</v>
          </cell>
          <cell r="K137">
            <v>1200</v>
          </cell>
          <cell r="L137">
            <v>1200</v>
          </cell>
        </row>
        <row r="138">
          <cell r="B138">
            <v>0</v>
          </cell>
          <cell r="C138">
            <v>0</v>
          </cell>
          <cell r="D138">
            <v>0</v>
          </cell>
          <cell r="F138">
            <v>0</v>
          </cell>
          <cell r="G138">
            <v>0</v>
          </cell>
          <cell r="I138">
            <v>0</v>
          </cell>
          <cell r="J138">
            <v>0</v>
          </cell>
          <cell r="K138">
            <v>0</v>
          </cell>
        </row>
        <row r="140">
          <cell r="B140">
            <v>24</v>
          </cell>
          <cell r="C140">
            <v>8</v>
          </cell>
          <cell r="D140">
            <v>30179.46</v>
          </cell>
          <cell r="E140">
            <v>1257.48</v>
          </cell>
          <cell r="F140">
            <v>0</v>
          </cell>
          <cell r="G140">
            <v>30179.46</v>
          </cell>
          <cell r="H140">
            <v>1257.48</v>
          </cell>
          <cell r="I140">
            <v>0</v>
          </cell>
          <cell r="J140">
            <v>8</v>
          </cell>
          <cell r="K140">
            <v>10059.82</v>
          </cell>
          <cell r="L140">
            <v>1257.48</v>
          </cell>
        </row>
        <row r="141">
          <cell r="B141">
            <v>24</v>
          </cell>
          <cell r="C141">
            <v>8</v>
          </cell>
          <cell r="D141">
            <v>30179.46</v>
          </cell>
          <cell r="E141">
            <v>1257.48</v>
          </cell>
          <cell r="F141">
            <v>0</v>
          </cell>
          <cell r="G141">
            <v>30179.46</v>
          </cell>
          <cell r="H141">
            <v>1257.48</v>
          </cell>
          <cell r="I141">
            <v>0</v>
          </cell>
          <cell r="J141">
            <v>8</v>
          </cell>
          <cell r="K141">
            <v>10059.82</v>
          </cell>
          <cell r="L141">
            <v>1257.48</v>
          </cell>
        </row>
        <row r="142">
          <cell r="B142">
            <v>0</v>
          </cell>
          <cell r="C142">
            <v>0</v>
          </cell>
          <cell r="D142">
            <v>0</v>
          </cell>
          <cell r="F142">
            <v>0</v>
          </cell>
          <cell r="G142">
            <v>0</v>
          </cell>
          <cell r="I142">
            <v>0</v>
          </cell>
          <cell r="J142">
            <v>0</v>
          </cell>
          <cell r="K142">
            <v>0</v>
          </cell>
        </row>
        <row r="144">
          <cell r="B144">
            <v>3</v>
          </cell>
          <cell r="C144">
            <v>1</v>
          </cell>
          <cell r="D144">
            <v>3600</v>
          </cell>
          <cell r="E144">
            <v>1200</v>
          </cell>
          <cell r="F144">
            <v>0</v>
          </cell>
          <cell r="G144">
            <v>3600</v>
          </cell>
          <cell r="H144">
            <v>1200</v>
          </cell>
          <cell r="I144">
            <v>0</v>
          </cell>
          <cell r="J144">
            <v>1</v>
          </cell>
          <cell r="K144">
            <v>1200</v>
          </cell>
          <cell r="L144">
            <v>1200</v>
          </cell>
        </row>
        <row r="145">
          <cell r="B145">
            <v>3</v>
          </cell>
          <cell r="C145">
            <v>1</v>
          </cell>
          <cell r="D145">
            <v>3600</v>
          </cell>
          <cell r="E145">
            <v>1200</v>
          </cell>
          <cell r="F145">
            <v>0</v>
          </cell>
          <cell r="G145">
            <v>3600</v>
          </cell>
          <cell r="H145">
            <v>1200</v>
          </cell>
          <cell r="I145">
            <v>0</v>
          </cell>
          <cell r="J145">
            <v>1</v>
          </cell>
          <cell r="K145">
            <v>1200</v>
          </cell>
          <cell r="L145">
            <v>1200</v>
          </cell>
        </row>
        <row r="146">
          <cell r="B146">
            <v>0</v>
          </cell>
          <cell r="C146">
            <v>0</v>
          </cell>
          <cell r="D146">
            <v>0</v>
          </cell>
          <cell r="F146">
            <v>0</v>
          </cell>
          <cell r="G146">
            <v>0</v>
          </cell>
          <cell r="I146">
            <v>0</v>
          </cell>
          <cell r="J146">
            <v>0</v>
          </cell>
          <cell r="K146">
            <v>0</v>
          </cell>
        </row>
        <row r="148">
          <cell r="B148">
            <v>9</v>
          </cell>
          <cell r="C148">
            <v>3</v>
          </cell>
          <cell r="D148">
            <v>11489.73</v>
          </cell>
          <cell r="E148">
            <v>1276.6400000000001</v>
          </cell>
          <cell r="F148">
            <v>0</v>
          </cell>
          <cell r="G148">
            <v>11489.73</v>
          </cell>
          <cell r="H148">
            <v>1276.6400000000001</v>
          </cell>
          <cell r="I148">
            <v>0</v>
          </cell>
          <cell r="J148">
            <v>3</v>
          </cell>
          <cell r="K148">
            <v>3829.91</v>
          </cell>
          <cell r="L148">
            <v>1276.6400000000001</v>
          </cell>
        </row>
        <row r="149">
          <cell r="B149">
            <v>9</v>
          </cell>
          <cell r="C149">
            <v>3</v>
          </cell>
          <cell r="D149">
            <v>11489.73</v>
          </cell>
          <cell r="E149">
            <v>1276.6400000000001</v>
          </cell>
          <cell r="F149">
            <v>0</v>
          </cell>
          <cell r="G149">
            <v>11489.73</v>
          </cell>
          <cell r="H149">
            <v>1276.6400000000001</v>
          </cell>
          <cell r="I149">
            <v>0</v>
          </cell>
          <cell r="J149">
            <v>3</v>
          </cell>
          <cell r="K149">
            <v>3829.91</v>
          </cell>
          <cell r="L149">
            <v>1276.6400000000001</v>
          </cell>
        </row>
        <row r="150">
          <cell r="B150">
            <v>0</v>
          </cell>
          <cell r="C150">
            <v>0</v>
          </cell>
          <cell r="D150">
            <v>0</v>
          </cell>
          <cell r="F150">
            <v>0</v>
          </cell>
          <cell r="G150">
            <v>0</v>
          </cell>
          <cell r="I150">
            <v>0</v>
          </cell>
          <cell r="J150">
            <v>0</v>
          </cell>
          <cell r="K150">
            <v>0</v>
          </cell>
        </row>
        <row r="152">
          <cell r="B152">
            <v>12</v>
          </cell>
          <cell r="C152">
            <v>4</v>
          </cell>
          <cell r="D152">
            <v>14400</v>
          </cell>
          <cell r="E152">
            <v>1200</v>
          </cell>
          <cell r="F152">
            <v>0</v>
          </cell>
          <cell r="G152">
            <v>14400</v>
          </cell>
          <cell r="H152">
            <v>1200</v>
          </cell>
          <cell r="I152">
            <v>0</v>
          </cell>
          <cell r="J152">
            <v>4</v>
          </cell>
          <cell r="K152">
            <v>4800</v>
          </cell>
          <cell r="L152">
            <v>1200</v>
          </cell>
        </row>
        <row r="153">
          <cell r="B153">
            <v>12</v>
          </cell>
          <cell r="C153">
            <v>4</v>
          </cell>
          <cell r="D153">
            <v>14400</v>
          </cell>
          <cell r="E153">
            <v>1200</v>
          </cell>
          <cell r="F153">
            <v>0</v>
          </cell>
          <cell r="G153">
            <v>14400</v>
          </cell>
          <cell r="H153">
            <v>1200</v>
          </cell>
          <cell r="I153">
            <v>0</v>
          </cell>
          <cell r="J153">
            <v>4</v>
          </cell>
          <cell r="K153">
            <v>4800</v>
          </cell>
          <cell r="L153">
            <v>1200</v>
          </cell>
        </row>
        <row r="154">
          <cell r="B154">
            <v>0</v>
          </cell>
          <cell r="C154">
            <v>0</v>
          </cell>
          <cell r="D154">
            <v>0</v>
          </cell>
          <cell r="F154">
            <v>0</v>
          </cell>
          <cell r="G154">
            <v>0</v>
          </cell>
          <cell r="I154">
            <v>0</v>
          </cell>
          <cell r="J154">
            <v>0</v>
          </cell>
          <cell r="K154">
            <v>0</v>
          </cell>
        </row>
        <row r="156">
          <cell r="B156">
            <v>15</v>
          </cell>
          <cell r="C156">
            <v>5</v>
          </cell>
          <cell r="D156">
            <v>18000</v>
          </cell>
          <cell r="E156">
            <v>1200</v>
          </cell>
          <cell r="F156">
            <v>0</v>
          </cell>
          <cell r="G156">
            <v>18000</v>
          </cell>
          <cell r="H156">
            <v>1200</v>
          </cell>
          <cell r="I156">
            <v>392.95</v>
          </cell>
          <cell r="J156">
            <v>5</v>
          </cell>
          <cell r="K156">
            <v>6000</v>
          </cell>
          <cell r="L156">
            <v>1200</v>
          </cell>
        </row>
        <row r="157">
          <cell r="B157">
            <v>15</v>
          </cell>
          <cell r="C157">
            <v>5</v>
          </cell>
          <cell r="D157">
            <v>18000</v>
          </cell>
          <cell r="E157">
            <v>1200</v>
          </cell>
          <cell r="F157">
            <v>0</v>
          </cell>
          <cell r="G157">
            <v>18000</v>
          </cell>
          <cell r="H157">
            <v>1200</v>
          </cell>
          <cell r="I157">
            <v>392.95</v>
          </cell>
          <cell r="J157">
            <v>5</v>
          </cell>
          <cell r="K157">
            <v>6000</v>
          </cell>
          <cell r="L157">
            <v>1200</v>
          </cell>
        </row>
        <row r="158">
          <cell r="B158">
            <v>0</v>
          </cell>
          <cell r="C158">
            <v>0</v>
          </cell>
          <cell r="D158">
            <v>0</v>
          </cell>
          <cell r="F158">
            <v>0</v>
          </cell>
          <cell r="G158">
            <v>0</v>
          </cell>
          <cell r="I158">
            <v>0</v>
          </cell>
          <cell r="J158">
            <v>0</v>
          </cell>
          <cell r="K158">
            <v>0</v>
          </cell>
        </row>
        <row r="160">
          <cell r="B160">
            <v>18</v>
          </cell>
          <cell r="C160">
            <v>6</v>
          </cell>
          <cell r="D160">
            <v>21158.58</v>
          </cell>
          <cell r="E160">
            <v>1175.48</v>
          </cell>
          <cell r="F160">
            <v>1749.74</v>
          </cell>
          <cell r="G160">
            <v>22908.32</v>
          </cell>
          <cell r="H160">
            <v>1272.68</v>
          </cell>
          <cell r="I160">
            <v>2771.34</v>
          </cell>
          <cell r="J160">
            <v>6</v>
          </cell>
          <cell r="K160">
            <v>7052.86</v>
          </cell>
          <cell r="L160">
            <v>1175.48</v>
          </cell>
        </row>
        <row r="161">
          <cell r="B161">
            <v>18</v>
          </cell>
          <cell r="C161">
            <v>6</v>
          </cell>
          <cell r="D161">
            <v>21158.58</v>
          </cell>
          <cell r="E161">
            <v>1175.48</v>
          </cell>
          <cell r="F161">
            <v>1749.74</v>
          </cell>
          <cell r="G161">
            <v>22908.32</v>
          </cell>
          <cell r="H161">
            <v>1272.68</v>
          </cell>
          <cell r="I161">
            <v>2771.34</v>
          </cell>
          <cell r="J161">
            <v>6</v>
          </cell>
          <cell r="K161">
            <v>7052.86</v>
          </cell>
          <cell r="L161">
            <v>1175.48</v>
          </cell>
        </row>
        <row r="162">
          <cell r="B162">
            <v>0</v>
          </cell>
          <cell r="C162">
            <v>0</v>
          </cell>
          <cell r="D162">
            <v>0</v>
          </cell>
          <cell r="F162">
            <v>0</v>
          </cell>
          <cell r="G162">
            <v>0</v>
          </cell>
          <cell r="I162">
            <v>0</v>
          </cell>
          <cell r="J162">
            <v>0</v>
          </cell>
          <cell r="K162">
            <v>0</v>
          </cell>
        </row>
        <row r="164">
          <cell r="B164">
            <v>9</v>
          </cell>
          <cell r="C164">
            <v>3</v>
          </cell>
          <cell r="D164">
            <v>10800</v>
          </cell>
          <cell r="E164">
            <v>1200</v>
          </cell>
          <cell r="F164">
            <v>0</v>
          </cell>
          <cell r="G164">
            <v>10800</v>
          </cell>
          <cell r="H164">
            <v>1200</v>
          </cell>
          <cell r="I164">
            <v>0</v>
          </cell>
          <cell r="J164">
            <v>3</v>
          </cell>
          <cell r="K164">
            <v>3600</v>
          </cell>
          <cell r="L164">
            <v>1200</v>
          </cell>
        </row>
        <row r="165">
          <cell r="B165">
            <v>9</v>
          </cell>
          <cell r="C165">
            <v>3</v>
          </cell>
          <cell r="D165">
            <v>10800</v>
          </cell>
          <cell r="E165">
            <v>1200</v>
          </cell>
          <cell r="F165">
            <v>0</v>
          </cell>
          <cell r="G165">
            <v>10800</v>
          </cell>
          <cell r="H165">
            <v>1200</v>
          </cell>
          <cell r="I165">
            <v>0</v>
          </cell>
          <cell r="J165">
            <v>3</v>
          </cell>
          <cell r="K165">
            <v>3600</v>
          </cell>
          <cell r="L165">
            <v>1200</v>
          </cell>
        </row>
        <row r="166">
          <cell r="B166">
            <v>0</v>
          </cell>
          <cell r="C166">
            <v>0</v>
          </cell>
          <cell r="D166">
            <v>0</v>
          </cell>
          <cell r="F166">
            <v>0</v>
          </cell>
          <cell r="G166">
            <v>0</v>
          </cell>
          <cell r="I166">
            <v>0</v>
          </cell>
          <cell r="J166">
            <v>0</v>
          </cell>
          <cell r="K166">
            <v>0</v>
          </cell>
        </row>
        <row r="168">
          <cell r="B168">
            <v>6</v>
          </cell>
          <cell r="C168">
            <v>2</v>
          </cell>
          <cell r="D168">
            <v>7200</v>
          </cell>
          <cell r="E168">
            <v>1200</v>
          </cell>
          <cell r="F168">
            <v>0</v>
          </cell>
          <cell r="G168">
            <v>7200</v>
          </cell>
          <cell r="H168">
            <v>1200</v>
          </cell>
          <cell r="I168">
            <v>0</v>
          </cell>
          <cell r="J168">
            <v>2</v>
          </cell>
          <cell r="K168">
            <v>2400</v>
          </cell>
          <cell r="L168">
            <v>1200</v>
          </cell>
        </row>
        <row r="169">
          <cell r="B169">
            <v>6</v>
          </cell>
          <cell r="C169">
            <v>2</v>
          </cell>
          <cell r="D169">
            <v>7200</v>
          </cell>
          <cell r="E169">
            <v>1200</v>
          </cell>
          <cell r="F169">
            <v>0</v>
          </cell>
          <cell r="G169">
            <v>7200</v>
          </cell>
          <cell r="H169">
            <v>1200</v>
          </cell>
          <cell r="I169">
            <v>0</v>
          </cell>
          <cell r="J169">
            <v>2</v>
          </cell>
          <cell r="K169">
            <v>2400</v>
          </cell>
          <cell r="L169">
            <v>1200</v>
          </cell>
        </row>
        <row r="170">
          <cell r="B170">
            <v>0</v>
          </cell>
          <cell r="C170">
            <v>0</v>
          </cell>
          <cell r="D170">
            <v>0</v>
          </cell>
          <cell r="F170">
            <v>0</v>
          </cell>
          <cell r="G170">
            <v>0</v>
          </cell>
          <cell r="I170">
            <v>0</v>
          </cell>
          <cell r="J170">
            <v>0</v>
          </cell>
          <cell r="K170">
            <v>0</v>
          </cell>
        </row>
        <row r="176">
          <cell r="B176">
            <v>6</v>
          </cell>
          <cell r="C176">
            <v>2</v>
          </cell>
          <cell r="D176">
            <v>8579.4599999999991</v>
          </cell>
          <cell r="E176">
            <v>1429.91</v>
          </cell>
          <cell r="F176">
            <v>0</v>
          </cell>
          <cell r="G176">
            <v>8579.4599999999991</v>
          </cell>
          <cell r="H176">
            <v>1429.91</v>
          </cell>
          <cell r="I176">
            <v>0</v>
          </cell>
          <cell r="J176">
            <v>2</v>
          </cell>
          <cell r="K176">
            <v>2859.82</v>
          </cell>
          <cell r="L176">
            <v>1429.91</v>
          </cell>
        </row>
        <row r="177">
          <cell r="B177">
            <v>6</v>
          </cell>
          <cell r="C177">
            <v>2</v>
          </cell>
          <cell r="D177">
            <v>8579.4599999999991</v>
          </cell>
          <cell r="E177">
            <v>1429.91</v>
          </cell>
          <cell r="F177">
            <v>0</v>
          </cell>
          <cell r="G177">
            <v>8579.4599999999991</v>
          </cell>
          <cell r="H177">
            <v>1429.91</v>
          </cell>
          <cell r="I177">
            <v>0</v>
          </cell>
          <cell r="J177">
            <v>2</v>
          </cell>
          <cell r="K177">
            <v>2859.82</v>
          </cell>
          <cell r="L177">
            <v>1429.91</v>
          </cell>
        </row>
        <row r="178">
          <cell r="B178">
            <v>0</v>
          </cell>
          <cell r="C178">
            <v>0</v>
          </cell>
          <cell r="D178">
            <v>0</v>
          </cell>
          <cell r="F178">
            <v>0</v>
          </cell>
          <cell r="G178">
            <v>0</v>
          </cell>
          <cell r="I178">
            <v>0</v>
          </cell>
          <cell r="J178">
            <v>0</v>
          </cell>
          <cell r="K178">
            <v>0</v>
          </cell>
        </row>
        <row r="180">
          <cell r="B180">
            <v>12</v>
          </cell>
          <cell r="C180">
            <v>4</v>
          </cell>
          <cell r="D180">
            <v>14400</v>
          </cell>
          <cell r="E180">
            <v>1200</v>
          </cell>
          <cell r="F180">
            <v>0</v>
          </cell>
          <cell r="G180">
            <v>14400</v>
          </cell>
          <cell r="H180">
            <v>1200</v>
          </cell>
          <cell r="I180">
            <v>0</v>
          </cell>
          <cell r="J180">
            <v>4</v>
          </cell>
          <cell r="K180">
            <v>4800</v>
          </cell>
          <cell r="L180">
            <v>1200</v>
          </cell>
        </row>
        <row r="181">
          <cell r="B181">
            <v>12</v>
          </cell>
          <cell r="C181">
            <v>4</v>
          </cell>
          <cell r="D181">
            <v>14400</v>
          </cell>
          <cell r="E181">
            <v>1200</v>
          </cell>
          <cell r="F181">
            <v>0</v>
          </cell>
          <cell r="G181">
            <v>14400</v>
          </cell>
          <cell r="H181">
            <v>1200</v>
          </cell>
          <cell r="I181">
            <v>0</v>
          </cell>
          <cell r="J181">
            <v>4</v>
          </cell>
          <cell r="K181">
            <v>4800</v>
          </cell>
          <cell r="L181">
            <v>1200</v>
          </cell>
        </row>
        <row r="182">
          <cell r="B182">
            <v>0</v>
          </cell>
          <cell r="C182">
            <v>0</v>
          </cell>
          <cell r="D182">
            <v>0</v>
          </cell>
          <cell r="F182">
            <v>0</v>
          </cell>
          <cell r="G182">
            <v>0</v>
          </cell>
          <cell r="I182">
            <v>0</v>
          </cell>
          <cell r="J182">
            <v>0</v>
          </cell>
          <cell r="K182">
            <v>0</v>
          </cell>
        </row>
        <row r="184">
          <cell r="B184">
            <v>3</v>
          </cell>
          <cell r="C184">
            <v>1</v>
          </cell>
          <cell r="D184">
            <v>3600</v>
          </cell>
          <cell r="E184">
            <v>1200</v>
          </cell>
          <cell r="F184">
            <v>0</v>
          </cell>
          <cell r="G184">
            <v>3600</v>
          </cell>
          <cell r="H184">
            <v>1200</v>
          </cell>
          <cell r="I184">
            <v>0</v>
          </cell>
          <cell r="J184">
            <v>1</v>
          </cell>
          <cell r="K184">
            <v>1200</v>
          </cell>
          <cell r="L184">
            <v>1200</v>
          </cell>
        </row>
        <row r="185">
          <cell r="B185">
            <v>3</v>
          </cell>
          <cell r="C185">
            <v>1</v>
          </cell>
          <cell r="D185">
            <v>3600</v>
          </cell>
          <cell r="E185">
            <v>1200</v>
          </cell>
          <cell r="F185">
            <v>0</v>
          </cell>
          <cell r="G185">
            <v>3600</v>
          </cell>
          <cell r="H185">
            <v>1200</v>
          </cell>
          <cell r="I185">
            <v>0</v>
          </cell>
          <cell r="J185">
            <v>1</v>
          </cell>
          <cell r="K185">
            <v>1200</v>
          </cell>
          <cell r="L185">
            <v>1200</v>
          </cell>
        </row>
        <row r="186">
          <cell r="B186">
            <v>0</v>
          </cell>
          <cell r="C186">
            <v>0</v>
          </cell>
          <cell r="D186">
            <v>0</v>
          </cell>
          <cell r="F186">
            <v>0</v>
          </cell>
          <cell r="G186">
            <v>0</v>
          </cell>
          <cell r="I186">
            <v>0</v>
          </cell>
          <cell r="J186">
            <v>0</v>
          </cell>
          <cell r="K186">
            <v>0</v>
          </cell>
        </row>
        <row r="188">
          <cell r="B188">
            <v>27</v>
          </cell>
          <cell r="C188">
            <v>9</v>
          </cell>
          <cell r="D188">
            <v>33779.46</v>
          </cell>
          <cell r="E188">
            <v>1251.0899999999999</v>
          </cell>
          <cell r="F188">
            <v>0</v>
          </cell>
          <cell r="G188">
            <v>33779.46</v>
          </cell>
          <cell r="H188">
            <v>1251.0899999999999</v>
          </cell>
          <cell r="I188">
            <v>0</v>
          </cell>
          <cell r="J188">
            <v>9</v>
          </cell>
          <cell r="K188">
            <v>11259.82</v>
          </cell>
          <cell r="L188">
            <v>1251.0899999999999</v>
          </cell>
        </row>
        <row r="189">
          <cell r="B189">
            <v>27</v>
          </cell>
          <cell r="C189">
            <v>9</v>
          </cell>
          <cell r="D189">
            <v>33779.46</v>
          </cell>
          <cell r="E189">
            <v>1251.0899999999999</v>
          </cell>
          <cell r="F189">
            <v>0</v>
          </cell>
          <cell r="G189">
            <v>33779.46</v>
          </cell>
          <cell r="H189">
            <v>1251.0899999999999</v>
          </cell>
          <cell r="I189">
            <v>0</v>
          </cell>
          <cell r="J189">
            <v>9</v>
          </cell>
          <cell r="K189">
            <v>11259.82</v>
          </cell>
          <cell r="L189">
            <v>1251.0899999999999</v>
          </cell>
        </row>
        <row r="190">
          <cell r="B190">
            <v>0</v>
          </cell>
          <cell r="C190">
            <v>0</v>
          </cell>
          <cell r="D190">
            <v>0</v>
          </cell>
          <cell r="F190">
            <v>0</v>
          </cell>
          <cell r="G190">
            <v>0</v>
          </cell>
          <cell r="I190">
            <v>0</v>
          </cell>
          <cell r="J190">
            <v>0</v>
          </cell>
          <cell r="K190">
            <v>0</v>
          </cell>
        </row>
        <row r="192">
          <cell r="B192">
            <v>12</v>
          </cell>
          <cell r="C192">
            <v>4</v>
          </cell>
          <cell r="D192">
            <v>14400</v>
          </cell>
          <cell r="E192">
            <v>1200</v>
          </cell>
          <cell r="F192">
            <v>774.16</v>
          </cell>
          <cell r="G192">
            <v>15174.16</v>
          </cell>
          <cell r="H192">
            <v>1264.51</v>
          </cell>
          <cell r="I192">
            <v>0</v>
          </cell>
          <cell r="J192">
            <v>4</v>
          </cell>
          <cell r="K192">
            <v>4800</v>
          </cell>
          <cell r="L192">
            <v>1200</v>
          </cell>
        </row>
        <row r="193">
          <cell r="B193">
            <v>12</v>
          </cell>
          <cell r="C193">
            <v>4</v>
          </cell>
          <cell r="D193">
            <v>14400</v>
          </cell>
          <cell r="E193">
            <v>1200</v>
          </cell>
          <cell r="F193">
            <v>774.16</v>
          </cell>
          <cell r="G193">
            <v>15174.16</v>
          </cell>
          <cell r="H193">
            <v>1264.51</v>
          </cell>
          <cell r="I193">
            <v>0</v>
          </cell>
          <cell r="J193">
            <v>4</v>
          </cell>
          <cell r="K193">
            <v>4800</v>
          </cell>
          <cell r="L193">
            <v>1200</v>
          </cell>
        </row>
        <row r="194">
          <cell r="B194">
            <v>0</v>
          </cell>
          <cell r="C194">
            <v>0</v>
          </cell>
          <cell r="D194">
            <v>0</v>
          </cell>
          <cell r="F194">
            <v>0</v>
          </cell>
          <cell r="G194">
            <v>0</v>
          </cell>
          <cell r="I194">
            <v>0</v>
          </cell>
          <cell r="J194">
            <v>0</v>
          </cell>
          <cell r="K194">
            <v>0</v>
          </cell>
        </row>
        <row r="196">
          <cell r="B196">
            <v>24</v>
          </cell>
          <cell r="C196">
            <v>8</v>
          </cell>
          <cell r="D196">
            <v>30941.34</v>
          </cell>
          <cell r="E196">
            <v>1289.22</v>
          </cell>
          <cell r="F196">
            <v>0</v>
          </cell>
          <cell r="G196">
            <v>30941.34</v>
          </cell>
          <cell r="H196">
            <v>1289.22</v>
          </cell>
          <cell r="I196">
            <v>0</v>
          </cell>
          <cell r="J196">
            <v>8</v>
          </cell>
          <cell r="K196">
            <v>10313.780000000001</v>
          </cell>
          <cell r="L196">
            <v>1289.22</v>
          </cell>
        </row>
        <row r="197">
          <cell r="B197">
            <v>24</v>
          </cell>
          <cell r="C197">
            <v>8</v>
          </cell>
          <cell r="D197">
            <v>27403.200000000001</v>
          </cell>
          <cell r="E197">
            <v>1141.8</v>
          </cell>
          <cell r="F197">
            <v>0</v>
          </cell>
          <cell r="G197">
            <v>27403.200000000001</v>
          </cell>
          <cell r="H197">
            <v>1141.8</v>
          </cell>
          <cell r="I197">
            <v>0</v>
          </cell>
          <cell r="J197">
            <v>8</v>
          </cell>
          <cell r="K197">
            <v>9134.4</v>
          </cell>
          <cell r="L197">
            <v>1141.8</v>
          </cell>
        </row>
        <row r="198">
          <cell r="B198">
            <v>3</v>
          </cell>
          <cell r="C198">
            <v>1</v>
          </cell>
          <cell r="D198">
            <v>3538.14</v>
          </cell>
          <cell r="E198">
            <v>1179.3800000000001</v>
          </cell>
          <cell r="F198">
            <v>0</v>
          </cell>
          <cell r="G198">
            <v>3538.14</v>
          </cell>
          <cell r="H198">
            <v>1179.3800000000001</v>
          </cell>
          <cell r="I198">
            <v>0</v>
          </cell>
          <cell r="J198">
            <v>1</v>
          </cell>
          <cell r="K198">
            <v>1179.3800000000001</v>
          </cell>
          <cell r="L198">
            <v>1179.3800000000001</v>
          </cell>
        </row>
        <row r="200">
          <cell r="B200">
            <v>0</v>
          </cell>
          <cell r="C200">
            <v>0</v>
          </cell>
          <cell r="D200">
            <v>0</v>
          </cell>
          <cell r="F200">
            <v>0</v>
          </cell>
          <cell r="G200">
            <v>0</v>
          </cell>
          <cell r="I200">
            <v>0</v>
          </cell>
          <cell r="J200">
            <v>0</v>
          </cell>
          <cell r="K200">
            <v>0</v>
          </cell>
        </row>
        <row r="201">
          <cell r="B201">
            <v>0</v>
          </cell>
          <cell r="C201">
            <v>0</v>
          </cell>
          <cell r="D201">
            <v>0</v>
          </cell>
          <cell r="F201">
            <v>0</v>
          </cell>
          <cell r="G201">
            <v>0</v>
          </cell>
          <cell r="I201">
            <v>0</v>
          </cell>
          <cell r="J201">
            <v>0</v>
          </cell>
          <cell r="K201">
            <v>0</v>
          </cell>
        </row>
        <row r="202">
          <cell r="B202">
            <v>0</v>
          </cell>
          <cell r="C202">
            <v>0</v>
          </cell>
          <cell r="D202">
            <v>0</v>
          </cell>
          <cell r="F202">
            <v>0</v>
          </cell>
          <cell r="G202">
            <v>0</v>
          </cell>
          <cell r="I202">
            <v>0</v>
          </cell>
          <cell r="J202">
            <v>0</v>
          </cell>
          <cell r="K202">
            <v>0</v>
          </cell>
        </row>
        <row r="204">
          <cell r="B204">
            <v>3</v>
          </cell>
          <cell r="C204">
            <v>1</v>
          </cell>
          <cell r="D204">
            <v>3600</v>
          </cell>
          <cell r="E204">
            <v>1200</v>
          </cell>
          <cell r="F204">
            <v>0</v>
          </cell>
          <cell r="G204">
            <v>3600</v>
          </cell>
          <cell r="H204">
            <v>1200</v>
          </cell>
          <cell r="I204">
            <v>0</v>
          </cell>
          <cell r="J204">
            <v>1</v>
          </cell>
          <cell r="K204">
            <v>1200</v>
          </cell>
          <cell r="L204">
            <v>1200</v>
          </cell>
        </row>
        <row r="205">
          <cell r="B205">
            <v>3</v>
          </cell>
          <cell r="C205">
            <v>1</v>
          </cell>
          <cell r="D205">
            <v>3600</v>
          </cell>
          <cell r="E205">
            <v>1200</v>
          </cell>
          <cell r="F205">
            <v>0</v>
          </cell>
          <cell r="G205">
            <v>3600</v>
          </cell>
          <cell r="H205">
            <v>1200</v>
          </cell>
          <cell r="I205">
            <v>0</v>
          </cell>
          <cell r="J205">
            <v>1</v>
          </cell>
          <cell r="K205">
            <v>1200</v>
          </cell>
          <cell r="L205">
            <v>1200</v>
          </cell>
        </row>
        <row r="206">
          <cell r="B206">
            <v>0</v>
          </cell>
          <cell r="C206">
            <v>0</v>
          </cell>
          <cell r="D206">
            <v>0</v>
          </cell>
          <cell r="F206">
            <v>0</v>
          </cell>
          <cell r="G206">
            <v>0</v>
          </cell>
          <cell r="I206">
            <v>0</v>
          </cell>
          <cell r="J206">
            <v>0</v>
          </cell>
          <cell r="K206">
            <v>0</v>
          </cell>
        </row>
        <row r="208">
          <cell r="B208">
            <v>12</v>
          </cell>
          <cell r="C208">
            <v>4</v>
          </cell>
          <cell r="D208">
            <v>15089.73</v>
          </cell>
          <cell r="E208">
            <v>1257.48</v>
          </cell>
          <cell r="F208">
            <v>0</v>
          </cell>
          <cell r="G208">
            <v>15089.73</v>
          </cell>
          <cell r="H208">
            <v>1257.48</v>
          </cell>
          <cell r="I208">
            <v>0</v>
          </cell>
          <cell r="J208">
            <v>4</v>
          </cell>
          <cell r="K208">
            <v>5029.91</v>
          </cell>
          <cell r="L208">
            <v>1257.48</v>
          </cell>
        </row>
        <row r="209">
          <cell r="B209">
            <v>12</v>
          </cell>
          <cell r="C209">
            <v>4</v>
          </cell>
          <cell r="D209">
            <v>15089.73</v>
          </cell>
          <cell r="E209">
            <v>1257.48</v>
          </cell>
          <cell r="F209">
            <v>0</v>
          </cell>
          <cell r="G209">
            <v>15089.73</v>
          </cell>
          <cell r="H209">
            <v>1257.48</v>
          </cell>
          <cell r="I209">
            <v>0</v>
          </cell>
          <cell r="J209">
            <v>4</v>
          </cell>
          <cell r="K209">
            <v>5029.91</v>
          </cell>
          <cell r="L209">
            <v>1257.48</v>
          </cell>
        </row>
        <row r="210">
          <cell r="B210">
            <v>0</v>
          </cell>
          <cell r="C210">
            <v>0</v>
          </cell>
          <cell r="D210">
            <v>0</v>
          </cell>
          <cell r="F210">
            <v>0</v>
          </cell>
          <cell r="G210">
            <v>0</v>
          </cell>
          <cell r="I210">
            <v>0</v>
          </cell>
          <cell r="J210">
            <v>0</v>
          </cell>
          <cell r="K210">
            <v>0</v>
          </cell>
        </row>
        <row r="212">
          <cell r="B212">
            <v>15</v>
          </cell>
          <cell r="C212">
            <v>5</v>
          </cell>
          <cell r="D212">
            <v>19379.46</v>
          </cell>
          <cell r="E212">
            <v>1291.96</v>
          </cell>
          <cell r="F212">
            <v>0</v>
          </cell>
          <cell r="G212">
            <v>19379.46</v>
          </cell>
          <cell r="H212">
            <v>1291.96</v>
          </cell>
          <cell r="I212">
            <v>0</v>
          </cell>
          <cell r="J212">
            <v>5</v>
          </cell>
          <cell r="K212">
            <v>6459.82</v>
          </cell>
          <cell r="L212">
            <v>1291.96</v>
          </cell>
        </row>
        <row r="213">
          <cell r="B213">
            <v>15</v>
          </cell>
          <cell r="C213">
            <v>5</v>
          </cell>
          <cell r="D213">
            <v>19379.46</v>
          </cell>
          <cell r="E213">
            <v>1291.96</v>
          </cell>
          <cell r="F213">
            <v>0</v>
          </cell>
          <cell r="G213">
            <v>19379.46</v>
          </cell>
          <cell r="H213">
            <v>1291.96</v>
          </cell>
          <cell r="I213">
            <v>0</v>
          </cell>
          <cell r="J213">
            <v>5</v>
          </cell>
          <cell r="K213">
            <v>6459.82</v>
          </cell>
          <cell r="L213">
            <v>1291.96</v>
          </cell>
        </row>
        <row r="214">
          <cell r="B214">
            <v>0</v>
          </cell>
          <cell r="C214">
            <v>0</v>
          </cell>
          <cell r="D214">
            <v>0</v>
          </cell>
          <cell r="F214">
            <v>0</v>
          </cell>
          <cell r="G214">
            <v>0</v>
          </cell>
          <cell r="I214">
            <v>0</v>
          </cell>
          <cell r="J214">
            <v>0</v>
          </cell>
          <cell r="K214">
            <v>0</v>
          </cell>
        </row>
        <row r="216">
          <cell r="B216">
            <v>12</v>
          </cell>
          <cell r="C216">
            <v>4</v>
          </cell>
          <cell r="D216">
            <v>28106.04</v>
          </cell>
          <cell r="E216">
            <v>2342.17</v>
          </cell>
          <cell r="F216">
            <v>0</v>
          </cell>
          <cell r="G216">
            <v>28106.04</v>
          </cell>
          <cell r="H216">
            <v>2342.17</v>
          </cell>
          <cell r="I216">
            <v>0</v>
          </cell>
          <cell r="J216">
            <v>4</v>
          </cell>
          <cell r="K216">
            <v>9368.68</v>
          </cell>
          <cell r="L216">
            <v>2342.17</v>
          </cell>
        </row>
        <row r="217">
          <cell r="B217">
            <v>12</v>
          </cell>
          <cell r="C217">
            <v>4</v>
          </cell>
          <cell r="D217">
            <v>13192.26</v>
          </cell>
          <cell r="E217">
            <v>1099.3599999999999</v>
          </cell>
          <cell r="F217">
            <v>0</v>
          </cell>
          <cell r="G217">
            <v>13192.26</v>
          </cell>
          <cell r="H217">
            <v>1099.3599999999999</v>
          </cell>
          <cell r="I217">
            <v>0</v>
          </cell>
          <cell r="J217">
            <v>4</v>
          </cell>
          <cell r="K217">
            <v>4397.42</v>
          </cell>
          <cell r="L217">
            <v>1099.3599999999999</v>
          </cell>
        </row>
        <row r="218">
          <cell r="B218">
            <v>3</v>
          </cell>
          <cell r="C218">
            <v>1</v>
          </cell>
          <cell r="D218">
            <v>14913.78</v>
          </cell>
          <cell r="E218">
            <v>4971.26</v>
          </cell>
          <cell r="F218">
            <v>0</v>
          </cell>
          <cell r="G218">
            <v>14913.78</v>
          </cell>
          <cell r="H218">
            <v>4971.26</v>
          </cell>
          <cell r="I218">
            <v>0</v>
          </cell>
          <cell r="J218">
            <v>1</v>
          </cell>
          <cell r="K218">
            <v>4971.26</v>
          </cell>
          <cell r="L218">
            <v>4971.26</v>
          </cell>
        </row>
      </sheetData>
      <sheetData sheetId="21"/>
      <sheetData sheetId="22"/>
      <sheetData sheetId="23"/>
      <sheetData sheetId="24"/>
      <sheetData sheetId="25"/>
      <sheetData sheetId="26"/>
      <sheetData sheetId="27"/>
      <sheetData sheetId="2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4747</v>
          </cell>
          <cell r="C28">
            <v>1582</v>
          </cell>
          <cell r="D28">
            <v>7648604.290000001</v>
          </cell>
          <cell r="E28">
            <v>1611.25</v>
          </cell>
          <cell r="F28">
            <v>-8712.7099999999991</v>
          </cell>
          <cell r="G28">
            <v>7639891.580000001</v>
          </cell>
          <cell r="H28">
            <v>1609.41</v>
          </cell>
          <cell r="I28">
            <v>1582.05</v>
          </cell>
          <cell r="J28">
            <v>1564</v>
          </cell>
          <cell r="K28">
            <v>2523722.4300000002</v>
          </cell>
          <cell r="L28">
            <v>1613.63</v>
          </cell>
        </row>
        <row r="29">
          <cell r="B29">
            <v>4747</v>
          </cell>
          <cell r="C29">
            <v>1582</v>
          </cell>
          <cell r="D29">
            <v>6385168.2600000007</v>
          </cell>
          <cell r="E29">
            <v>1345.1</v>
          </cell>
          <cell r="F29">
            <v>-13670.79</v>
          </cell>
          <cell r="G29">
            <v>6371497.4700000007</v>
          </cell>
          <cell r="H29">
            <v>1342.22</v>
          </cell>
          <cell r="I29">
            <v>1582.05</v>
          </cell>
          <cell r="J29">
            <v>1564</v>
          </cell>
          <cell r="K29">
            <v>2104186.11</v>
          </cell>
          <cell r="L29">
            <v>1345.39</v>
          </cell>
        </row>
        <row r="30">
          <cell r="B30">
            <v>898</v>
          </cell>
          <cell r="C30">
            <v>299</v>
          </cell>
          <cell r="D30">
            <v>1263436.03</v>
          </cell>
          <cell r="E30">
            <v>1406.94</v>
          </cell>
          <cell r="F30">
            <v>4958.08</v>
          </cell>
          <cell r="G30">
            <v>1268394.1100000001</v>
          </cell>
          <cell r="H30">
            <v>1412.47</v>
          </cell>
          <cell r="I30">
            <v>0</v>
          </cell>
          <cell r="J30">
            <v>298</v>
          </cell>
          <cell r="K30">
            <v>419536.32</v>
          </cell>
          <cell r="L30">
            <v>1407.84</v>
          </cell>
        </row>
        <row r="32">
          <cell r="B32">
            <v>10311</v>
          </cell>
          <cell r="C32">
            <v>3437</v>
          </cell>
          <cell r="D32">
            <v>17300332.59</v>
          </cell>
          <cell r="E32">
            <v>1677.85</v>
          </cell>
          <cell r="F32">
            <v>-65213.3</v>
          </cell>
          <cell r="G32">
            <v>17235119.289999999</v>
          </cell>
          <cell r="H32">
            <v>1671.53</v>
          </cell>
          <cell r="I32">
            <v>0</v>
          </cell>
          <cell r="J32">
            <v>3394</v>
          </cell>
          <cell r="K32">
            <v>5694188.0600000005</v>
          </cell>
          <cell r="L32">
            <v>1677.72</v>
          </cell>
        </row>
        <row r="33">
          <cell r="B33">
            <v>10311</v>
          </cell>
          <cell r="C33">
            <v>3437</v>
          </cell>
          <cell r="D33">
            <v>13455170.970000001</v>
          </cell>
          <cell r="E33">
            <v>1304.93</v>
          </cell>
          <cell r="F33">
            <v>-52486.75</v>
          </cell>
          <cell r="G33">
            <v>13402684.220000001</v>
          </cell>
          <cell r="H33">
            <v>1299.8399999999999</v>
          </cell>
          <cell r="I33">
            <v>0</v>
          </cell>
          <cell r="J33">
            <v>3394</v>
          </cell>
          <cell r="K33">
            <v>4427938.5599999996</v>
          </cell>
          <cell r="L33">
            <v>1304.6400000000001</v>
          </cell>
        </row>
        <row r="34">
          <cell r="B34">
            <v>2602</v>
          </cell>
          <cell r="C34">
            <v>867</v>
          </cell>
          <cell r="D34">
            <v>3845161.62</v>
          </cell>
          <cell r="E34">
            <v>1477.77</v>
          </cell>
          <cell r="F34">
            <v>-12726.55</v>
          </cell>
          <cell r="G34">
            <v>3832435.07</v>
          </cell>
          <cell r="H34">
            <v>1472.88</v>
          </cell>
          <cell r="I34">
            <v>0</v>
          </cell>
          <cell r="J34">
            <v>857</v>
          </cell>
          <cell r="K34">
            <v>1266249.5</v>
          </cell>
          <cell r="L34">
            <v>1477.54</v>
          </cell>
        </row>
        <row r="40">
          <cell r="B40">
            <v>9901</v>
          </cell>
          <cell r="C40">
            <v>3300</v>
          </cell>
          <cell r="D40">
            <v>18917301.939999998</v>
          </cell>
          <cell r="E40">
            <v>1910.65</v>
          </cell>
          <cell r="F40">
            <v>-66056.800000000003</v>
          </cell>
          <cell r="G40">
            <v>18851245.139999997</v>
          </cell>
          <cell r="H40">
            <v>1903.97</v>
          </cell>
          <cell r="I40">
            <v>0</v>
          </cell>
          <cell r="J40">
            <v>3259</v>
          </cell>
          <cell r="K40">
            <v>6234481.7800000003</v>
          </cell>
          <cell r="L40">
            <v>1913</v>
          </cell>
        </row>
        <row r="41">
          <cell r="B41">
            <v>9901</v>
          </cell>
          <cell r="C41">
            <v>3300</v>
          </cell>
          <cell r="D41">
            <v>11595883.519999996</v>
          </cell>
          <cell r="E41">
            <v>1171.18</v>
          </cell>
          <cell r="F41">
            <v>-53579.69</v>
          </cell>
          <cell r="G41">
            <v>11542303.829999996</v>
          </cell>
          <cell r="H41">
            <v>1165.77</v>
          </cell>
          <cell r="I41">
            <v>0</v>
          </cell>
          <cell r="J41">
            <v>3259</v>
          </cell>
          <cell r="K41">
            <v>3817761.55</v>
          </cell>
          <cell r="L41">
            <v>1171.45</v>
          </cell>
        </row>
        <row r="42">
          <cell r="B42">
            <v>4352</v>
          </cell>
          <cell r="C42">
            <v>1451</v>
          </cell>
          <cell r="D42">
            <v>7321418.4200000009</v>
          </cell>
          <cell r="E42">
            <v>1682.31</v>
          </cell>
          <cell r="F42">
            <v>-12477.11</v>
          </cell>
          <cell r="G42">
            <v>7308941.3100000005</v>
          </cell>
          <cell r="H42">
            <v>1679.44</v>
          </cell>
          <cell r="I42">
            <v>0</v>
          </cell>
          <cell r="J42">
            <v>1435</v>
          </cell>
          <cell r="K42">
            <v>2416720.23</v>
          </cell>
          <cell r="L42">
            <v>1684.13</v>
          </cell>
        </row>
        <row r="44">
          <cell r="B44">
            <v>7043</v>
          </cell>
          <cell r="C44">
            <v>2348</v>
          </cell>
          <cell r="D44">
            <v>13010703.790000001</v>
          </cell>
          <cell r="E44">
            <v>1847.32</v>
          </cell>
          <cell r="F44">
            <v>1739.19</v>
          </cell>
          <cell r="G44">
            <v>13012442.98</v>
          </cell>
          <cell r="H44">
            <v>1847.57</v>
          </cell>
          <cell r="I44">
            <v>2218.9</v>
          </cell>
          <cell r="J44">
            <v>2317</v>
          </cell>
          <cell r="K44">
            <v>4283479.72</v>
          </cell>
          <cell r="L44">
            <v>1848.72</v>
          </cell>
        </row>
        <row r="45">
          <cell r="B45">
            <v>7043</v>
          </cell>
          <cell r="C45">
            <v>2348</v>
          </cell>
          <cell r="D45">
            <v>8609067.3900000006</v>
          </cell>
          <cell r="E45">
            <v>1222.3599999999999</v>
          </cell>
          <cell r="F45">
            <v>-5002.29</v>
          </cell>
          <cell r="G45">
            <v>8604065.1000000015</v>
          </cell>
          <cell r="H45">
            <v>1221.6500000000001</v>
          </cell>
          <cell r="I45">
            <v>2218.9</v>
          </cell>
          <cell r="J45">
            <v>2317</v>
          </cell>
          <cell r="K45">
            <v>2831850.2</v>
          </cell>
          <cell r="L45">
            <v>1222.21</v>
          </cell>
        </row>
        <row r="46">
          <cell r="B46">
            <v>2700</v>
          </cell>
          <cell r="C46">
            <v>900</v>
          </cell>
          <cell r="D46">
            <v>4401636.4000000004</v>
          </cell>
          <cell r="E46">
            <v>1630.24</v>
          </cell>
          <cell r="F46">
            <v>6741.48</v>
          </cell>
          <cell r="G46">
            <v>4408377.88</v>
          </cell>
          <cell r="H46">
            <v>1632.73</v>
          </cell>
          <cell r="I46">
            <v>0</v>
          </cell>
          <cell r="J46">
            <v>892</v>
          </cell>
          <cell r="K46">
            <v>1451629.52</v>
          </cell>
          <cell r="L46">
            <v>1627.39</v>
          </cell>
        </row>
        <row r="48">
          <cell r="B48">
            <v>4653</v>
          </cell>
          <cell r="C48">
            <v>1551</v>
          </cell>
          <cell r="D48">
            <v>8171414.5300000003</v>
          </cell>
          <cell r="E48">
            <v>1756.16</v>
          </cell>
          <cell r="F48">
            <v>-27954.26</v>
          </cell>
          <cell r="G48">
            <v>8143460.2700000005</v>
          </cell>
          <cell r="H48">
            <v>1750.15</v>
          </cell>
          <cell r="I48">
            <v>0</v>
          </cell>
          <cell r="J48">
            <v>1532</v>
          </cell>
          <cell r="K48">
            <v>2686167.07</v>
          </cell>
          <cell r="L48">
            <v>1753.37</v>
          </cell>
        </row>
        <row r="49">
          <cell r="B49">
            <v>4653</v>
          </cell>
          <cell r="C49">
            <v>1551</v>
          </cell>
          <cell r="D49">
            <v>5490153.9400000004</v>
          </cell>
          <cell r="E49">
            <v>1179.92</v>
          </cell>
          <cell r="F49">
            <v>-22359.55</v>
          </cell>
          <cell r="G49">
            <v>5467794.3900000006</v>
          </cell>
          <cell r="H49">
            <v>1175.1099999999999</v>
          </cell>
          <cell r="I49">
            <v>0</v>
          </cell>
          <cell r="J49">
            <v>1532</v>
          </cell>
          <cell r="K49">
            <v>1803801.41</v>
          </cell>
          <cell r="L49">
            <v>1177.42</v>
          </cell>
        </row>
        <row r="50">
          <cell r="B50">
            <v>1894</v>
          </cell>
          <cell r="C50">
            <v>631</v>
          </cell>
          <cell r="D50">
            <v>2681260.59</v>
          </cell>
          <cell r="E50">
            <v>1415.66</v>
          </cell>
          <cell r="F50">
            <v>-5594.71</v>
          </cell>
          <cell r="G50">
            <v>2675665.88</v>
          </cell>
          <cell r="H50">
            <v>1412.71</v>
          </cell>
          <cell r="I50">
            <v>0</v>
          </cell>
          <cell r="J50">
            <v>624</v>
          </cell>
          <cell r="K50">
            <v>882365.66</v>
          </cell>
          <cell r="L50">
            <v>1414.05</v>
          </cell>
        </row>
        <row r="52">
          <cell r="B52">
            <v>8912</v>
          </cell>
          <cell r="C52">
            <v>2971</v>
          </cell>
          <cell r="D52">
            <v>15239774.289999999</v>
          </cell>
          <cell r="E52">
            <v>1710.03</v>
          </cell>
          <cell r="F52">
            <v>-31924</v>
          </cell>
          <cell r="G52">
            <v>15207850.289999999</v>
          </cell>
          <cell r="H52">
            <v>1706.45</v>
          </cell>
          <cell r="I52">
            <v>0</v>
          </cell>
          <cell r="J52">
            <v>2930</v>
          </cell>
          <cell r="K52">
            <v>5008383.51</v>
          </cell>
          <cell r="L52">
            <v>1709.35</v>
          </cell>
        </row>
        <row r="53">
          <cell r="B53">
            <v>8912</v>
          </cell>
          <cell r="C53">
            <v>2971</v>
          </cell>
          <cell r="D53">
            <v>11031527.379999999</v>
          </cell>
          <cell r="E53">
            <v>1237.83</v>
          </cell>
          <cell r="F53">
            <v>-22569.34</v>
          </cell>
          <cell r="G53">
            <v>11008958.039999999</v>
          </cell>
          <cell r="H53">
            <v>1235.3</v>
          </cell>
          <cell r="I53">
            <v>0</v>
          </cell>
          <cell r="J53">
            <v>2930</v>
          </cell>
          <cell r="K53">
            <v>3627778.21</v>
          </cell>
          <cell r="L53">
            <v>1238.1500000000001</v>
          </cell>
        </row>
        <row r="54">
          <cell r="B54">
            <v>3007</v>
          </cell>
          <cell r="C54">
            <v>1002</v>
          </cell>
          <cell r="D54">
            <v>4208246.91</v>
          </cell>
          <cell r="E54">
            <v>1399.48</v>
          </cell>
          <cell r="F54">
            <v>-9354.66</v>
          </cell>
          <cell r="G54">
            <v>4198892.25</v>
          </cell>
          <cell r="H54">
            <v>1396.37</v>
          </cell>
          <cell r="I54">
            <v>0</v>
          </cell>
          <cell r="J54">
            <v>986</v>
          </cell>
          <cell r="K54">
            <v>1380605.3</v>
          </cell>
          <cell r="L54">
            <v>1400.21</v>
          </cell>
        </row>
        <row r="56">
          <cell r="B56">
            <v>6053</v>
          </cell>
          <cell r="C56">
            <v>2018</v>
          </cell>
          <cell r="D56">
            <v>13613579.370000001</v>
          </cell>
          <cell r="E56">
            <v>2249.06</v>
          </cell>
          <cell r="F56">
            <v>-57274.15</v>
          </cell>
          <cell r="G56">
            <v>13556305.220000001</v>
          </cell>
          <cell r="H56">
            <v>2239.6</v>
          </cell>
          <cell r="I56">
            <v>1178.8499999999999</v>
          </cell>
          <cell r="J56">
            <v>1986</v>
          </cell>
          <cell r="K56">
            <v>4473365.72</v>
          </cell>
          <cell r="L56">
            <v>2252.4499999999998</v>
          </cell>
        </row>
        <row r="57">
          <cell r="B57">
            <v>6053</v>
          </cell>
          <cell r="C57">
            <v>2018</v>
          </cell>
          <cell r="D57">
            <v>5973360.3900000015</v>
          </cell>
          <cell r="E57">
            <v>986.84</v>
          </cell>
          <cell r="F57">
            <v>-44589.24</v>
          </cell>
          <cell r="G57">
            <v>5928771.1500000013</v>
          </cell>
          <cell r="H57">
            <v>979.48</v>
          </cell>
          <cell r="I57">
            <v>1178.8499999999999</v>
          </cell>
          <cell r="J57">
            <v>1986</v>
          </cell>
          <cell r="K57">
            <v>1964000.38</v>
          </cell>
          <cell r="L57">
            <v>988.92</v>
          </cell>
        </row>
        <row r="58">
          <cell r="B58">
            <v>4184</v>
          </cell>
          <cell r="C58">
            <v>1395</v>
          </cell>
          <cell r="D58">
            <v>7640218.9799999995</v>
          </cell>
          <cell r="E58">
            <v>1826.06</v>
          </cell>
          <cell r="F58">
            <v>-12684.91</v>
          </cell>
          <cell r="G58">
            <v>7627534.0699999994</v>
          </cell>
          <cell r="H58">
            <v>1823.02</v>
          </cell>
          <cell r="I58">
            <v>0</v>
          </cell>
          <cell r="J58">
            <v>1374</v>
          </cell>
          <cell r="K58">
            <v>2509365.34</v>
          </cell>
          <cell r="L58">
            <v>1826.32</v>
          </cell>
        </row>
        <row r="60">
          <cell r="B60">
            <v>4181</v>
          </cell>
          <cell r="C60">
            <v>1394</v>
          </cell>
          <cell r="D60">
            <v>7937174.6699999999</v>
          </cell>
          <cell r="E60">
            <v>1898.39</v>
          </cell>
          <cell r="F60">
            <v>-4037.65</v>
          </cell>
          <cell r="G60">
            <v>7933137.0199999996</v>
          </cell>
          <cell r="H60">
            <v>1897.43</v>
          </cell>
          <cell r="I60">
            <v>581.52</v>
          </cell>
          <cell r="J60">
            <v>1376</v>
          </cell>
          <cell r="K60">
            <v>2610679.46</v>
          </cell>
          <cell r="L60">
            <v>1897.3</v>
          </cell>
        </row>
        <row r="61">
          <cell r="B61">
            <v>4181</v>
          </cell>
          <cell r="C61">
            <v>1394</v>
          </cell>
          <cell r="D61">
            <v>4865403.16</v>
          </cell>
          <cell r="E61">
            <v>1163.69</v>
          </cell>
          <cell r="F61">
            <v>-2670.07</v>
          </cell>
          <cell r="G61">
            <v>4862733.09</v>
          </cell>
          <cell r="H61">
            <v>1163.06</v>
          </cell>
          <cell r="I61">
            <v>581.52</v>
          </cell>
          <cell r="J61">
            <v>1376</v>
          </cell>
          <cell r="K61">
            <v>1599735.25</v>
          </cell>
          <cell r="L61">
            <v>1162.5999999999999</v>
          </cell>
        </row>
        <row r="62">
          <cell r="B62">
            <v>1936</v>
          </cell>
          <cell r="C62">
            <v>645</v>
          </cell>
          <cell r="D62">
            <v>3071771.51</v>
          </cell>
          <cell r="E62">
            <v>1586.66</v>
          </cell>
          <cell r="F62">
            <v>-1367.58</v>
          </cell>
          <cell r="G62">
            <v>3070403.93</v>
          </cell>
          <cell r="H62">
            <v>1585.95</v>
          </cell>
          <cell r="I62">
            <v>0</v>
          </cell>
          <cell r="J62">
            <v>638</v>
          </cell>
          <cell r="K62">
            <v>1010944.21</v>
          </cell>
          <cell r="L62">
            <v>1584.55</v>
          </cell>
        </row>
        <row r="64">
          <cell r="B64">
            <v>6091</v>
          </cell>
          <cell r="C64">
            <v>2030</v>
          </cell>
          <cell r="D64">
            <v>11058941.939999999</v>
          </cell>
          <cell r="E64">
            <v>1815.62</v>
          </cell>
          <cell r="F64">
            <v>-64429.63</v>
          </cell>
          <cell r="G64">
            <v>10994512.309999999</v>
          </cell>
          <cell r="H64">
            <v>1805.04</v>
          </cell>
          <cell r="I64">
            <v>2023.31</v>
          </cell>
          <cell r="J64">
            <v>2007</v>
          </cell>
          <cell r="K64">
            <v>3643844.26</v>
          </cell>
          <cell r="L64">
            <v>1815.57</v>
          </cell>
        </row>
        <row r="65">
          <cell r="B65">
            <v>6091</v>
          </cell>
          <cell r="C65">
            <v>2030</v>
          </cell>
          <cell r="D65">
            <v>7508769.7199999997</v>
          </cell>
          <cell r="E65">
            <v>1232.76</v>
          </cell>
          <cell r="F65">
            <v>-40477.519999999997</v>
          </cell>
          <cell r="G65">
            <v>7468292.2000000002</v>
          </cell>
          <cell r="H65">
            <v>1226.1199999999999</v>
          </cell>
          <cell r="I65">
            <v>2023.31</v>
          </cell>
          <cell r="J65">
            <v>2007</v>
          </cell>
          <cell r="K65">
            <v>2477702.5299999998</v>
          </cell>
          <cell r="L65">
            <v>1234.53</v>
          </cell>
        </row>
        <row r="66">
          <cell r="B66">
            <v>2266</v>
          </cell>
          <cell r="C66">
            <v>755</v>
          </cell>
          <cell r="D66">
            <v>3550172.22</v>
          </cell>
          <cell r="E66">
            <v>1566.71</v>
          </cell>
          <cell r="F66">
            <v>-23952.11</v>
          </cell>
          <cell r="G66">
            <v>3526220.11</v>
          </cell>
          <cell r="H66">
            <v>1556.14</v>
          </cell>
          <cell r="I66">
            <v>0</v>
          </cell>
          <cell r="J66">
            <v>746</v>
          </cell>
          <cell r="K66">
            <v>1166141.73</v>
          </cell>
          <cell r="L66">
            <v>1563.19</v>
          </cell>
        </row>
        <row r="68">
          <cell r="B68">
            <v>4576</v>
          </cell>
          <cell r="C68">
            <v>1525</v>
          </cell>
          <cell r="D68">
            <v>8949972.8199999984</v>
          </cell>
          <cell r="E68">
            <v>1955.85</v>
          </cell>
          <cell r="F68">
            <v>-50871.74</v>
          </cell>
          <cell r="G68">
            <v>8899101.0799999982</v>
          </cell>
          <cell r="H68">
            <v>1944.73</v>
          </cell>
          <cell r="I68">
            <v>0</v>
          </cell>
          <cell r="J68">
            <v>1503</v>
          </cell>
          <cell r="K68">
            <v>2941646.82</v>
          </cell>
          <cell r="L68">
            <v>1957.18</v>
          </cell>
        </row>
        <row r="69">
          <cell r="B69">
            <v>4576</v>
          </cell>
          <cell r="C69">
            <v>1525</v>
          </cell>
          <cell r="D69">
            <v>4967136.37</v>
          </cell>
          <cell r="E69">
            <v>1085.48</v>
          </cell>
          <cell r="F69">
            <v>-25797.7</v>
          </cell>
          <cell r="G69">
            <v>4941338.67</v>
          </cell>
          <cell r="H69">
            <v>1079.8399999999999</v>
          </cell>
          <cell r="I69">
            <v>0</v>
          </cell>
          <cell r="J69">
            <v>1503</v>
          </cell>
          <cell r="K69">
            <v>1631452.38</v>
          </cell>
          <cell r="L69">
            <v>1085.46</v>
          </cell>
        </row>
        <row r="70">
          <cell r="B70">
            <v>2641</v>
          </cell>
          <cell r="C70">
            <v>880</v>
          </cell>
          <cell r="D70">
            <v>3982836.45</v>
          </cell>
          <cell r="E70">
            <v>1508.08</v>
          </cell>
          <cell r="F70">
            <v>-25074.04</v>
          </cell>
          <cell r="G70">
            <v>3957762.41</v>
          </cell>
          <cell r="H70">
            <v>1498.58</v>
          </cell>
          <cell r="I70">
            <v>0</v>
          </cell>
          <cell r="J70">
            <v>870</v>
          </cell>
          <cell r="K70">
            <v>1310194.44</v>
          </cell>
          <cell r="L70">
            <v>1505.97</v>
          </cell>
        </row>
        <row r="72">
          <cell r="B72">
            <v>1415</v>
          </cell>
          <cell r="C72">
            <v>472</v>
          </cell>
          <cell r="D72">
            <v>2963301.76</v>
          </cell>
          <cell r="E72">
            <v>2094.21</v>
          </cell>
          <cell r="F72">
            <v>-22893.5</v>
          </cell>
          <cell r="G72">
            <v>2940408.26</v>
          </cell>
          <cell r="H72">
            <v>2078.0300000000002</v>
          </cell>
          <cell r="I72">
            <v>292.38</v>
          </cell>
          <cell r="J72">
            <v>465</v>
          </cell>
          <cell r="K72">
            <v>973444.41</v>
          </cell>
          <cell r="L72">
            <v>2093.4299999999998</v>
          </cell>
        </row>
        <row r="73">
          <cell r="B73">
            <v>1415</v>
          </cell>
          <cell r="C73">
            <v>472</v>
          </cell>
          <cell r="D73">
            <v>1460727.19</v>
          </cell>
          <cell r="E73">
            <v>1032.32</v>
          </cell>
          <cell r="F73">
            <v>-6514.76</v>
          </cell>
          <cell r="G73">
            <v>1454212.43</v>
          </cell>
          <cell r="H73">
            <v>1027.71</v>
          </cell>
          <cell r="I73">
            <v>292.38</v>
          </cell>
          <cell r="J73">
            <v>465</v>
          </cell>
          <cell r="K73">
            <v>480848.75</v>
          </cell>
          <cell r="L73">
            <v>1034.08</v>
          </cell>
        </row>
        <row r="74">
          <cell r="B74">
            <v>910</v>
          </cell>
          <cell r="C74">
            <v>303</v>
          </cell>
          <cell r="D74">
            <v>1502574.57</v>
          </cell>
          <cell r="E74">
            <v>1651.18</v>
          </cell>
          <cell r="F74">
            <v>-16378.74</v>
          </cell>
          <cell r="G74">
            <v>1486195.83</v>
          </cell>
          <cell r="H74">
            <v>1633.18</v>
          </cell>
          <cell r="I74">
            <v>0</v>
          </cell>
          <cell r="J74">
            <v>299</v>
          </cell>
          <cell r="K74">
            <v>492595.66</v>
          </cell>
          <cell r="L74">
            <v>1647.48</v>
          </cell>
        </row>
        <row r="76">
          <cell r="B76">
            <v>11927</v>
          </cell>
          <cell r="C76">
            <v>3976</v>
          </cell>
          <cell r="D76">
            <v>32312018.909999996</v>
          </cell>
          <cell r="E76">
            <v>2709.15</v>
          </cell>
          <cell r="F76">
            <v>-73743.48</v>
          </cell>
          <cell r="G76">
            <v>32238275.429999996</v>
          </cell>
          <cell r="H76">
            <v>2702.97</v>
          </cell>
          <cell r="I76">
            <v>0</v>
          </cell>
          <cell r="J76">
            <v>3925</v>
          </cell>
          <cell r="K76">
            <v>10644109.379999999</v>
          </cell>
          <cell r="L76">
            <v>2711.88</v>
          </cell>
        </row>
        <row r="77">
          <cell r="B77">
            <v>11927</v>
          </cell>
          <cell r="C77">
            <v>3976</v>
          </cell>
          <cell r="D77">
            <v>11086587.269999998</v>
          </cell>
          <cell r="E77">
            <v>929.54</v>
          </cell>
          <cell r="F77">
            <v>-55309.5</v>
          </cell>
          <cell r="G77">
            <v>11031277.769999998</v>
          </cell>
          <cell r="H77">
            <v>924.9</v>
          </cell>
          <cell r="I77">
            <v>0</v>
          </cell>
          <cell r="J77">
            <v>3925</v>
          </cell>
          <cell r="K77">
            <v>3650645.27</v>
          </cell>
          <cell r="L77">
            <v>930.1</v>
          </cell>
        </row>
        <row r="78">
          <cell r="B78">
            <v>9407</v>
          </cell>
          <cell r="C78">
            <v>3136</v>
          </cell>
          <cell r="D78">
            <v>21225431.640000001</v>
          </cell>
          <cell r="E78">
            <v>2256.34</v>
          </cell>
          <cell r="F78">
            <v>-18433.98</v>
          </cell>
          <cell r="G78">
            <v>21206997.66</v>
          </cell>
          <cell r="H78">
            <v>2254.38</v>
          </cell>
          <cell r="I78">
            <v>0</v>
          </cell>
          <cell r="J78">
            <v>3102</v>
          </cell>
          <cell r="K78">
            <v>6993464.1100000003</v>
          </cell>
          <cell r="L78">
            <v>2254.5</v>
          </cell>
        </row>
        <row r="80">
          <cell r="B80">
            <v>19307</v>
          </cell>
          <cell r="C80">
            <v>6436</v>
          </cell>
          <cell r="D80">
            <v>34075955.169999994</v>
          </cell>
          <cell r="E80">
            <v>1764.95</v>
          </cell>
          <cell r="F80">
            <v>-93184.79</v>
          </cell>
          <cell r="G80">
            <v>33982770.379999995</v>
          </cell>
          <cell r="H80">
            <v>1760.13</v>
          </cell>
          <cell r="I80">
            <v>0</v>
          </cell>
          <cell r="J80">
            <v>6350</v>
          </cell>
          <cell r="K80">
            <v>11200102.08</v>
          </cell>
          <cell r="L80">
            <v>1763.8</v>
          </cell>
        </row>
        <row r="81">
          <cell r="B81">
            <v>19307</v>
          </cell>
          <cell r="C81">
            <v>6436</v>
          </cell>
          <cell r="D81">
            <v>23008390.929999996</v>
          </cell>
          <cell r="E81">
            <v>1191.71</v>
          </cell>
          <cell r="F81">
            <v>-43592.34</v>
          </cell>
          <cell r="G81">
            <v>22964798.589999996</v>
          </cell>
          <cell r="H81">
            <v>1189.45</v>
          </cell>
          <cell r="I81">
            <v>0</v>
          </cell>
          <cell r="J81">
            <v>6350</v>
          </cell>
          <cell r="K81">
            <v>7555824.3800000008</v>
          </cell>
          <cell r="L81">
            <v>1189.8900000000001</v>
          </cell>
        </row>
        <row r="82">
          <cell r="B82">
            <v>7688</v>
          </cell>
          <cell r="C82">
            <v>2563</v>
          </cell>
          <cell r="D82">
            <v>11067564.24</v>
          </cell>
          <cell r="E82">
            <v>1439.59</v>
          </cell>
          <cell r="F82">
            <v>-49592.45</v>
          </cell>
          <cell r="G82">
            <v>11017971.790000001</v>
          </cell>
          <cell r="H82">
            <v>1433.14</v>
          </cell>
          <cell r="I82">
            <v>0</v>
          </cell>
          <cell r="J82">
            <v>2532</v>
          </cell>
          <cell r="K82">
            <v>3644277.7</v>
          </cell>
          <cell r="L82">
            <v>1439.29</v>
          </cell>
        </row>
        <row r="84">
          <cell r="B84">
            <v>7711</v>
          </cell>
          <cell r="C84">
            <v>2570</v>
          </cell>
          <cell r="D84">
            <v>14491937.710000001</v>
          </cell>
          <cell r="E84">
            <v>1879.38</v>
          </cell>
          <cell r="F84">
            <v>-47530.71</v>
          </cell>
          <cell r="G84">
            <v>14444407</v>
          </cell>
          <cell r="H84">
            <v>1873.22</v>
          </cell>
          <cell r="I84">
            <v>1200</v>
          </cell>
          <cell r="J84">
            <v>2540</v>
          </cell>
          <cell r="K84">
            <v>4775401.58</v>
          </cell>
          <cell r="L84">
            <v>1880.08</v>
          </cell>
        </row>
        <row r="85">
          <cell r="B85">
            <v>7711</v>
          </cell>
          <cell r="C85">
            <v>2570</v>
          </cell>
          <cell r="D85">
            <v>8994979.1699999999</v>
          </cell>
          <cell r="E85">
            <v>1166.51</v>
          </cell>
          <cell r="F85">
            <v>-31697.82</v>
          </cell>
          <cell r="G85">
            <v>8963281.3499999996</v>
          </cell>
          <cell r="H85">
            <v>1162.4000000000001</v>
          </cell>
          <cell r="I85">
            <v>1200</v>
          </cell>
          <cell r="J85">
            <v>2540</v>
          </cell>
          <cell r="K85">
            <v>2964974.11</v>
          </cell>
          <cell r="L85">
            <v>1167.31</v>
          </cell>
        </row>
        <row r="86">
          <cell r="B86">
            <v>3553</v>
          </cell>
          <cell r="C86">
            <v>1184</v>
          </cell>
          <cell r="D86">
            <v>5496958.54</v>
          </cell>
          <cell r="E86">
            <v>1547.13</v>
          </cell>
          <cell r="F86">
            <v>-15832.89</v>
          </cell>
          <cell r="G86">
            <v>5481125.6500000004</v>
          </cell>
          <cell r="H86">
            <v>1542.68</v>
          </cell>
          <cell r="I86">
            <v>0</v>
          </cell>
          <cell r="J86">
            <v>1169</v>
          </cell>
          <cell r="K86">
            <v>1810427.47</v>
          </cell>
          <cell r="L86">
            <v>1548.7</v>
          </cell>
        </row>
        <row r="88">
          <cell r="B88">
            <v>2361</v>
          </cell>
          <cell r="C88">
            <v>787</v>
          </cell>
          <cell r="D88">
            <v>4270272.72</v>
          </cell>
          <cell r="E88">
            <v>1808.67</v>
          </cell>
          <cell r="F88">
            <v>-10213.23</v>
          </cell>
          <cell r="G88">
            <v>4260059.49</v>
          </cell>
          <cell r="H88">
            <v>1804.35</v>
          </cell>
          <cell r="I88">
            <v>0</v>
          </cell>
          <cell r="J88">
            <v>779</v>
          </cell>
          <cell r="K88">
            <v>1412202.17</v>
          </cell>
          <cell r="L88">
            <v>1812.84</v>
          </cell>
        </row>
        <row r="89">
          <cell r="B89">
            <v>2361</v>
          </cell>
          <cell r="C89">
            <v>787</v>
          </cell>
          <cell r="D89">
            <v>2794902.58</v>
          </cell>
          <cell r="E89">
            <v>1183.78</v>
          </cell>
          <cell r="F89">
            <v>-5167.62</v>
          </cell>
          <cell r="G89">
            <v>2789734.96</v>
          </cell>
          <cell r="H89">
            <v>1181.5899999999999</v>
          </cell>
          <cell r="I89">
            <v>0</v>
          </cell>
          <cell r="J89">
            <v>779</v>
          </cell>
          <cell r="K89">
            <v>921918.86</v>
          </cell>
          <cell r="L89">
            <v>1183.46</v>
          </cell>
        </row>
        <row r="90">
          <cell r="B90">
            <v>960</v>
          </cell>
          <cell r="C90">
            <v>320</v>
          </cell>
          <cell r="D90">
            <v>1475370.14</v>
          </cell>
          <cell r="E90">
            <v>1536.84</v>
          </cell>
          <cell r="F90">
            <v>-5045.6099999999997</v>
          </cell>
          <cell r="G90">
            <v>1470324.53</v>
          </cell>
          <cell r="H90">
            <v>1531.59</v>
          </cell>
          <cell r="I90">
            <v>0</v>
          </cell>
          <cell r="J90">
            <v>319</v>
          </cell>
          <cell r="K90">
            <v>490283.31</v>
          </cell>
          <cell r="L90">
            <v>1536.94</v>
          </cell>
        </row>
        <row r="92">
          <cell r="B92">
            <v>13771</v>
          </cell>
          <cell r="C92">
            <v>4590</v>
          </cell>
          <cell r="D92">
            <v>28681603.25</v>
          </cell>
          <cell r="E92">
            <v>2082.75</v>
          </cell>
          <cell r="F92">
            <v>-103530.03</v>
          </cell>
          <cell r="G92">
            <v>28578073.219999999</v>
          </cell>
          <cell r="H92">
            <v>2075.2399999999998</v>
          </cell>
          <cell r="I92">
            <v>0</v>
          </cell>
          <cell r="J92">
            <v>4529</v>
          </cell>
          <cell r="K92">
            <v>9441528.5100000016</v>
          </cell>
          <cell r="L92">
            <v>2084.6799999999998</v>
          </cell>
        </row>
        <row r="93">
          <cell r="B93">
            <v>13771</v>
          </cell>
          <cell r="C93">
            <v>4590</v>
          </cell>
          <cell r="D93">
            <v>14600476.5</v>
          </cell>
          <cell r="E93">
            <v>1060.23</v>
          </cell>
          <cell r="F93">
            <v>-62015.57</v>
          </cell>
          <cell r="G93">
            <v>14538460.93</v>
          </cell>
          <cell r="H93">
            <v>1055.73</v>
          </cell>
          <cell r="I93">
            <v>0</v>
          </cell>
          <cell r="J93">
            <v>4529</v>
          </cell>
          <cell r="K93">
            <v>4804914.7699999996</v>
          </cell>
          <cell r="L93">
            <v>1060.92</v>
          </cell>
        </row>
        <row r="94">
          <cell r="B94">
            <v>8170</v>
          </cell>
          <cell r="C94">
            <v>2723</v>
          </cell>
          <cell r="D94">
            <v>14081126.75</v>
          </cell>
          <cell r="E94">
            <v>1723.52</v>
          </cell>
          <cell r="F94">
            <v>-41514.46</v>
          </cell>
          <cell r="G94">
            <v>14039612.289999999</v>
          </cell>
          <cell r="H94">
            <v>1718.43</v>
          </cell>
          <cell r="I94">
            <v>0</v>
          </cell>
          <cell r="J94">
            <v>2689</v>
          </cell>
          <cell r="K94">
            <v>4636613.74</v>
          </cell>
          <cell r="L94">
            <v>1724.29</v>
          </cell>
        </row>
        <row r="96">
          <cell r="B96">
            <v>3484</v>
          </cell>
          <cell r="C96">
            <v>1161</v>
          </cell>
          <cell r="D96">
            <v>7182018.8100000005</v>
          </cell>
          <cell r="E96">
            <v>2061.4299999999998</v>
          </cell>
          <cell r="F96">
            <v>-7430.11</v>
          </cell>
          <cell r="G96">
            <v>7174588.7000000002</v>
          </cell>
          <cell r="H96">
            <v>2059.3000000000002</v>
          </cell>
          <cell r="I96">
            <v>1178.8499999999999</v>
          </cell>
          <cell r="J96">
            <v>1146</v>
          </cell>
          <cell r="K96">
            <v>2363755.5</v>
          </cell>
          <cell r="L96">
            <v>2062.61</v>
          </cell>
        </row>
        <row r="97">
          <cell r="B97">
            <v>3484</v>
          </cell>
          <cell r="C97">
            <v>1161</v>
          </cell>
          <cell r="D97">
            <v>3847218.97</v>
          </cell>
          <cell r="E97">
            <v>1104.25</v>
          </cell>
          <cell r="F97">
            <v>4687.6000000000004</v>
          </cell>
          <cell r="G97">
            <v>3851906.57</v>
          </cell>
          <cell r="H97">
            <v>1105.5999999999999</v>
          </cell>
          <cell r="I97">
            <v>1178.8499999999999</v>
          </cell>
          <cell r="J97">
            <v>1146</v>
          </cell>
          <cell r="K97">
            <v>1271180.04</v>
          </cell>
          <cell r="L97">
            <v>1109.23</v>
          </cell>
        </row>
        <row r="98">
          <cell r="B98">
            <v>1983</v>
          </cell>
          <cell r="C98">
            <v>661</v>
          </cell>
          <cell r="D98">
            <v>3334799.84</v>
          </cell>
          <cell r="E98">
            <v>1681.69</v>
          </cell>
          <cell r="F98">
            <v>-12117.71</v>
          </cell>
          <cell r="G98">
            <v>3322682.13</v>
          </cell>
          <cell r="H98">
            <v>1675.58</v>
          </cell>
          <cell r="I98">
            <v>0</v>
          </cell>
          <cell r="J98">
            <v>650</v>
          </cell>
          <cell r="K98">
            <v>1092575.46</v>
          </cell>
          <cell r="L98">
            <v>1680.89</v>
          </cell>
        </row>
        <row r="100">
          <cell r="B100">
            <v>16829</v>
          </cell>
          <cell r="C100">
            <v>5610</v>
          </cell>
          <cell r="D100">
            <v>30553768.5</v>
          </cell>
          <cell r="E100">
            <v>1815.54</v>
          </cell>
          <cell r="F100">
            <v>-164052.72</v>
          </cell>
          <cell r="G100">
            <v>30389715.780000001</v>
          </cell>
          <cell r="H100">
            <v>1805.79</v>
          </cell>
          <cell r="I100">
            <v>0</v>
          </cell>
          <cell r="J100">
            <v>5537</v>
          </cell>
          <cell r="K100">
            <v>10057398.76</v>
          </cell>
          <cell r="L100">
            <v>1816.4</v>
          </cell>
        </row>
        <row r="101">
          <cell r="B101">
            <v>16829</v>
          </cell>
          <cell r="C101">
            <v>5610</v>
          </cell>
          <cell r="D101">
            <v>19444584.019999996</v>
          </cell>
          <cell r="E101">
            <v>1155.42</v>
          </cell>
          <cell r="F101">
            <v>-107147.51</v>
          </cell>
          <cell r="G101">
            <v>19337436.509999994</v>
          </cell>
          <cell r="H101">
            <v>1149.05</v>
          </cell>
          <cell r="I101">
            <v>0</v>
          </cell>
          <cell r="J101">
            <v>5537</v>
          </cell>
          <cell r="K101">
            <v>6390728.3899999987</v>
          </cell>
          <cell r="L101">
            <v>1154.19</v>
          </cell>
        </row>
        <row r="102">
          <cell r="B102">
            <v>7688</v>
          </cell>
          <cell r="C102">
            <v>2563</v>
          </cell>
          <cell r="D102">
            <v>11109184.479999999</v>
          </cell>
          <cell r="E102">
            <v>1445</v>
          </cell>
          <cell r="F102">
            <v>-56905.21</v>
          </cell>
          <cell r="G102">
            <v>11052279.269999998</v>
          </cell>
          <cell r="H102">
            <v>1437.6</v>
          </cell>
          <cell r="I102">
            <v>0</v>
          </cell>
          <cell r="J102">
            <v>2537</v>
          </cell>
          <cell r="K102">
            <v>3666670.37</v>
          </cell>
          <cell r="L102">
            <v>1445.28</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4437</v>
          </cell>
          <cell r="C108">
            <v>1479</v>
          </cell>
          <cell r="D108">
            <v>8007971.9899999993</v>
          </cell>
          <cell r="E108">
            <v>1804.82</v>
          </cell>
          <cell r="F108">
            <v>12504.84</v>
          </cell>
          <cell r="G108">
            <v>8020476.8299999991</v>
          </cell>
          <cell r="H108">
            <v>1807.64</v>
          </cell>
          <cell r="I108">
            <v>0</v>
          </cell>
          <cell r="J108">
            <v>1463</v>
          </cell>
          <cell r="K108">
            <v>2647858.06</v>
          </cell>
          <cell r="L108">
            <v>1809.88</v>
          </cell>
        </row>
        <row r="109">
          <cell r="B109">
            <v>4437</v>
          </cell>
          <cell r="C109">
            <v>1479</v>
          </cell>
          <cell r="D109">
            <v>5136613.7699999996</v>
          </cell>
          <cell r="E109">
            <v>1157.68</v>
          </cell>
          <cell r="F109">
            <v>2097.04</v>
          </cell>
          <cell r="G109">
            <v>5138710.8099999996</v>
          </cell>
          <cell r="H109">
            <v>1158.1500000000001</v>
          </cell>
          <cell r="I109">
            <v>0</v>
          </cell>
          <cell r="J109">
            <v>1463</v>
          </cell>
          <cell r="K109">
            <v>1703168.12</v>
          </cell>
          <cell r="L109">
            <v>1164.1600000000001</v>
          </cell>
        </row>
        <row r="110">
          <cell r="B110">
            <v>2086</v>
          </cell>
          <cell r="C110">
            <v>695</v>
          </cell>
          <cell r="D110">
            <v>2871358.22</v>
          </cell>
          <cell r="E110">
            <v>1376.49</v>
          </cell>
          <cell r="F110">
            <v>10407.799999999999</v>
          </cell>
          <cell r="G110">
            <v>2881766.02</v>
          </cell>
          <cell r="H110">
            <v>1381.48</v>
          </cell>
          <cell r="I110">
            <v>0</v>
          </cell>
          <cell r="J110">
            <v>686</v>
          </cell>
          <cell r="K110">
            <v>944689.94</v>
          </cell>
          <cell r="L110">
            <v>1377.1</v>
          </cell>
        </row>
        <row r="112">
          <cell r="B112">
            <v>10699</v>
          </cell>
          <cell r="C112">
            <v>3566</v>
          </cell>
          <cell r="D112">
            <v>18611169.050000001</v>
          </cell>
          <cell r="E112">
            <v>1739.52</v>
          </cell>
          <cell r="F112">
            <v>-104895.88</v>
          </cell>
          <cell r="G112">
            <v>18506273.170000002</v>
          </cell>
          <cell r="H112">
            <v>1729.72</v>
          </cell>
          <cell r="I112">
            <v>0</v>
          </cell>
          <cell r="J112">
            <v>3520</v>
          </cell>
          <cell r="K112">
            <v>6116223.3599999994</v>
          </cell>
          <cell r="L112">
            <v>1737.56</v>
          </cell>
        </row>
        <row r="113">
          <cell r="B113">
            <v>10699</v>
          </cell>
          <cell r="C113">
            <v>3566</v>
          </cell>
          <cell r="D113">
            <v>13265177.380000001</v>
          </cell>
          <cell r="E113">
            <v>1239.8499999999999</v>
          </cell>
          <cell r="F113">
            <v>-67350.66</v>
          </cell>
          <cell r="G113">
            <v>13197826.720000001</v>
          </cell>
          <cell r="H113">
            <v>1233.56</v>
          </cell>
          <cell r="I113">
            <v>0</v>
          </cell>
          <cell r="J113">
            <v>3520</v>
          </cell>
          <cell r="K113">
            <v>4367797.58</v>
          </cell>
          <cell r="L113">
            <v>1240.8499999999999</v>
          </cell>
        </row>
        <row r="114">
          <cell r="B114">
            <v>3495</v>
          </cell>
          <cell r="C114">
            <v>1165</v>
          </cell>
          <cell r="D114">
            <v>5345991.67</v>
          </cell>
          <cell r="E114">
            <v>1529.61</v>
          </cell>
          <cell r="F114">
            <v>-37545.22</v>
          </cell>
          <cell r="G114">
            <v>5308446.45</v>
          </cell>
          <cell r="H114">
            <v>1518.87</v>
          </cell>
          <cell r="I114">
            <v>0</v>
          </cell>
          <cell r="J114">
            <v>1142</v>
          </cell>
          <cell r="K114">
            <v>1748425.78</v>
          </cell>
          <cell r="L114">
            <v>1531.02</v>
          </cell>
        </row>
        <row r="120">
          <cell r="B120">
            <v>7808</v>
          </cell>
          <cell r="C120">
            <v>2603</v>
          </cell>
          <cell r="D120">
            <v>14890754.309999999</v>
          </cell>
          <cell r="E120">
            <v>1907.12</v>
          </cell>
          <cell r="F120">
            <v>-81693.440000000002</v>
          </cell>
          <cell r="G120">
            <v>14809060.869999999</v>
          </cell>
          <cell r="H120">
            <v>1896.65</v>
          </cell>
          <cell r="I120">
            <v>1582.05</v>
          </cell>
          <cell r="J120">
            <v>2566</v>
          </cell>
          <cell r="K120">
            <v>4895017.87</v>
          </cell>
          <cell r="L120">
            <v>1907.65</v>
          </cell>
        </row>
        <row r="121">
          <cell r="B121">
            <v>7808</v>
          </cell>
          <cell r="C121">
            <v>2603</v>
          </cell>
          <cell r="D121">
            <v>8722457</v>
          </cell>
          <cell r="E121">
            <v>1117.1199999999999</v>
          </cell>
          <cell r="F121">
            <v>-56579.43</v>
          </cell>
          <cell r="G121">
            <v>8665877.5700000003</v>
          </cell>
          <cell r="H121">
            <v>1109.8699999999999</v>
          </cell>
          <cell r="I121">
            <v>1582.05</v>
          </cell>
          <cell r="J121">
            <v>2566</v>
          </cell>
          <cell r="K121">
            <v>2869250.49</v>
          </cell>
          <cell r="L121">
            <v>1118.18</v>
          </cell>
        </row>
        <row r="122">
          <cell r="B122">
            <v>3840</v>
          </cell>
          <cell r="C122">
            <v>1280</v>
          </cell>
          <cell r="D122">
            <v>6168297.3099999996</v>
          </cell>
          <cell r="E122">
            <v>1606.33</v>
          </cell>
          <cell r="F122">
            <v>-25114.01</v>
          </cell>
          <cell r="G122">
            <v>6143183.2999999998</v>
          </cell>
          <cell r="H122">
            <v>1599.79</v>
          </cell>
          <cell r="I122">
            <v>0</v>
          </cell>
          <cell r="J122">
            <v>1262</v>
          </cell>
          <cell r="K122">
            <v>2025767.38</v>
          </cell>
          <cell r="L122">
            <v>1605.2</v>
          </cell>
        </row>
        <row r="124">
          <cell r="B124">
            <v>8553</v>
          </cell>
          <cell r="C124">
            <v>2851</v>
          </cell>
          <cell r="D124">
            <v>14427082.650000002</v>
          </cell>
          <cell r="E124">
            <v>1686.79</v>
          </cell>
          <cell r="F124">
            <v>-120498.88</v>
          </cell>
          <cell r="G124">
            <v>14306583.770000001</v>
          </cell>
          <cell r="H124">
            <v>1672.7</v>
          </cell>
          <cell r="I124">
            <v>0</v>
          </cell>
          <cell r="J124">
            <v>2818</v>
          </cell>
          <cell r="K124">
            <v>4751168.6900000004</v>
          </cell>
          <cell r="L124">
            <v>1686.01</v>
          </cell>
        </row>
        <row r="125">
          <cell r="B125">
            <v>8553</v>
          </cell>
          <cell r="C125">
            <v>2851</v>
          </cell>
          <cell r="D125">
            <v>10565331.230000002</v>
          </cell>
          <cell r="E125">
            <v>1235.28</v>
          </cell>
          <cell r="F125">
            <v>-82997.279999999999</v>
          </cell>
          <cell r="G125">
            <v>10482333.950000003</v>
          </cell>
          <cell r="H125">
            <v>1225.57</v>
          </cell>
          <cell r="I125">
            <v>0</v>
          </cell>
          <cell r="J125">
            <v>2818</v>
          </cell>
          <cell r="K125">
            <v>3478617.06</v>
          </cell>
          <cell r="L125">
            <v>1234.43</v>
          </cell>
        </row>
        <row r="126">
          <cell r="B126">
            <v>2999</v>
          </cell>
          <cell r="C126">
            <v>1000</v>
          </cell>
          <cell r="D126">
            <v>3861751.42</v>
          </cell>
          <cell r="E126">
            <v>1287.68</v>
          </cell>
          <cell r="F126">
            <v>-37501.599999999999</v>
          </cell>
          <cell r="G126">
            <v>3824249.82</v>
          </cell>
          <cell r="H126">
            <v>1275.17</v>
          </cell>
          <cell r="I126">
            <v>0</v>
          </cell>
          <cell r="J126">
            <v>988</v>
          </cell>
          <cell r="K126">
            <v>1272551.6299999999</v>
          </cell>
          <cell r="L126">
            <v>1288.01</v>
          </cell>
        </row>
        <row r="128">
          <cell r="B128">
            <v>8714</v>
          </cell>
          <cell r="C128">
            <v>2905</v>
          </cell>
          <cell r="D128">
            <v>16385166.439999999</v>
          </cell>
          <cell r="E128">
            <v>1880.33</v>
          </cell>
          <cell r="F128">
            <v>-17791.07</v>
          </cell>
          <cell r="G128">
            <v>16367375.369999999</v>
          </cell>
          <cell r="H128">
            <v>1878.28</v>
          </cell>
          <cell r="I128">
            <v>5389.38</v>
          </cell>
          <cell r="J128">
            <v>2872</v>
          </cell>
          <cell r="K128">
            <v>5405343.7999999998</v>
          </cell>
          <cell r="L128">
            <v>1882.08</v>
          </cell>
        </row>
        <row r="129">
          <cell r="B129">
            <v>8714</v>
          </cell>
          <cell r="C129">
            <v>2905</v>
          </cell>
          <cell r="D129">
            <v>10091470.08</v>
          </cell>
          <cell r="E129">
            <v>1158.08</v>
          </cell>
          <cell r="F129">
            <v>-50712.28</v>
          </cell>
          <cell r="G129">
            <v>10040757.800000001</v>
          </cell>
          <cell r="H129">
            <v>1152.26</v>
          </cell>
          <cell r="I129">
            <v>5389.38</v>
          </cell>
          <cell r="J129">
            <v>2872</v>
          </cell>
          <cell r="K129">
            <v>3329427.16</v>
          </cell>
          <cell r="L129">
            <v>1159.27</v>
          </cell>
        </row>
        <row r="130">
          <cell r="B130">
            <v>4091</v>
          </cell>
          <cell r="C130">
            <v>1364</v>
          </cell>
          <cell r="D130">
            <v>6293696.3600000003</v>
          </cell>
          <cell r="E130">
            <v>1538.42</v>
          </cell>
          <cell r="F130">
            <v>32921.21</v>
          </cell>
          <cell r="G130">
            <v>6326617.5700000003</v>
          </cell>
          <cell r="H130">
            <v>1546.47</v>
          </cell>
          <cell r="I130">
            <v>0</v>
          </cell>
          <cell r="J130">
            <v>1349</v>
          </cell>
          <cell r="K130">
            <v>2075916.64</v>
          </cell>
          <cell r="L130">
            <v>1538.86</v>
          </cell>
        </row>
        <row r="132">
          <cell r="B132">
            <v>3781</v>
          </cell>
          <cell r="C132">
            <v>1260</v>
          </cell>
          <cell r="D132">
            <v>7049088.3499999996</v>
          </cell>
          <cell r="E132">
            <v>1864.34</v>
          </cell>
          <cell r="F132">
            <v>-38505.07</v>
          </cell>
          <cell r="G132">
            <v>7010583.2799999993</v>
          </cell>
          <cell r="H132">
            <v>1854.16</v>
          </cell>
          <cell r="I132">
            <v>0</v>
          </cell>
          <cell r="J132">
            <v>1246</v>
          </cell>
          <cell r="K132">
            <v>2322275.4</v>
          </cell>
          <cell r="L132">
            <v>1863.78</v>
          </cell>
        </row>
        <row r="133">
          <cell r="B133">
            <v>3781</v>
          </cell>
          <cell r="C133">
            <v>1260</v>
          </cell>
          <cell r="D133">
            <v>4445172.3</v>
          </cell>
          <cell r="E133">
            <v>1175.6600000000001</v>
          </cell>
          <cell r="F133">
            <v>-21365.17</v>
          </cell>
          <cell r="G133">
            <v>4423807.13</v>
          </cell>
          <cell r="H133">
            <v>1170.01</v>
          </cell>
          <cell r="I133">
            <v>0</v>
          </cell>
          <cell r="J133">
            <v>1246</v>
          </cell>
          <cell r="K133">
            <v>1464673.22</v>
          </cell>
          <cell r="L133">
            <v>1175.5</v>
          </cell>
        </row>
        <row r="134">
          <cell r="B134">
            <v>1568</v>
          </cell>
          <cell r="C134">
            <v>523</v>
          </cell>
          <cell r="D134">
            <v>2603916.0499999998</v>
          </cell>
          <cell r="E134">
            <v>1660.66</v>
          </cell>
          <cell r="F134">
            <v>-17139.900000000001</v>
          </cell>
          <cell r="G134">
            <v>2586776.15</v>
          </cell>
          <cell r="H134">
            <v>1649.73</v>
          </cell>
          <cell r="I134">
            <v>0</v>
          </cell>
          <cell r="J134">
            <v>517</v>
          </cell>
          <cell r="K134">
            <v>857602.18</v>
          </cell>
          <cell r="L134">
            <v>1658.8</v>
          </cell>
        </row>
        <row r="136">
          <cell r="B136">
            <v>5280</v>
          </cell>
          <cell r="C136">
            <v>1760</v>
          </cell>
          <cell r="D136">
            <v>8845223.2899999991</v>
          </cell>
          <cell r="E136">
            <v>1675.23</v>
          </cell>
          <cell r="F136">
            <v>-43634.07</v>
          </cell>
          <cell r="G136">
            <v>8801589.2199999988</v>
          </cell>
          <cell r="H136">
            <v>1666.97</v>
          </cell>
          <cell r="I136">
            <v>0</v>
          </cell>
          <cell r="J136">
            <v>1737</v>
          </cell>
          <cell r="K136">
            <v>2908078.73</v>
          </cell>
          <cell r="L136">
            <v>1674.2</v>
          </cell>
        </row>
        <row r="137">
          <cell r="B137">
            <v>5280</v>
          </cell>
          <cell r="C137">
            <v>1760</v>
          </cell>
          <cell r="D137">
            <v>6787444.3599999985</v>
          </cell>
          <cell r="E137">
            <v>1285.5</v>
          </cell>
          <cell r="F137">
            <v>-39835.96</v>
          </cell>
          <cell r="G137">
            <v>6747608.3999999985</v>
          </cell>
          <cell r="H137">
            <v>1277.96</v>
          </cell>
          <cell r="I137">
            <v>0</v>
          </cell>
          <cell r="J137">
            <v>1737</v>
          </cell>
          <cell r="K137">
            <v>2231761.06</v>
          </cell>
          <cell r="L137">
            <v>1284.8399999999999</v>
          </cell>
        </row>
        <row r="138">
          <cell r="B138">
            <v>1429</v>
          </cell>
          <cell r="C138">
            <v>476</v>
          </cell>
          <cell r="D138">
            <v>2057778.93</v>
          </cell>
          <cell r="E138">
            <v>1440.01</v>
          </cell>
          <cell r="F138">
            <v>-3798.11</v>
          </cell>
          <cell r="G138">
            <v>2053980.82</v>
          </cell>
          <cell r="H138">
            <v>1437.36</v>
          </cell>
          <cell r="I138">
            <v>0</v>
          </cell>
          <cell r="J138">
            <v>470</v>
          </cell>
          <cell r="K138">
            <v>676317.67</v>
          </cell>
          <cell r="L138">
            <v>1438.97</v>
          </cell>
        </row>
        <row r="140">
          <cell r="B140">
            <v>7802</v>
          </cell>
          <cell r="C140">
            <v>2601</v>
          </cell>
          <cell r="D140">
            <v>15184609.17</v>
          </cell>
          <cell r="E140">
            <v>1946.25</v>
          </cell>
          <cell r="F140">
            <v>-25569.69</v>
          </cell>
          <cell r="G140">
            <v>15159039.48</v>
          </cell>
          <cell r="H140">
            <v>1942.97</v>
          </cell>
          <cell r="I140">
            <v>0</v>
          </cell>
          <cell r="J140">
            <v>2565</v>
          </cell>
          <cell r="K140">
            <v>4996390.54</v>
          </cell>
          <cell r="L140">
            <v>1947.91</v>
          </cell>
        </row>
        <row r="141">
          <cell r="B141">
            <v>7802</v>
          </cell>
          <cell r="C141">
            <v>2601</v>
          </cell>
          <cell r="D141">
            <v>9005754.5800000019</v>
          </cell>
          <cell r="E141">
            <v>1154.29</v>
          </cell>
          <cell r="F141">
            <v>-4021.76</v>
          </cell>
          <cell r="G141">
            <v>9001732.8200000022</v>
          </cell>
          <cell r="H141">
            <v>1153.77</v>
          </cell>
          <cell r="I141">
            <v>0</v>
          </cell>
          <cell r="J141">
            <v>2565</v>
          </cell>
          <cell r="K141">
            <v>2962509.23</v>
          </cell>
          <cell r="L141">
            <v>1154.97</v>
          </cell>
        </row>
        <row r="142">
          <cell r="B142">
            <v>3704</v>
          </cell>
          <cell r="C142">
            <v>1235</v>
          </cell>
          <cell r="D142">
            <v>6178854.5899999999</v>
          </cell>
          <cell r="E142">
            <v>1668.16</v>
          </cell>
          <cell r="F142">
            <v>-21547.93</v>
          </cell>
          <cell r="G142">
            <v>6157306.6600000001</v>
          </cell>
          <cell r="H142">
            <v>1662.34</v>
          </cell>
          <cell r="I142">
            <v>0</v>
          </cell>
          <cell r="J142">
            <v>1219</v>
          </cell>
          <cell r="K142">
            <v>2033881.31</v>
          </cell>
          <cell r="L142">
            <v>1668.48</v>
          </cell>
        </row>
        <row r="144">
          <cell r="B144">
            <v>4287</v>
          </cell>
          <cell r="C144">
            <v>1429</v>
          </cell>
          <cell r="D144">
            <v>7875426.5600000005</v>
          </cell>
          <cell r="E144">
            <v>1837.05</v>
          </cell>
          <cell r="F144">
            <v>-18301.18</v>
          </cell>
          <cell r="G144">
            <v>7857125.3800000008</v>
          </cell>
          <cell r="H144">
            <v>1832.78</v>
          </cell>
          <cell r="I144">
            <v>0</v>
          </cell>
          <cell r="J144">
            <v>1407</v>
          </cell>
          <cell r="K144">
            <v>2591223.86</v>
          </cell>
          <cell r="L144">
            <v>1841.67</v>
          </cell>
        </row>
        <row r="145">
          <cell r="B145">
            <v>4287</v>
          </cell>
          <cell r="C145">
            <v>1429</v>
          </cell>
          <cell r="D145">
            <v>4938653.03</v>
          </cell>
          <cell r="E145">
            <v>1152.01</v>
          </cell>
          <cell r="F145">
            <v>-11465.84</v>
          </cell>
          <cell r="G145">
            <v>4927187.1900000004</v>
          </cell>
          <cell r="H145">
            <v>1149.33</v>
          </cell>
          <cell r="I145">
            <v>0</v>
          </cell>
          <cell r="J145">
            <v>1407</v>
          </cell>
          <cell r="K145">
            <v>1625670.39</v>
          </cell>
          <cell r="L145">
            <v>1155.42</v>
          </cell>
        </row>
        <row r="146">
          <cell r="B146">
            <v>1956</v>
          </cell>
          <cell r="C146">
            <v>652</v>
          </cell>
          <cell r="D146">
            <v>2936773.53</v>
          </cell>
          <cell r="E146">
            <v>1501.42</v>
          </cell>
          <cell r="F146">
            <v>-6835.34</v>
          </cell>
          <cell r="G146">
            <v>2929938.19</v>
          </cell>
          <cell r="H146">
            <v>1497.92</v>
          </cell>
          <cell r="I146">
            <v>0</v>
          </cell>
          <cell r="J146">
            <v>643</v>
          </cell>
          <cell r="K146">
            <v>965553.47</v>
          </cell>
          <cell r="L146">
            <v>1501.64</v>
          </cell>
        </row>
        <row r="148">
          <cell r="B148">
            <v>6614</v>
          </cell>
          <cell r="C148">
            <v>2205</v>
          </cell>
          <cell r="D148">
            <v>11047099.460000001</v>
          </cell>
          <cell r="E148">
            <v>1670.26</v>
          </cell>
          <cell r="F148">
            <v>-19568.009999999998</v>
          </cell>
          <cell r="G148">
            <v>11027531.450000001</v>
          </cell>
          <cell r="H148">
            <v>1667.3</v>
          </cell>
          <cell r="I148">
            <v>0</v>
          </cell>
          <cell r="J148">
            <v>2177</v>
          </cell>
          <cell r="K148">
            <v>3643887.27</v>
          </cell>
          <cell r="L148">
            <v>1673.81</v>
          </cell>
        </row>
        <row r="149">
          <cell r="B149">
            <v>6614</v>
          </cell>
          <cell r="C149">
            <v>2205</v>
          </cell>
          <cell r="D149">
            <v>8466636.4100000001</v>
          </cell>
          <cell r="E149">
            <v>1280.1099999999999</v>
          </cell>
          <cell r="F149">
            <v>-4663.87</v>
          </cell>
          <cell r="G149">
            <v>8461972.540000001</v>
          </cell>
          <cell r="H149">
            <v>1279.4000000000001</v>
          </cell>
          <cell r="I149">
            <v>0</v>
          </cell>
          <cell r="J149">
            <v>2177</v>
          </cell>
          <cell r="K149">
            <v>2790391.72</v>
          </cell>
          <cell r="L149">
            <v>1281.76</v>
          </cell>
        </row>
        <row r="150">
          <cell r="B150">
            <v>1725</v>
          </cell>
          <cell r="C150">
            <v>575</v>
          </cell>
          <cell r="D150">
            <v>2580463.0499999998</v>
          </cell>
          <cell r="E150">
            <v>1495.92</v>
          </cell>
          <cell r="F150">
            <v>-14904.14</v>
          </cell>
          <cell r="G150">
            <v>2565558.91</v>
          </cell>
          <cell r="H150">
            <v>1487.28</v>
          </cell>
          <cell r="I150">
            <v>0</v>
          </cell>
          <cell r="J150">
            <v>570</v>
          </cell>
          <cell r="K150">
            <v>853495.55</v>
          </cell>
          <cell r="L150">
            <v>1497.36</v>
          </cell>
        </row>
        <row r="152">
          <cell r="B152">
            <v>6956</v>
          </cell>
          <cell r="C152">
            <v>2319</v>
          </cell>
          <cell r="D152">
            <v>12008040.24</v>
          </cell>
          <cell r="E152">
            <v>1726.29</v>
          </cell>
          <cell r="F152">
            <v>-42559.19</v>
          </cell>
          <cell r="G152">
            <v>11965481.050000001</v>
          </cell>
          <cell r="H152">
            <v>1720.17</v>
          </cell>
          <cell r="I152">
            <v>643.9</v>
          </cell>
          <cell r="J152">
            <v>2286</v>
          </cell>
          <cell r="K152">
            <v>3952966.66</v>
          </cell>
          <cell r="L152">
            <v>1729.21</v>
          </cell>
        </row>
        <row r="153">
          <cell r="B153">
            <v>6956</v>
          </cell>
          <cell r="C153">
            <v>2319</v>
          </cell>
          <cell r="D153">
            <v>8415369.2199999988</v>
          </cell>
          <cell r="E153">
            <v>1209.8</v>
          </cell>
          <cell r="F153">
            <v>-26973.040000000001</v>
          </cell>
          <cell r="G153">
            <v>8388396.1799999988</v>
          </cell>
          <cell r="H153">
            <v>1205.92</v>
          </cell>
          <cell r="I153">
            <v>643.9</v>
          </cell>
          <cell r="J153">
            <v>2286</v>
          </cell>
          <cell r="K153">
            <v>2769556.21</v>
          </cell>
          <cell r="L153">
            <v>1211.53</v>
          </cell>
        </row>
        <row r="154">
          <cell r="B154">
            <v>2680</v>
          </cell>
          <cell r="C154">
            <v>893</v>
          </cell>
          <cell r="D154">
            <v>3592671.02</v>
          </cell>
          <cell r="E154">
            <v>1340.55</v>
          </cell>
          <cell r="F154">
            <v>-15586.15</v>
          </cell>
          <cell r="G154">
            <v>3577084.87</v>
          </cell>
          <cell r="H154">
            <v>1334.73</v>
          </cell>
          <cell r="I154">
            <v>0</v>
          </cell>
          <cell r="J154">
            <v>883</v>
          </cell>
          <cell r="K154">
            <v>1183410.45</v>
          </cell>
          <cell r="L154">
            <v>1340.22</v>
          </cell>
        </row>
        <row r="156">
          <cell r="B156">
            <v>5259</v>
          </cell>
          <cell r="C156">
            <v>1753</v>
          </cell>
          <cell r="D156">
            <v>9694137.7399999984</v>
          </cell>
          <cell r="E156">
            <v>1843.34</v>
          </cell>
          <cell r="F156">
            <v>-11810.21</v>
          </cell>
          <cell r="G156">
            <v>9682327.5299999975</v>
          </cell>
          <cell r="H156">
            <v>1841.1</v>
          </cell>
          <cell r="I156">
            <v>0</v>
          </cell>
          <cell r="J156">
            <v>1734</v>
          </cell>
          <cell r="K156">
            <v>3196277.48</v>
          </cell>
          <cell r="L156">
            <v>1843.3</v>
          </cell>
        </row>
        <row r="157">
          <cell r="B157">
            <v>5259</v>
          </cell>
          <cell r="C157">
            <v>1753</v>
          </cell>
          <cell r="D157">
            <v>6204152.8899999987</v>
          </cell>
          <cell r="E157">
            <v>1179.72</v>
          </cell>
          <cell r="F157">
            <v>-10496.12</v>
          </cell>
          <cell r="G157">
            <v>6193656.7699999986</v>
          </cell>
          <cell r="H157">
            <v>1177.73</v>
          </cell>
          <cell r="I157">
            <v>0</v>
          </cell>
          <cell r="J157">
            <v>1734</v>
          </cell>
          <cell r="K157">
            <v>2047498.65</v>
          </cell>
          <cell r="L157">
            <v>1180.8</v>
          </cell>
        </row>
        <row r="158">
          <cell r="B158">
            <v>2178</v>
          </cell>
          <cell r="C158">
            <v>726</v>
          </cell>
          <cell r="D158">
            <v>3489984.85</v>
          </cell>
          <cell r="E158">
            <v>1602.38</v>
          </cell>
          <cell r="F158">
            <v>-1314.09</v>
          </cell>
          <cell r="G158">
            <v>3488670.76</v>
          </cell>
          <cell r="H158">
            <v>1601.78</v>
          </cell>
          <cell r="I158">
            <v>0</v>
          </cell>
          <cell r="J158">
            <v>717</v>
          </cell>
          <cell r="K158">
            <v>1148778.83</v>
          </cell>
          <cell r="L158">
            <v>1602.2</v>
          </cell>
        </row>
        <row r="160">
          <cell r="B160">
            <v>6713</v>
          </cell>
          <cell r="C160">
            <v>2238</v>
          </cell>
          <cell r="D160">
            <v>12756316.789999999</v>
          </cell>
          <cell r="E160">
            <v>1900.24</v>
          </cell>
          <cell r="F160">
            <v>-64062.98</v>
          </cell>
          <cell r="G160">
            <v>12692253.809999999</v>
          </cell>
          <cell r="H160">
            <v>1890.7</v>
          </cell>
          <cell r="I160">
            <v>1800</v>
          </cell>
          <cell r="J160">
            <v>2211</v>
          </cell>
          <cell r="K160">
            <v>4202784.58</v>
          </cell>
          <cell r="L160">
            <v>1900.85</v>
          </cell>
        </row>
        <row r="161">
          <cell r="B161">
            <v>6713</v>
          </cell>
          <cell r="C161">
            <v>2238</v>
          </cell>
          <cell r="D161">
            <v>7635551.5199999986</v>
          </cell>
          <cell r="E161">
            <v>1137.43</v>
          </cell>
          <cell r="F161">
            <v>-40106.68</v>
          </cell>
          <cell r="G161">
            <v>7595444.8399999989</v>
          </cell>
          <cell r="H161">
            <v>1131.45</v>
          </cell>
          <cell r="I161">
            <v>1800</v>
          </cell>
          <cell r="J161">
            <v>2211</v>
          </cell>
          <cell r="K161">
            <v>2516529.6</v>
          </cell>
          <cell r="L161">
            <v>1138.19</v>
          </cell>
        </row>
        <row r="162">
          <cell r="B162">
            <v>3466</v>
          </cell>
          <cell r="C162">
            <v>1155</v>
          </cell>
          <cell r="D162">
            <v>5120765.2699999996</v>
          </cell>
          <cell r="E162">
            <v>1477.43</v>
          </cell>
          <cell r="F162">
            <v>-23956.3</v>
          </cell>
          <cell r="G162">
            <v>5096808.97</v>
          </cell>
          <cell r="H162">
            <v>1470.52</v>
          </cell>
          <cell r="I162">
            <v>0</v>
          </cell>
          <cell r="J162">
            <v>1142</v>
          </cell>
          <cell r="K162">
            <v>1686254.98</v>
          </cell>
          <cell r="L162">
            <v>1476.58</v>
          </cell>
        </row>
        <row r="164">
          <cell r="B164">
            <v>9120</v>
          </cell>
          <cell r="C164">
            <v>3040</v>
          </cell>
          <cell r="D164">
            <v>15500033.999999998</v>
          </cell>
          <cell r="E164">
            <v>1699.57</v>
          </cell>
          <cell r="F164">
            <v>-58892.07</v>
          </cell>
          <cell r="G164">
            <v>15441141.929999998</v>
          </cell>
          <cell r="H164">
            <v>1693.11</v>
          </cell>
          <cell r="I164">
            <v>0</v>
          </cell>
          <cell r="J164">
            <v>3004</v>
          </cell>
          <cell r="K164">
            <v>5104941.26</v>
          </cell>
          <cell r="L164">
            <v>1699.38</v>
          </cell>
        </row>
        <row r="165">
          <cell r="B165">
            <v>9120</v>
          </cell>
          <cell r="C165">
            <v>3040</v>
          </cell>
          <cell r="D165">
            <v>11540300.439999999</v>
          </cell>
          <cell r="E165">
            <v>1265.3800000000001</v>
          </cell>
          <cell r="F165">
            <v>-51903.34</v>
          </cell>
          <cell r="G165">
            <v>11488397.1</v>
          </cell>
          <cell r="H165">
            <v>1259.69</v>
          </cell>
          <cell r="I165">
            <v>0</v>
          </cell>
          <cell r="J165">
            <v>3004</v>
          </cell>
          <cell r="K165">
            <v>3800012.89</v>
          </cell>
          <cell r="L165">
            <v>1264.98</v>
          </cell>
        </row>
        <row r="166">
          <cell r="B166">
            <v>2957</v>
          </cell>
          <cell r="C166">
            <v>986</v>
          </cell>
          <cell r="D166">
            <v>3959733.56</v>
          </cell>
          <cell r="E166">
            <v>1339.11</v>
          </cell>
          <cell r="F166">
            <v>-6988.73</v>
          </cell>
          <cell r="G166">
            <v>3952744.83</v>
          </cell>
          <cell r="H166">
            <v>1336.74</v>
          </cell>
          <cell r="I166">
            <v>0</v>
          </cell>
          <cell r="J166">
            <v>976</v>
          </cell>
          <cell r="K166">
            <v>1304928.3700000001</v>
          </cell>
          <cell r="L166">
            <v>1337.02</v>
          </cell>
        </row>
        <row r="168">
          <cell r="B168">
            <v>2935</v>
          </cell>
          <cell r="C168">
            <v>978</v>
          </cell>
          <cell r="D168">
            <v>5440397.9399999995</v>
          </cell>
          <cell r="E168">
            <v>1853.63</v>
          </cell>
          <cell r="F168">
            <v>-5698.73</v>
          </cell>
          <cell r="G168">
            <v>5434699.209999999</v>
          </cell>
          <cell r="H168">
            <v>1851.69</v>
          </cell>
          <cell r="I168">
            <v>0</v>
          </cell>
          <cell r="J168">
            <v>969</v>
          </cell>
          <cell r="K168">
            <v>1799882.23</v>
          </cell>
          <cell r="L168">
            <v>1857.46</v>
          </cell>
        </row>
        <row r="169">
          <cell r="B169">
            <v>2935</v>
          </cell>
          <cell r="C169">
            <v>978</v>
          </cell>
          <cell r="D169">
            <v>3432110.61</v>
          </cell>
          <cell r="E169">
            <v>1169.3699999999999</v>
          </cell>
          <cell r="F169">
            <v>-3666.88</v>
          </cell>
          <cell r="G169">
            <v>3428443.73</v>
          </cell>
          <cell r="H169">
            <v>1168.1199999999999</v>
          </cell>
          <cell r="I169">
            <v>0</v>
          </cell>
          <cell r="J169">
            <v>969</v>
          </cell>
          <cell r="K169">
            <v>1134691.67</v>
          </cell>
          <cell r="L169">
            <v>1170.99</v>
          </cell>
        </row>
        <row r="170">
          <cell r="B170">
            <v>1319</v>
          </cell>
          <cell r="C170">
            <v>440</v>
          </cell>
          <cell r="D170">
            <v>2008287.33</v>
          </cell>
          <cell r="E170">
            <v>1522.58</v>
          </cell>
          <cell r="F170">
            <v>-2031.85</v>
          </cell>
          <cell r="G170">
            <v>2006255.48</v>
          </cell>
          <cell r="H170">
            <v>1521.04</v>
          </cell>
          <cell r="I170">
            <v>0</v>
          </cell>
          <cell r="J170">
            <v>437</v>
          </cell>
          <cell r="K170">
            <v>665190.56000000006</v>
          </cell>
          <cell r="L170">
            <v>1522.18</v>
          </cell>
        </row>
        <row r="176">
          <cell r="B176">
            <v>4244</v>
          </cell>
          <cell r="C176">
            <v>1415</v>
          </cell>
          <cell r="D176">
            <v>8353002.3800000008</v>
          </cell>
          <cell r="E176">
            <v>1968.19</v>
          </cell>
          <cell r="F176">
            <v>-31082.22</v>
          </cell>
          <cell r="G176">
            <v>8321920.1600000011</v>
          </cell>
          <cell r="H176">
            <v>1960.87</v>
          </cell>
          <cell r="I176">
            <v>0</v>
          </cell>
          <cell r="J176">
            <v>1399</v>
          </cell>
          <cell r="K176">
            <v>2753964.35</v>
          </cell>
          <cell r="L176">
            <v>1968.52</v>
          </cell>
        </row>
        <row r="177">
          <cell r="B177">
            <v>4244</v>
          </cell>
          <cell r="C177">
            <v>1415</v>
          </cell>
          <cell r="D177">
            <v>4841260.6900000004</v>
          </cell>
          <cell r="E177">
            <v>1140.73</v>
          </cell>
          <cell r="F177">
            <v>-22966.82</v>
          </cell>
          <cell r="G177">
            <v>4818293.87</v>
          </cell>
          <cell r="H177">
            <v>1135.32</v>
          </cell>
          <cell r="I177">
            <v>0</v>
          </cell>
          <cell r="J177">
            <v>1399</v>
          </cell>
          <cell r="K177">
            <v>1593114.56</v>
          </cell>
          <cell r="L177">
            <v>1138.75</v>
          </cell>
        </row>
        <row r="178">
          <cell r="B178">
            <v>2066</v>
          </cell>
          <cell r="C178">
            <v>689</v>
          </cell>
          <cell r="D178">
            <v>3511741.69</v>
          </cell>
          <cell r="E178">
            <v>1699.78</v>
          </cell>
          <cell r="F178">
            <v>-8115.4</v>
          </cell>
          <cell r="G178">
            <v>3503626.29</v>
          </cell>
          <cell r="H178">
            <v>1695.85</v>
          </cell>
          <cell r="I178">
            <v>0</v>
          </cell>
          <cell r="J178">
            <v>683</v>
          </cell>
          <cell r="K178">
            <v>1160849.79</v>
          </cell>
          <cell r="L178">
            <v>1699.63</v>
          </cell>
        </row>
        <row r="180">
          <cell r="B180">
            <v>3676</v>
          </cell>
          <cell r="C180">
            <v>1225</v>
          </cell>
          <cell r="D180">
            <v>6691872.5999999996</v>
          </cell>
          <cell r="E180">
            <v>1820.42</v>
          </cell>
          <cell r="F180">
            <v>-7978.64</v>
          </cell>
          <cell r="G180">
            <v>6683893.96</v>
          </cell>
          <cell r="H180">
            <v>1818.25</v>
          </cell>
          <cell r="I180">
            <v>0</v>
          </cell>
          <cell r="J180">
            <v>1213</v>
          </cell>
          <cell r="K180">
            <v>2210719.65</v>
          </cell>
          <cell r="L180">
            <v>1822.52</v>
          </cell>
        </row>
        <row r="181">
          <cell r="B181">
            <v>3676</v>
          </cell>
          <cell r="C181">
            <v>1225</v>
          </cell>
          <cell r="D181">
            <v>4478814.79</v>
          </cell>
          <cell r="E181">
            <v>1218.3900000000001</v>
          </cell>
          <cell r="F181">
            <v>3900.38</v>
          </cell>
          <cell r="G181">
            <v>4482715.17</v>
          </cell>
          <cell r="H181">
            <v>1219.45</v>
          </cell>
          <cell r="I181">
            <v>0</v>
          </cell>
          <cell r="J181">
            <v>1213</v>
          </cell>
          <cell r="K181">
            <v>1476076.28</v>
          </cell>
          <cell r="L181">
            <v>1216.8800000000001</v>
          </cell>
        </row>
        <row r="182">
          <cell r="B182">
            <v>1410</v>
          </cell>
          <cell r="C182">
            <v>470</v>
          </cell>
          <cell r="D182">
            <v>2213057.81</v>
          </cell>
          <cell r="E182">
            <v>1569.54</v>
          </cell>
          <cell r="F182">
            <v>-11879.02</v>
          </cell>
          <cell r="G182">
            <v>2201178.79</v>
          </cell>
          <cell r="H182">
            <v>1561.12</v>
          </cell>
          <cell r="I182">
            <v>0</v>
          </cell>
          <cell r="J182">
            <v>468</v>
          </cell>
          <cell r="K182">
            <v>734643.37</v>
          </cell>
          <cell r="L182">
            <v>1569.75</v>
          </cell>
        </row>
        <row r="184">
          <cell r="B184">
            <v>4576</v>
          </cell>
          <cell r="C184">
            <v>1525</v>
          </cell>
          <cell r="D184">
            <v>8648411.6799999997</v>
          </cell>
          <cell r="E184">
            <v>1889.95</v>
          </cell>
          <cell r="F184">
            <v>-10165.219999999999</v>
          </cell>
          <cell r="G184">
            <v>8638246.459999999</v>
          </cell>
          <cell r="H184">
            <v>1887.73</v>
          </cell>
          <cell r="I184">
            <v>1976.4</v>
          </cell>
          <cell r="J184">
            <v>1509</v>
          </cell>
          <cell r="K184">
            <v>2854958.44</v>
          </cell>
          <cell r="L184">
            <v>1891.95</v>
          </cell>
        </row>
        <row r="185">
          <cell r="B185">
            <v>4576</v>
          </cell>
          <cell r="C185">
            <v>1525</v>
          </cell>
          <cell r="D185">
            <v>5016038.1399999997</v>
          </cell>
          <cell r="E185">
            <v>1096.1600000000001</v>
          </cell>
          <cell r="F185">
            <v>-4126.41</v>
          </cell>
          <cell r="G185">
            <v>5011911.7300000004</v>
          </cell>
          <cell r="H185">
            <v>1095.26</v>
          </cell>
          <cell r="I185">
            <v>1976.4</v>
          </cell>
          <cell r="J185">
            <v>1509</v>
          </cell>
          <cell r="K185">
            <v>1653171.96</v>
          </cell>
          <cell r="L185">
            <v>1095.54</v>
          </cell>
        </row>
        <row r="186">
          <cell r="B186">
            <v>2504</v>
          </cell>
          <cell r="C186">
            <v>835</v>
          </cell>
          <cell r="D186">
            <v>3632373.54</v>
          </cell>
          <cell r="E186">
            <v>1450.63</v>
          </cell>
          <cell r="F186">
            <v>-6038.81</v>
          </cell>
          <cell r="G186">
            <v>3626334.73</v>
          </cell>
          <cell r="H186">
            <v>1448.22</v>
          </cell>
          <cell r="I186">
            <v>0</v>
          </cell>
          <cell r="J186">
            <v>828</v>
          </cell>
          <cell r="K186">
            <v>1201786.48</v>
          </cell>
          <cell r="L186">
            <v>1451.43</v>
          </cell>
        </row>
        <row r="188">
          <cell r="B188">
            <v>12937</v>
          </cell>
          <cell r="C188">
            <v>4312</v>
          </cell>
          <cell r="D188">
            <v>23176273.300000004</v>
          </cell>
          <cell r="E188">
            <v>1791.47</v>
          </cell>
          <cell r="F188">
            <v>-39571.379999999997</v>
          </cell>
          <cell r="G188">
            <v>23136701.920000006</v>
          </cell>
          <cell r="H188">
            <v>1788.41</v>
          </cell>
          <cell r="I188">
            <v>0</v>
          </cell>
          <cell r="J188">
            <v>4253</v>
          </cell>
          <cell r="K188">
            <v>7621264.4699999997</v>
          </cell>
          <cell r="L188">
            <v>1791.97</v>
          </cell>
        </row>
        <row r="189">
          <cell r="B189">
            <v>12937</v>
          </cell>
          <cell r="C189">
            <v>4312</v>
          </cell>
          <cell r="D189">
            <v>15325534.640000004</v>
          </cell>
          <cell r="E189">
            <v>1184.6300000000001</v>
          </cell>
          <cell r="F189">
            <v>-43042.37</v>
          </cell>
          <cell r="G189">
            <v>15282492.270000005</v>
          </cell>
          <cell r="H189">
            <v>1181.3</v>
          </cell>
          <cell r="I189">
            <v>0</v>
          </cell>
          <cell r="J189">
            <v>4253</v>
          </cell>
          <cell r="K189">
            <v>5041811.95</v>
          </cell>
          <cell r="L189">
            <v>1185.47</v>
          </cell>
        </row>
        <row r="190">
          <cell r="B190">
            <v>5409</v>
          </cell>
          <cell r="C190">
            <v>1803</v>
          </cell>
          <cell r="D190">
            <v>7850738.6600000001</v>
          </cell>
          <cell r="E190">
            <v>1451.42</v>
          </cell>
          <cell r="F190">
            <v>3470.99</v>
          </cell>
          <cell r="G190">
            <v>7854209.6500000004</v>
          </cell>
          <cell r="H190">
            <v>1452.06</v>
          </cell>
          <cell r="I190">
            <v>0</v>
          </cell>
          <cell r="J190">
            <v>1776</v>
          </cell>
          <cell r="K190">
            <v>2579452.52</v>
          </cell>
          <cell r="L190">
            <v>1452.39</v>
          </cell>
        </row>
        <row r="192">
          <cell r="B192">
            <v>2637</v>
          </cell>
          <cell r="C192">
            <v>879</v>
          </cell>
          <cell r="D192">
            <v>5285865.8</v>
          </cell>
          <cell r="E192">
            <v>2004.5</v>
          </cell>
          <cell r="F192">
            <v>-9929.6200000000008</v>
          </cell>
          <cell r="G192">
            <v>5275936.18</v>
          </cell>
          <cell r="H192">
            <v>2000.73</v>
          </cell>
          <cell r="I192">
            <v>0</v>
          </cell>
          <cell r="J192">
            <v>868</v>
          </cell>
          <cell r="K192">
            <v>1739053.19</v>
          </cell>
          <cell r="L192">
            <v>2003.52</v>
          </cell>
        </row>
        <row r="193">
          <cell r="B193">
            <v>2637</v>
          </cell>
          <cell r="C193">
            <v>879</v>
          </cell>
          <cell r="D193">
            <v>2874010.3</v>
          </cell>
          <cell r="E193">
            <v>1089.8800000000001</v>
          </cell>
          <cell r="F193">
            <v>-6526.28</v>
          </cell>
          <cell r="G193">
            <v>2867484.02</v>
          </cell>
          <cell r="H193">
            <v>1087.4000000000001</v>
          </cell>
          <cell r="I193">
            <v>0</v>
          </cell>
          <cell r="J193">
            <v>868</v>
          </cell>
          <cell r="K193">
            <v>946510.29</v>
          </cell>
          <cell r="L193">
            <v>1090.45</v>
          </cell>
        </row>
        <row r="194">
          <cell r="B194">
            <v>1476</v>
          </cell>
          <cell r="C194">
            <v>492</v>
          </cell>
          <cell r="D194">
            <v>2411855.5</v>
          </cell>
          <cell r="E194">
            <v>1634.05</v>
          </cell>
          <cell r="F194">
            <v>-3403.34</v>
          </cell>
          <cell r="G194">
            <v>2408452.16</v>
          </cell>
          <cell r="H194">
            <v>1631.74</v>
          </cell>
          <cell r="I194">
            <v>0</v>
          </cell>
          <cell r="J194">
            <v>485</v>
          </cell>
          <cell r="K194">
            <v>792542.9</v>
          </cell>
          <cell r="L194">
            <v>1634.11</v>
          </cell>
        </row>
        <row r="196">
          <cell r="B196">
            <v>6784</v>
          </cell>
          <cell r="C196">
            <v>2261</v>
          </cell>
          <cell r="D196">
            <v>12852622.1</v>
          </cell>
          <cell r="E196">
            <v>1894.55</v>
          </cell>
          <cell r="F196">
            <v>-68897.7</v>
          </cell>
          <cell r="G196">
            <v>12783724.4</v>
          </cell>
          <cell r="H196">
            <v>1884.39</v>
          </cell>
          <cell r="I196">
            <v>0</v>
          </cell>
          <cell r="J196">
            <v>2232</v>
          </cell>
          <cell r="K196">
            <v>4231865.29</v>
          </cell>
          <cell r="L196">
            <v>1896</v>
          </cell>
        </row>
        <row r="197">
          <cell r="B197">
            <v>6784</v>
          </cell>
          <cell r="C197">
            <v>2261</v>
          </cell>
          <cell r="D197">
            <v>8001165.0999999987</v>
          </cell>
          <cell r="E197">
            <v>1179.42</v>
          </cell>
          <cell r="F197">
            <v>-63650.69</v>
          </cell>
          <cell r="G197">
            <v>7937514.4099999983</v>
          </cell>
          <cell r="H197">
            <v>1170.03</v>
          </cell>
          <cell r="I197">
            <v>0</v>
          </cell>
          <cell r="J197">
            <v>2232</v>
          </cell>
          <cell r="K197">
            <v>2627383.56</v>
          </cell>
          <cell r="L197">
            <v>1177.1400000000001</v>
          </cell>
        </row>
        <row r="198">
          <cell r="B198">
            <v>3125</v>
          </cell>
          <cell r="C198">
            <v>1042</v>
          </cell>
          <cell r="D198">
            <v>4851457</v>
          </cell>
          <cell r="E198">
            <v>1552.47</v>
          </cell>
          <cell r="F198">
            <v>-5247.01</v>
          </cell>
          <cell r="G198">
            <v>4846209.99</v>
          </cell>
          <cell r="H198">
            <v>1550.79</v>
          </cell>
          <cell r="I198">
            <v>0</v>
          </cell>
          <cell r="J198">
            <v>1032</v>
          </cell>
          <cell r="K198">
            <v>1604481.73</v>
          </cell>
          <cell r="L198">
            <v>1554.73</v>
          </cell>
        </row>
        <row r="200">
          <cell r="B200">
            <v>7704</v>
          </cell>
          <cell r="C200">
            <v>2568</v>
          </cell>
          <cell r="D200">
            <v>13266631.639999999</v>
          </cell>
          <cell r="E200">
            <v>1722.04</v>
          </cell>
          <cell r="F200">
            <v>4508.13</v>
          </cell>
          <cell r="G200">
            <v>13271139.77</v>
          </cell>
          <cell r="H200">
            <v>1722.63</v>
          </cell>
          <cell r="I200">
            <v>0</v>
          </cell>
          <cell r="J200">
            <v>2536</v>
          </cell>
          <cell r="K200">
            <v>4384924.51</v>
          </cell>
          <cell r="L200">
            <v>1729.07</v>
          </cell>
        </row>
        <row r="201">
          <cell r="B201">
            <v>7704</v>
          </cell>
          <cell r="C201">
            <v>2568</v>
          </cell>
          <cell r="D201">
            <v>9673675.9299999997</v>
          </cell>
          <cell r="E201">
            <v>1255.67</v>
          </cell>
          <cell r="F201">
            <v>4191.6000000000004</v>
          </cell>
          <cell r="G201">
            <v>9677867.5299999993</v>
          </cell>
          <cell r="H201">
            <v>1256.21</v>
          </cell>
          <cell r="I201">
            <v>0</v>
          </cell>
          <cell r="J201">
            <v>2536</v>
          </cell>
          <cell r="K201">
            <v>3199771.15</v>
          </cell>
          <cell r="L201">
            <v>1261.74</v>
          </cell>
        </row>
        <row r="202">
          <cell r="B202">
            <v>2446</v>
          </cell>
          <cell r="C202">
            <v>815</v>
          </cell>
          <cell r="D202">
            <v>3592955.71</v>
          </cell>
          <cell r="E202">
            <v>1468.91</v>
          </cell>
          <cell r="F202">
            <v>316.52999999999997</v>
          </cell>
          <cell r="G202">
            <v>3593272.24</v>
          </cell>
          <cell r="H202">
            <v>1469.04</v>
          </cell>
          <cell r="I202">
            <v>0</v>
          </cell>
          <cell r="J202">
            <v>806</v>
          </cell>
          <cell r="K202">
            <v>1185153.3600000001</v>
          </cell>
          <cell r="L202">
            <v>1470.41</v>
          </cell>
        </row>
        <row r="204">
          <cell r="B204">
            <v>6202</v>
          </cell>
          <cell r="C204">
            <v>2067</v>
          </cell>
          <cell r="D204">
            <v>12159907.6</v>
          </cell>
          <cell r="E204">
            <v>1960.64</v>
          </cell>
          <cell r="F204">
            <v>-48159.94</v>
          </cell>
          <cell r="G204">
            <v>12111747.66</v>
          </cell>
          <cell r="H204">
            <v>1952.88</v>
          </cell>
          <cell r="I204">
            <v>0</v>
          </cell>
          <cell r="J204">
            <v>2045</v>
          </cell>
          <cell r="K204">
            <v>4010216.06</v>
          </cell>
          <cell r="L204">
            <v>1960.99</v>
          </cell>
        </row>
        <row r="205">
          <cell r="B205">
            <v>6202</v>
          </cell>
          <cell r="C205">
            <v>2067</v>
          </cell>
          <cell r="D205">
            <v>7025006.7499999991</v>
          </cell>
          <cell r="E205">
            <v>1132.7</v>
          </cell>
          <cell r="F205">
            <v>-20163.25</v>
          </cell>
          <cell r="G205">
            <v>7004843.4999999991</v>
          </cell>
          <cell r="H205">
            <v>1129.45</v>
          </cell>
          <cell r="I205">
            <v>0</v>
          </cell>
          <cell r="J205">
            <v>2045</v>
          </cell>
          <cell r="K205">
            <v>2322023.85</v>
          </cell>
          <cell r="L205">
            <v>1135.46</v>
          </cell>
        </row>
        <row r="206">
          <cell r="B206">
            <v>3125</v>
          </cell>
          <cell r="C206">
            <v>1042</v>
          </cell>
          <cell r="D206">
            <v>5134900.8499999996</v>
          </cell>
          <cell r="E206">
            <v>1643.17</v>
          </cell>
          <cell r="F206">
            <v>-27996.69</v>
          </cell>
          <cell r="G206">
            <v>5106904.16</v>
          </cell>
          <cell r="H206">
            <v>1634.21</v>
          </cell>
          <cell r="I206">
            <v>0</v>
          </cell>
          <cell r="J206">
            <v>1029</v>
          </cell>
          <cell r="K206">
            <v>1688192.21</v>
          </cell>
          <cell r="L206">
            <v>1640.61</v>
          </cell>
        </row>
        <row r="208">
          <cell r="B208">
            <v>7509</v>
          </cell>
          <cell r="C208">
            <v>2503</v>
          </cell>
          <cell r="D208">
            <v>12057990.24</v>
          </cell>
          <cell r="E208">
            <v>1605.81</v>
          </cell>
          <cell r="F208">
            <v>-24336.7</v>
          </cell>
          <cell r="G208">
            <v>12033653.540000001</v>
          </cell>
          <cell r="H208">
            <v>1602.56</v>
          </cell>
          <cell r="I208">
            <v>0</v>
          </cell>
          <cell r="J208">
            <v>2469</v>
          </cell>
          <cell r="K208">
            <v>3968961.31</v>
          </cell>
          <cell r="L208">
            <v>1607.52</v>
          </cell>
        </row>
        <row r="209">
          <cell r="B209">
            <v>7509</v>
          </cell>
          <cell r="C209">
            <v>2503</v>
          </cell>
          <cell r="D209">
            <v>10044454.630000001</v>
          </cell>
          <cell r="E209">
            <v>1337.66</v>
          </cell>
          <cell r="F209">
            <v>-27082.53</v>
          </cell>
          <cell r="G209">
            <v>10017372.100000001</v>
          </cell>
          <cell r="H209">
            <v>1334.05</v>
          </cell>
          <cell r="I209">
            <v>0</v>
          </cell>
          <cell r="J209">
            <v>2469</v>
          </cell>
          <cell r="K209">
            <v>3299007.4</v>
          </cell>
          <cell r="L209">
            <v>1336.17</v>
          </cell>
        </row>
        <row r="210">
          <cell r="B210">
            <v>1266</v>
          </cell>
          <cell r="C210">
            <v>422</v>
          </cell>
          <cell r="D210">
            <v>2013535.61</v>
          </cell>
          <cell r="E210">
            <v>1590.47</v>
          </cell>
          <cell r="F210">
            <v>2745.83</v>
          </cell>
          <cell r="G210">
            <v>2016281.44</v>
          </cell>
          <cell r="H210">
            <v>1592.64</v>
          </cell>
          <cell r="I210">
            <v>0</v>
          </cell>
          <cell r="J210">
            <v>421</v>
          </cell>
          <cell r="K210">
            <v>669953.91</v>
          </cell>
          <cell r="L210">
            <v>1591.34</v>
          </cell>
        </row>
        <row r="212">
          <cell r="B212">
            <v>16000</v>
          </cell>
          <cell r="C212">
            <v>5333</v>
          </cell>
          <cell r="D212">
            <v>28184933.639999997</v>
          </cell>
          <cell r="E212">
            <v>1761.56</v>
          </cell>
          <cell r="F212">
            <v>-59319.25</v>
          </cell>
          <cell r="G212">
            <v>28125614.389999997</v>
          </cell>
          <cell r="H212">
            <v>1757.85</v>
          </cell>
          <cell r="I212">
            <v>0</v>
          </cell>
          <cell r="J212">
            <v>5267</v>
          </cell>
          <cell r="K212">
            <v>9284272.4399999995</v>
          </cell>
          <cell r="L212">
            <v>1762.72</v>
          </cell>
        </row>
        <row r="213">
          <cell r="B213">
            <v>16000</v>
          </cell>
          <cell r="C213">
            <v>5333</v>
          </cell>
          <cell r="D213">
            <v>19689276.319999997</v>
          </cell>
          <cell r="E213">
            <v>1230.58</v>
          </cell>
          <cell r="F213">
            <v>-38056.589999999997</v>
          </cell>
          <cell r="G213">
            <v>19651219.729999997</v>
          </cell>
          <cell r="H213">
            <v>1228.2</v>
          </cell>
          <cell r="I213">
            <v>0</v>
          </cell>
          <cell r="J213">
            <v>5267</v>
          </cell>
          <cell r="K213">
            <v>6484593.0199999996</v>
          </cell>
          <cell r="L213">
            <v>1231.17</v>
          </cell>
        </row>
        <row r="214">
          <cell r="B214">
            <v>5723</v>
          </cell>
          <cell r="C214">
            <v>1908</v>
          </cell>
          <cell r="D214">
            <v>8495657.3200000003</v>
          </cell>
          <cell r="E214">
            <v>1484.48</v>
          </cell>
          <cell r="F214">
            <v>-21262.66</v>
          </cell>
          <cell r="G214">
            <v>8474394.6600000001</v>
          </cell>
          <cell r="H214">
            <v>1480.76</v>
          </cell>
          <cell r="I214">
            <v>0</v>
          </cell>
          <cell r="J214">
            <v>1886</v>
          </cell>
          <cell r="K214">
            <v>2799679.42</v>
          </cell>
          <cell r="L214">
            <v>1484.45</v>
          </cell>
        </row>
        <row r="216">
          <cell r="B216">
            <v>5214</v>
          </cell>
          <cell r="C216">
            <v>1738</v>
          </cell>
          <cell r="D216">
            <v>10328913.420000002</v>
          </cell>
          <cell r="E216">
            <v>1981</v>
          </cell>
          <cell r="F216">
            <v>-9683.7199999999993</v>
          </cell>
          <cell r="G216">
            <v>10319229.700000001</v>
          </cell>
          <cell r="H216">
            <v>1979.14</v>
          </cell>
          <cell r="I216">
            <v>1240.74</v>
          </cell>
          <cell r="J216">
            <v>1722</v>
          </cell>
          <cell r="K216">
            <v>3410415.18</v>
          </cell>
          <cell r="L216">
            <v>1980.5</v>
          </cell>
        </row>
        <row r="217">
          <cell r="B217">
            <v>5214</v>
          </cell>
          <cell r="C217">
            <v>1738</v>
          </cell>
          <cell r="D217">
            <v>5591196.7100000018</v>
          </cell>
          <cell r="E217">
            <v>1072.3399999999999</v>
          </cell>
          <cell r="F217">
            <v>-9244.58</v>
          </cell>
          <cell r="G217">
            <v>5581952.1300000018</v>
          </cell>
          <cell r="H217">
            <v>1070.57</v>
          </cell>
          <cell r="I217">
            <v>1240.74</v>
          </cell>
          <cell r="J217">
            <v>1722</v>
          </cell>
          <cell r="K217">
            <v>1843562.24</v>
          </cell>
          <cell r="L217">
            <v>1070.5899999999999</v>
          </cell>
        </row>
        <row r="218">
          <cell r="B218">
            <v>2994</v>
          </cell>
          <cell r="C218">
            <v>998</v>
          </cell>
          <cell r="D218">
            <v>4737716.71</v>
          </cell>
          <cell r="E218">
            <v>1582.4</v>
          </cell>
          <cell r="F218">
            <v>-439.14</v>
          </cell>
          <cell r="G218">
            <v>4737277.57</v>
          </cell>
          <cell r="H218">
            <v>1582.26</v>
          </cell>
          <cell r="I218">
            <v>0</v>
          </cell>
          <cell r="J218">
            <v>991</v>
          </cell>
          <cell r="K218">
            <v>1566852.94</v>
          </cell>
          <cell r="L218">
            <v>1581.08</v>
          </cell>
        </row>
      </sheetData>
      <sheetData sheetId="29">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474</v>
          </cell>
          <cell r="C28">
            <v>158</v>
          </cell>
          <cell r="D28">
            <v>843858.3</v>
          </cell>
          <cell r="E28">
            <v>1780.29</v>
          </cell>
          <cell r="F28">
            <v>-8227.49</v>
          </cell>
          <cell r="G28">
            <v>835630.81</v>
          </cell>
          <cell r="H28">
            <v>1762.93</v>
          </cell>
          <cell r="I28">
            <v>0</v>
          </cell>
          <cell r="J28">
            <v>155</v>
          </cell>
          <cell r="K28">
            <v>271574.34999999998</v>
          </cell>
          <cell r="L28">
            <v>1752.09</v>
          </cell>
        </row>
        <row r="29">
          <cell r="B29">
            <v>474</v>
          </cell>
          <cell r="C29">
            <v>158</v>
          </cell>
          <cell r="D29">
            <v>603938.49</v>
          </cell>
          <cell r="E29">
            <v>1274.1300000000001</v>
          </cell>
          <cell r="F29">
            <v>-5073.46</v>
          </cell>
          <cell r="G29">
            <v>598865.03</v>
          </cell>
          <cell r="H29">
            <v>1263.43</v>
          </cell>
          <cell r="I29">
            <v>0</v>
          </cell>
          <cell r="J29">
            <v>155</v>
          </cell>
          <cell r="K29">
            <v>196332.3</v>
          </cell>
          <cell r="L29">
            <v>1266.6600000000001</v>
          </cell>
        </row>
        <row r="30">
          <cell r="B30">
            <v>172</v>
          </cell>
          <cell r="C30">
            <v>57</v>
          </cell>
          <cell r="D30">
            <v>239919.81</v>
          </cell>
          <cell r="E30">
            <v>1394.88</v>
          </cell>
          <cell r="F30">
            <v>-3154.03</v>
          </cell>
          <cell r="G30">
            <v>236765.78</v>
          </cell>
          <cell r="H30">
            <v>1376.55</v>
          </cell>
          <cell r="I30">
            <v>0</v>
          </cell>
          <cell r="J30">
            <v>55</v>
          </cell>
          <cell r="K30">
            <v>75242.05</v>
          </cell>
          <cell r="L30">
            <v>1368.04</v>
          </cell>
        </row>
        <row r="32">
          <cell r="B32">
            <v>3441</v>
          </cell>
          <cell r="C32">
            <v>1147</v>
          </cell>
          <cell r="D32">
            <v>6228202.0899999999</v>
          </cell>
          <cell r="E32">
            <v>1810</v>
          </cell>
          <cell r="F32">
            <v>-29788.06</v>
          </cell>
          <cell r="G32">
            <v>6198414.0300000003</v>
          </cell>
          <cell r="H32">
            <v>1801.34</v>
          </cell>
          <cell r="I32">
            <v>0</v>
          </cell>
          <cell r="J32">
            <v>1129</v>
          </cell>
          <cell r="K32">
            <v>2044383.67</v>
          </cell>
          <cell r="L32">
            <v>1810.79</v>
          </cell>
        </row>
        <row r="33">
          <cell r="B33">
            <v>3441</v>
          </cell>
          <cell r="C33">
            <v>1147</v>
          </cell>
          <cell r="D33">
            <v>3987566.59</v>
          </cell>
          <cell r="E33">
            <v>1158.8399999999999</v>
          </cell>
          <cell r="F33">
            <v>-18740.169999999998</v>
          </cell>
          <cell r="G33">
            <v>3968826.42</v>
          </cell>
          <cell r="H33">
            <v>1153.3900000000001</v>
          </cell>
          <cell r="I33">
            <v>0</v>
          </cell>
          <cell r="J33">
            <v>1129</v>
          </cell>
          <cell r="K33">
            <v>1309934.3700000001</v>
          </cell>
          <cell r="L33">
            <v>1160.26</v>
          </cell>
        </row>
        <row r="34">
          <cell r="B34">
            <v>1642</v>
          </cell>
          <cell r="C34">
            <v>547</v>
          </cell>
          <cell r="D34">
            <v>2240635.5</v>
          </cell>
          <cell r="E34">
            <v>1364.58</v>
          </cell>
          <cell r="F34">
            <v>-11047.89</v>
          </cell>
          <cell r="G34">
            <v>2229587.61</v>
          </cell>
          <cell r="H34">
            <v>1357.85</v>
          </cell>
          <cell r="I34">
            <v>0</v>
          </cell>
          <cell r="J34">
            <v>538</v>
          </cell>
          <cell r="K34">
            <v>734449.3</v>
          </cell>
          <cell r="L34">
            <v>1365.15</v>
          </cell>
        </row>
        <row r="40">
          <cell r="B40">
            <v>1006</v>
          </cell>
          <cell r="C40">
            <v>335</v>
          </cell>
          <cell r="D40">
            <v>2008463.8</v>
          </cell>
          <cell r="E40">
            <v>1996.48</v>
          </cell>
          <cell r="F40">
            <v>5157.54</v>
          </cell>
          <cell r="G40">
            <v>2013621.34</v>
          </cell>
          <cell r="H40">
            <v>2001.61</v>
          </cell>
          <cell r="I40">
            <v>0</v>
          </cell>
          <cell r="J40">
            <v>333</v>
          </cell>
          <cell r="K40">
            <v>663775.76</v>
          </cell>
          <cell r="L40">
            <v>1993.32</v>
          </cell>
        </row>
        <row r="41">
          <cell r="B41">
            <v>1006</v>
          </cell>
          <cell r="C41">
            <v>335</v>
          </cell>
          <cell r="D41">
            <v>1118714.47</v>
          </cell>
          <cell r="E41">
            <v>1112.04</v>
          </cell>
          <cell r="F41">
            <v>3960.38</v>
          </cell>
          <cell r="G41">
            <v>1122674.8500000001</v>
          </cell>
          <cell r="H41">
            <v>1115.98</v>
          </cell>
          <cell r="I41">
            <v>0</v>
          </cell>
          <cell r="J41">
            <v>333</v>
          </cell>
          <cell r="K41">
            <v>369023.83</v>
          </cell>
          <cell r="L41">
            <v>1108.18</v>
          </cell>
        </row>
        <row r="42">
          <cell r="B42">
            <v>566</v>
          </cell>
          <cell r="C42">
            <v>189</v>
          </cell>
          <cell r="D42">
            <v>889749.33</v>
          </cell>
          <cell r="E42">
            <v>1572</v>
          </cell>
          <cell r="F42">
            <v>1197.1600000000001</v>
          </cell>
          <cell r="G42">
            <v>890946.49</v>
          </cell>
          <cell r="H42">
            <v>1574.11</v>
          </cell>
          <cell r="I42">
            <v>0</v>
          </cell>
          <cell r="J42">
            <v>188</v>
          </cell>
          <cell r="K42">
            <v>294751.93</v>
          </cell>
          <cell r="L42">
            <v>1567.83</v>
          </cell>
        </row>
        <row r="44">
          <cell r="B44">
            <v>938</v>
          </cell>
          <cell r="C44">
            <v>313</v>
          </cell>
          <cell r="D44">
            <v>1805677.55</v>
          </cell>
          <cell r="E44">
            <v>1925.03</v>
          </cell>
          <cell r="F44">
            <v>-24952.41</v>
          </cell>
          <cell r="G44">
            <v>1780725.14</v>
          </cell>
          <cell r="H44">
            <v>1898.43</v>
          </cell>
          <cell r="I44">
            <v>300</v>
          </cell>
          <cell r="J44">
            <v>307</v>
          </cell>
          <cell r="K44">
            <v>587619.29</v>
          </cell>
          <cell r="L44">
            <v>1914.07</v>
          </cell>
        </row>
        <row r="45">
          <cell r="B45">
            <v>938</v>
          </cell>
          <cell r="C45">
            <v>313</v>
          </cell>
          <cell r="D45">
            <v>1099990.3600000001</v>
          </cell>
          <cell r="E45">
            <v>1172.7</v>
          </cell>
          <cell r="F45">
            <v>-16598.18</v>
          </cell>
          <cell r="G45">
            <v>1083392.18</v>
          </cell>
          <cell r="H45">
            <v>1155</v>
          </cell>
          <cell r="I45">
            <v>300</v>
          </cell>
          <cell r="J45">
            <v>307</v>
          </cell>
          <cell r="K45">
            <v>358403.24</v>
          </cell>
          <cell r="L45">
            <v>1167.44</v>
          </cell>
        </row>
        <row r="46">
          <cell r="B46">
            <v>470</v>
          </cell>
          <cell r="C46">
            <v>157</v>
          </cell>
          <cell r="D46">
            <v>705687.19</v>
          </cell>
          <cell r="E46">
            <v>1501.46</v>
          </cell>
          <cell r="F46">
            <v>-8354.23</v>
          </cell>
          <cell r="G46">
            <v>697332.96</v>
          </cell>
          <cell r="H46">
            <v>1483.69</v>
          </cell>
          <cell r="I46">
            <v>0</v>
          </cell>
          <cell r="J46">
            <v>154</v>
          </cell>
          <cell r="K46">
            <v>229216.05</v>
          </cell>
          <cell r="L46">
            <v>1488.42</v>
          </cell>
        </row>
        <row r="48">
          <cell r="B48">
            <v>2112</v>
          </cell>
          <cell r="C48">
            <v>704</v>
          </cell>
          <cell r="D48">
            <v>4158230.83</v>
          </cell>
          <cell r="E48">
            <v>1968.86</v>
          </cell>
          <cell r="F48">
            <v>-16194.33</v>
          </cell>
          <cell r="G48">
            <v>4142036.5</v>
          </cell>
          <cell r="H48">
            <v>1961.19</v>
          </cell>
          <cell r="I48">
            <v>0</v>
          </cell>
          <cell r="J48">
            <v>697</v>
          </cell>
          <cell r="K48">
            <v>1372483.5</v>
          </cell>
          <cell r="L48">
            <v>1969.13</v>
          </cell>
        </row>
        <row r="49">
          <cell r="B49">
            <v>2112</v>
          </cell>
          <cell r="C49">
            <v>704</v>
          </cell>
          <cell r="D49">
            <v>2220322.17</v>
          </cell>
          <cell r="E49">
            <v>1051.29</v>
          </cell>
          <cell r="F49">
            <v>-8234.66</v>
          </cell>
          <cell r="G49">
            <v>2212087.5099999998</v>
          </cell>
          <cell r="H49">
            <v>1047.3900000000001</v>
          </cell>
          <cell r="I49">
            <v>0</v>
          </cell>
          <cell r="J49">
            <v>697</v>
          </cell>
          <cell r="K49">
            <v>733167.17</v>
          </cell>
          <cell r="L49">
            <v>1051.8900000000001</v>
          </cell>
        </row>
        <row r="50">
          <cell r="B50">
            <v>1362</v>
          </cell>
          <cell r="C50">
            <v>454</v>
          </cell>
          <cell r="D50">
            <v>1937908.66</v>
          </cell>
          <cell r="E50">
            <v>1422.84</v>
          </cell>
          <cell r="F50">
            <v>-7959.67</v>
          </cell>
          <cell r="G50">
            <v>1929948.99</v>
          </cell>
          <cell r="H50">
            <v>1417</v>
          </cell>
          <cell r="I50">
            <v>0</v>
          </cell>
          <cell r="J50">
            <v>449</v>
          </cell>
          <cell r="K50">
            <v>639316.32999999996</v>
          </cell>
          <cell r="L50">
            <v>1423.87</v>
          </cell>
        </row>
        <row r="52">
          <cell r="B52">
            <v>781</v>
          </cell>
          <cell r="C52">
            <v>260</v>
          </cell>
          <cell r="D52">
            <v>1403632.78</v>
          </cell>
          <cell r="E52">
            <v>1797.23</v>
          </cell>
          <cell r="F52">
            <v>2864.76</v>
          </cell>
          <cell r="G52">
            <v>1406497.54</v>
          </cell>
          <cell r="H52">
            <v>1800.89</v>
          </cell>
          <cell r="I52">
            <v>0</v>
          </cell>
          <cell r="J52">
            <v>258</v>
          </cell>
          <cell r="K52">
            <v>465465.02</v>
          </cell>
          <cell r="L52">
            <v>1804.13</v>
          </cell>
        </row>
        <row r="53">
          <cell r="B53">
            <v>781</v>
          </cell>
          <cell r="C53">
            <v>260</v>
          </cell>
          <cell r="D53">
            <v>857736.42</v>
          </cell>
          <cell r="E53">
            <v>1098.25</v>
          </cell>
          <cell r="F53">
            <v>2864.76</v>
          </cell>
          <cell r="G53">
            <v>860601.18</v>
          </cell>
          <cell r="H53">
            <v>1101.92</v>
          </cell>
          <cell r="I53">
            <v>0</v>
          </cell>
          <cell r="J53">
            <v>258</v>
          </cell>
          <cell r="K53">
            <v>284426.21999999997</v>
          </cell>
          <cell r="L53">
            <v>1102.43</v>
          </cell>
        </row>
        <row r="54">
          <cell r="B54">
            <v>410</v>
          </cell>
          <cell r="C54">
            <v>137</v>
          </cell>
          <cell r="D54">
            <v>545896.36</v>
          </cell>
          <cell r="E54">
            <v>1331.45</v>
          </cell>
          <cell r="F54">
            <v>0</v>
          </cell>
          <cell r="G54">
            <v>545896.36</v>
          </cell>
          <cell r="H54">
            <v>1331.45</v>
          </cell>
          <cell r="I54">
            <v>0</v>
          </cell>
          <cell r="J54">
            <v>136</v>
          </cell>
          <cell r="K54">
            <v>181038.8</v>
          </cell>
          <cell r="L54">
            <v>1331.17</v>
          </cell>
        </row>
        <row r="56">
          <cell r="B56">
            <v>830</v>
          </cell>
          <cell r="C56">
            <v>277</v>
          </cell>
          <cell r="D56">
            <v>1905897.65</v>
          </cell>
          <cell r="E56">
            <v>2296.2600000000002</v>
          </cell>
          <cell r="F56">
            <v>-39751.67</v>
          </cell>
          <cell r="G56">
            <v>1866145.98</v>
          </cell>
          <cell r="H56">
            <v>2248.37</v>
          </cell>
          <cell r="I56">
            <v>0</v>
          </cell>
          <cell r="J56">
            <v>272</v>
          </cell>
          <cell r="K56">
            <v>625911.4</v>
          </cell>
          <cell r="L56">
            <v>2301.14</v>
          </cell>
        </row>
        <row r="57">
          <cell r="B57">
            <v>830</v>
          </cell>
          <cell r="C57">
            <v>277</v>
          </cell>
          <cell r="D57">
            <v>806183.55</v>
          </cell>
          <cell r="E57">
            <v>971.31</v>
          </cell>
          <cell r="F57">
            <v>-29082.39</v>
          </cell>
          <cell r="G57">
            <v>777101.16</v>
          </cell>
          <cell r="H57">
            <v>936.27</v>
          </cell>
          <cell r="I57">
            <v>0</v>
          </cell>
          <cell r="J57">
            <v>272</v>
          </cell>
          <cell r="K57">
            <v>263985.42</v>
          </cell>
          <cell r="L57">
            <v>970.53</v>
          </cell>
        </row>
        <row r="58">
          <cell r="B58">
            <v>639</v>
          </cell>
          <cell r="C58">
            <v>213</v>
          </cell>
          <cell r="D58">
            <v>1099714.1000000001</v>
          </cell>
          <cell r="E58">
            <v>1720.99</v>
          </cell>
          <cell r="F58">
            <v>-10669.28</v>
          </cell>
          <cell r="G58">
            <v>1089044.82</v>
          </cell>
          <cell r="H58">
            <v>1704.3</v>
          </cell>
          <cell r="I58">
            <v>0</v>
          </cell>
          <cell r="J58">
            <v>210</v>
          </cell>
          <cell r="K58">
            <v>361925.98</v>
          </cell>
          <cell r="L58">
            <v>1723.46</v>
          </cell>
        </row>
        <row r="60">
          <cell r="B60">
            <v>558</v>
          </cell>
          <cell r="C60">
            <v>186</v>
          </cell>
          <cell r="D60">
            <v>1161087.72</v>
          </cell>
          <cell r="E60">
            <v>2080.8000000000002</v>
          </cell>
          <cell r="F60">
            <v>2977.58</v>
          </cell>
          <cell r="G60">
            <v>1164065.3</v>
          </cell>
          <cell r="H60">
            <v>2086.14</v>
          </cell>
          <cell r="I60">
            <v>0</v>
          </cell>
          <cell r="J60">
            <v>185</v>
          </cell>
          <cell r="K60">
            <v>384608.59</v>
          </cell>
          <cell r="L60">
            <v>2078.9699999999998</v>
          </cell>
        </row>
        <row r="61">
          <cell r="B61">
            <v>558</v>
          </cell>
          <cell r="C61">
            <v>186</v>
          </cell>
          <cell r="D61">
            <v>677094.32</v>
          </cell>
          <cell r="E61">
            <v>1213.43</v>
          </cell>
          <cell r="F61">
            <v>-365.94</v>
          </cell>
          <cell r="G61">
            <v>676728.38</v>
          </cell>
          <cell r="H61">
            <v>1212.77</v>
          </cell>
          <cell r="I61">
            <v>0</v>
          </cell>
          <cell r="J61">
            <v>185</v>
          </cell>
          <cell r="K61">
            <v>224941.76</v>
          </cell>
          <cell r="L61">
            <v>1215.9000000000001</v>
          </cell>
        </row>
        <row r="62">
          <cell r="B62">
            <v>306</v>
          </cell>
          <cell r="C62">
            <v>102</v>
          </cell>
          <cell r="D62">
            <v>483993.4</v>
          </cell>
          <cell r="E62">
            <v>1581.68</v>
          </cell>
          <cell r="F62">
            <v>3343.52</v>
          </cell>
          <cell r="G62">
            <v>487336.92</v>
          </cell>
          <cell r="H62">
            <v>1592.6</v>
          </cell>
          <cell r="I62">
            <v>0</v>
          </cell>
          <cell r="J62">
            <v>101</v>
          </cell>
          <cell r="K62">
            <v>159666.82999999999</v>
          </cell>
          <cell r="L62">
            <v>1580.86</v>
          </cell>
        </row>
        <row r="64">
          <cell r="B64">
            <v>756</v>
          </cell>
          <cell r="C64">
            <v>252</v>
          </cell>
          <cell r="D64">
            <v>1367434.26</v>
          </cell>
          <cell r="E64">
            <v>1808.78</v>
          </cell>
          <cell r="F64">
            <v>-8465.01</v>
          </cell>
          <cell r="G64">
            <v>1358969.25</v>
          </cell>
          <cell r="H64">
            <v>1797.58</v>
          </cell>
          <cell r="I64">
            <v>0</v>
          </cell>
          <cell r="J64">
            <v>249</v>
          </cell>
          <cell r="K64">
            <v>450427.8</v>
          </cell>
          <cell r="L64">
            <v>1808.95</v>
          </cell>
        </row>
        <row r="65">
          <cell r="B65">
            <v>756</v>
          </cell>
          <cell r="C65">
            <v>252</v>
          </cell>
          <cell r="D65">
            <v>969084.81</v>
          </cell>
          <cell r="E65">
            <v>1281.8599999999999</v>
          </cell>
          <cell r="F65">
            <v>-6312.36</v>
          </cell>
          <cell r="G65">
            <v>962772.45</v>
          </cell>
          <cell r="H65">
            <v>1273.51</v>
          </cell>
          <cell r="I65">
            <v>0</v>
          </cell>
          <cell r="J65">
            <v>249</v>
          </cell>
          <cell r="K65">
            <v>320035.15999999997</v>
          </cell>
          <cell r="L65">
            <v>1285.28</v>
          </cell>
        </row>
        <row r="66">
          <cell r="B66">
            <v>272</v>
          </cell>
          <cell r="C66">
            <v>91</v>
          </cell>
          <cell r="D66">
            <v>398349.45</v>
          </cell>
          <cell r="E66">
            <v>1464.52</v>
          </cell>
          <cell r="F66">
            <v>-2152.65</v>
          </cell>
          <cell r="G66">
            <v>396196.8</v>
          </cell>
          <cell r="H66">
            <v>1456.61</v>
          </cell>
          <cell r="I66">
            <v>0</v>
          </cell>
          <cell r="J66">
            <v>90</v>
          </cell>
          <cell r="K66">
            <v>130392.64</v>
          </cell>
          <cell r="L66">
            <v>1448.81</v>
          </cell>
        </row>
        <row r="68">
          <cell r="B68">
            <v>771</v>
          </cell>
          <cell r="C68">
            <v>257</v>
          </cell>
          <cell r="D68">
            <v>1523783.09</v>
          </cell>
          <cell r="E68">
            <v>1976.37</v>
          </cell>
          <cell r="F68">
            <v>-12283.69</v>
          </cell>
          <cell r="G68">
            <v>1511499.4</v>
          </cell>
          <cell r="H68">
            <v>1960.44</v>
          </cell>
          <cell r="I68">
            <v>0</v>
          </cell>
          <cell r="J68">
            <v>254</v>
          </cell>
          <cell r="K68">
            <v>502229.47</v>
          </cell>
          <cell r="L68">
            <v>1977.28</v>
          </cell>
        </row>
        <row r="69">
          <cell r="B69">
            <v>771</v>
          </cell>
          <cell r="C69">
            <v>257</v>
          </cell>
          <cell r="D69">
            <v>800540.46</v>
          </cell>
          <cell r="E69">
            <v>1038.31</v>
          </cell>
          <cell r="F69">
            <v>-7903.81</v>
          </cell>
          <cell r="G69">
            <v>792636.65</v>
          </cell>
          <cell r="H69">
            <v>1028.06</v>
          </cell>
          <cell r="I69">
            <v>0</v>
          </cell>
          <cell r="J69">
            <v>254</v>
          </cell>
          <cell r="K69">
            <v>263455.53999999998</v>
          </cell>
          <cell r="L69">
            <v>1037.23</v>
          </cell>
        </row>
        <row r="70">
          <cell r="B70">
            <v>512</v>
          </cell>
          <cell r="C70">
            <v>171</v>
          </cell>
          <cell r="D70">
            <v>723242.63</v>
          </cell>
          <cell r="E70">
            <v>1412.58</v>
          </cell>
          <cell r="F70">
            <v>-4379.88</v>
          </cell>
          <cell r="G70">
            <v>718862.75</v>
          </cell>
          <cell r="H70">
            <v>1404.03</v>
          </cell>
          <cell r="I70">
            <v>0</v>
          </cell>
          <cell r="J70">
            <v>169</v>
          </cell>
          <cell r="K70">
            <v>238773.93</v>
          </cell>
          <cell r="L70">
            <v>1412.86</v>
          </cell>
        </row>
        <row r="72">
          <cell r="B72">
            <v>2017</v>
          </cell>
          <cell r="C72">
            <v>672</v>
          </cell>
          <cell r="D72">
            <v>4311914.96</v>
          </cell>
          <cell r="E72">
            <v>2137.79</v>
          </cell>
          <cell r="F72">
            <v>-3591.21</v>
          </cell>
          <cell r="G72">
            <v>4308323.75</v>
          </cell>
          <cell r="H72">
            <v>2136.0100000000002</v>
          </cell>
          <cell r="I72">
            <v>0</v>
          </cell>
          <cell r="J72">
            <v>661</v>
          </cell>
          <cell r="K72">
            <v>1411715.99</v>
          </cell>
          <cell r="L72">
            <v>2135.73</v>
          </cell>
        </row>
        <row r="73">
          <cell r="B73">
            <v>2017</v>
          </cell>
          <cell r="C73">
            <v>672</v>
          </cell>
          <cell r="D73">
            <v>2046690.92</v>
          </cell>
          <cell r="E73">
            <v>1014.72</v>
          </cell>
          <cell r="F73">
            <v>-10222.32</v>
          </cell>
          <cell r="G73">
            <v>2036468.6</v>
          </cell>
          <cell r="H73">
            <v>1009.65</v>
          </cell>
          <cell r="I73">
            <v>0</v>
          </cell>
          <cell r="J73">
            <v>661</v>
          </cell>
          <cell r="K73">
            <v>667954.27</v>
          </cell>
          <cell r="L73">
            <v>1010.52</v>
          </cell>
        </row>
        <row r="74">
          <cell r="B74">
            <v>1405</v>
          </cell>
          <cell r="C74">
            <v>468</v>
          </cell>
          <cell r="D74">
            <v>2265224.04</v>
          </cell>
          <cell r="E74">
            <v>1612.26</v>
          </cell>
          <cell r="F74">
            <v>6631.11</v>
          </cell>
          <cell r="G74">
            <v>2271855.15</v>
          </cell>
          <cell r="H74">
            <v>1616.98</v>
          </cell>
          <cell r="I74">
            <v>0</v>
          </cell>
          <cell r="J74">
            <v>461</v>
          </cell>
          <cell r="K74">
            <v>743761.72</v>
          </cell>
          <cell r="L74">
            <v>1613.37</v>
          </cell>
        </row>
        <row r="76">
          <cell r="B76">
            <v>922</v>
          </cell>
          <cell r="C76">
            <v>307</v>
          </cell>
          <cell r="D76">
            <v>2335491.15</v>
          </cell>
          <cell r="E76">
            <v>2533.0700000000002</v>
          </cell>
          <cell r="F76">
            <v>-6533.86</v>
          </cell>
          <cell r="G76">
            <v>2328957.29</v>
          </cell>
          <cell r="H76">
            <v>2525.98</v>
          </cell>
          <cell r="I76">
            <v>0</v>
          </cell>
          <cell r="J76">
            <v>302</v>
          </cell>
          <cell r="K76">
            <v>762641.35</v>
          </cell>
          <cell r="L76">
            <v>2525.3000000000002</v>
          </cell>
        </row>
        <row r="77">
          <cell r="B77">
            <v>922</v>
          </cell>
          <cell r="C77">
            <v>307</v>
          </cell>
          <cell r="D77">
            <v>968813.02</v>
          </cell>
          <cell r="E77">
            <v>1050.77</v>
          </cell>
          <cell r="F77">
            <v>-3024.75</v>
          </cell>
          <cell r="G77">
            <v>965788.27</v>
          </cell>
          <cell r="H77">
            <v>1047.49</v>
          </cell>
          <cell r="I77">
            <v>0</v>
          </cell>
          <cell r="J77">
            <v>302</v>
          </cell>
          <cell r="K77">
            <v>317742.75</v>
          </cell>
          <cell r="L77">
            <v>1052.1300000000001</v>
          </cell>
        </row>
        <row r="78">
          <cell r="B78">
            <v>679</v>
          </cell>
          <cell r="C78">
            <v>226</v>
          </cell>
          <cell r="D78">
            <v>1366678.13</v>
          </cell>
          <cell r="E78">
            <v>2012.78</v>
          </cell>
          <cell r="F78">
            <v>-3509.11</v>
          </cell>
          <cell r="G78">
            <v>1363169.02</v>
          </cell>
          <cell r="H78">
            <v>2007.61</v>
          </cell>
          <cell r="I78">
            <v>0</v>
          </cell>
          <cell r="J78">
            <v>221</v>
          </cell>
          <cell r="K78">
            <v>444898.6</v>
          </cell>
          <cell r="L78">
            <v>2013.12</v>
          </cell>
        </row>
        <row r="80">
          <cell r="B80">
            <v>2122</v>
          </cell>
          <cell r="C80">
            <v>707</v>
          </cell>
          <cell r="D80">
            <v>4222312.13</v>
          </cell>
          <cell r="E80">
            <v>1989.78</v>
          </cell>
          <cell r="F80">
            <v>4860.71</v>
          </cell>
          <cell r="G80">
            <v>4227172.84</v>
          </cell>
          <cell r="H80">
            <v>1992.07</v>
          </cell>
          <cell r="I80">
            <v>1800</v>
          </cell>
          <cell r="J80">
            <v>698</v>
          </cell>
          <cell r="K80">
            <v>1388461.69</v>
          </cell>
          <cell r="L80">
            <v>1989.2</v>
          </cell>
        </row>
        <row r="81">
          <cell r="B81">
            <v>2122</v>
          </cell>
          <cell r="C81">
            <v>707</v>
          </cell>
          <cell r="D81">
            <v>2273667.6</v>
          </cell>
          <cell r="E81">
            <v>1071.47</v>
          </cell>
          <cell r="F81">
            <v>11370.33</v>
          </cell>
          <cell r="G81">
            <v>2285037.9300000002</v>
          </cell>
          <cell r="H81">
            <v>1076.83</v>
          </cell>
          <cell r="I81">
            <v>1800</v>
          </cell>
          <cell r="J81">
            <v>698</v>
          </cell>
          <cell r="K81">
            <v>749297.09</v>
          </cell>
          <cell r="L81">
            <v>1073.49</v>
          </cell>
        </row>
        <row r="82">
          <cell r="B82">
            <v>1341</v>
          </cell>
          <cell r="C82">
            <v>447</v>
          </cell>
          <cell r="D82">
            <v>1948644.53</v>
          </cell>
          <cell r="E82">
            <v>1453.13</v>
          </cell>
          <cell r="F82">
            <v>-6509.62</v>
          </cell>
          <cell r="G82">
            <v>1942134.91</v>
          </cell>
          <cell r="H82">
            <v>1448.27</v>
          </cell>
          <cell r="I82">
            <v>0</v>
          </cell>
          <cell r="J82">
            <v>440</v>
          </cell>
          <cell r="K82">
            <v>639164.6</v>
          </cell>
          <cell r="L82">
            <v>1452.65</v>
          </cell>
        </row>
        <row r="84">
          <cell r="B84">
            <v>374</v>
          </cell>
          <cell r="C84">
            <v>125</v>
          </cell>
          <cell r="D84">
            <v>700481.87</v>
          </cell>
          <cell r="E84">
            <v>1872.95</v>
          </cell>
          <cell r="F84">
            <v>-4566.66</v>
          </cell>
          <cell r="G84">
            <v>695915.21</v>
          </cell>
          <cell r="H84">
            <v>1860.74</v>
          </cell>
          <cell r="I84">
            <v>0</v>
          </cell>
          <cell r="J84">
            <v>123</v>
          </cell>
          <cell r="K84">
            <v>230086.42</v>
          </cell>
          <cell r="L84">
            <v>1870.62</v>
          </cell>
        </row>
        <row r="85">
          <cell r="B85">
            <v>374</v>
          </cell>
          <cell r="C85">
            <v>125</v>
          </cell>
          <cell r="D85">
            <v>421149.73</v>
          </cell>
          <cell r="E85">
            <v>1126.07</v>
          </cell>
          <cell r="F85">
            <v>-1894.09</v>
          </cell>
          <cell r="G85">
            <v>419255.64</v>
          </cell>
          <cell r="H85">
            <v>1121</v>
          </cell>
          <cell r="I85">
            <v>0</v>
          </cell>
          <cell r="J85">
            <v>123</v>
          </cell>
          <cell r="K85">
            <v>138653.60999999999</v>
          </cell>
          <cell r="L85">
            <v>1127.27</v>
          </cell>
        </row>
        <row r="86">
          <cell r="B86">
            <v>204</v>
          </cell>
          <cell r="C86">
            <v>68</v>
          </cell>
          <cell r="D86">
            <v>279332.14</v>
          </cell>
          <cell r="E86">
            <v>1369.28</v>
          </cell>
          <cell r="F86">
            <v>-2672.57</v>
          </cell>
          <cell r="G86">
            <v>276659.57</v>
          </cell>
          <cell r="H86">
            <v>1356.17</v>
          </cell>
          <cell r="I86">
            <v>0</v>
          </cell>
          <cell r="J86">
            <v>67</v>
          </cell>
          <cell r="K86">
            <v>91432.81</v>
          </cell>
          <cell r="L86">
            <v>1364.67</v>
          </cell>
        </row>
        <row r="88">
          <cell r="B88">
            <v>2303</v>
          </cell>
          <cell r="C88">
            <v>768</v>
          </cell>
          <cell r="D88">
            <v>4344334.96</v>
          </cell>
          <cell r="E88">
            <v>1886.38</v>
          </cell>
          <cell r="F88">
            <v>6364.04</v>
          </cell>
          <cell r="G88">
            <v>4350699</v>
          </cell>
          <cell r="H88">
            <v>1889.14</v>
          </cell>
          <cell r="I88">
            <v>0</v>
          </cell>
          <cell r="J88">
            <v>762</v>
          </cell>
          <cell r="K88">
            <v>1438887.86</v>
          </cell>
          <cell r="L88">
            <v>1888.3</v>
          </cell>
        </row>
        <row r="89">
          <cell r="B89">
            <v>2303</v>
          </cell>
          <cell r="C89">
            <v>768</v>
          </cell>
          <cell r="D89">
            <v>2727043.03</v>
          </cell>
          <cell r="E89">
            <v>1184.1300000000001</v>
          </cell>
          <cell r="F89">
            <v>4081.28</v>
          </cell>
          <cell r="G89">
            <v>2731124.31</v>
          </cell>
          <cell r="H89">
            <v>1185.9000000000001</v>
          </cell>
          <cell r="I89">
            <v>0</v>
          </cell>
          <cell r="J89">
            <v>762</v>
          </cell>
          <cell r="K89">
            <v>903397.6</v>
          </cell>
          <cell r="L89">
            <v>1185.56</v>
          </cell>
        </row>
        <row r="90">
          <cell r="B90">
            <v>1080</v>
          </cell>
          <cell r="C90">
            <v>360</v>
          </cell>
          <cell r="D90">
            <v>1617291.93</v>
          </cell>
          <cell r="E90">
            <v>1497.49</v>
          </cell>
          <cell r="F90">
            <v>2282.7600000000002</v>
          </cell>
          <cell r="G90">
            <v>1619574.69</v>
          </cell>
          <cell r="H90">
            <v>1499.61</v>
          </cell>
          <cell r="I90">
            <v>0</v>
          </cell>
          <cell r="J90">
            <v>358</v>
          </cell>
          <cell r="K90">
            <v>535490.26</v>
          </cell>
          <cell r="L90">
            <v>1495.78</v>
          </cell>
        </row>
        <row r="92">
          <cell r="B92">
            <v>583</v>
          </cell>
          <cell r="C92">
            <v>194</v>
          </cell>
          <cell r="D92">
            <v>1417305.06</v>
          </cell>
          <cell r="E92">
            <v>2431.0500000000002</v>
          </cell>
          <cell r="F92">
            <v>-2745.38</v>
          </cell>
          <cell r="G92">
            <v>1414559.68</v>
          </cell>
          <cell r="H92">
            <v>2426.35</v>
          </cell>
          <cell r="I92">
            <v>0</v>
          </cell>
          <cell r="J92">
            <v>193</v>
          </cell>
          <cell r="K92">
            <v>468944.64000000001</v>
          </cell>
          <cell r="L92">
            <v>2429.7600000000002</v>
          </cell>
        </row>
        <row r="93">
          <cell r="B93">
            <v>583</v>
          </cell>
          <cell r="C93">
            <v>194</v>
          </cell>
          <cell r="D93">
            <v>598447.29</v>
          </cell>
          <cell r="E93">
            <v>1026.5</v>
          </cell>
          <cell r="F93">
            <v>-1112.1300000000001</v>
          </cell>
          <cell r="G93">
            <v>597335.16</v>
          </cell>
          <cell r="H93">
            <v>1024.5899999999999</v>
          </cell>
          <cell r="I93">
            <v>0</v>
          </cell>
          <cell r="J93">
            <v>193</v>
          </cell>
          <cell r="K93">
            <v>198214.46</v>
          </cell>
          <cell r="L93">
            <v>1027.02</v>
          </cell>
        </row>
        <row r="94">
          <cell r="B94">
            <v>420</v>
          </cell>
          <cell r="C94">
            <v>140</v>
          </cell>
          <cell r="D94">
            <v>818857.77</v>
          </cell>
          <cell r="E94">
            <v>1949.66</v>
          </cell>
          <cell r="F94">
            <v>-1633.25</v>
          </cell>
          <cell r="G94">
            <v>817224.52</v>
          </cell>
          <cell r="H94">
            <v>1945.77</v>
          </cell>
          <cell r="I94">
            <v>0</v>
          </cell>
          <cell r="J94">
            <v>139</v>
          </cell>
          <cell r="K94">
            <v>270730.18</v>
          </cell>
          <cell r="L94">
            <v>1947.7</v>
          </cell>
        </row>
        <row r="96">
          <cell r="B96">
            <v>2237</v>
          </cell>
          <cell r="C96">
            <v>746</v>
          </cell>
          <cell r="D96">
            <v>4500256.03</v>
          </cell>
          <cell r="E96">
            <v>2011.74</v>
          </cell>
          <cell r="F96">
            <v>-9865.86</v>
          </cell>
          <cell r="G96">
            <v>4490390.17</v>
          </cell>
          <cell r="H96">
            <v>2007.33</v>
          </cell>
          <cell r="I96">
            <v>0</v>
          </cell>
          <cell r="J96">
            <v>739</v>
          </cell>
          <cell r="K96">
            <v>1487824.51</v>
          </cell>
          <cell r="L96">
            <v>2013.29</v>
          </cell>
        </row>
        <row r="97">
          <cell r="B97">
            <v>2237</v>
          </cell>
          <cell r="C97">
            <v>746</v>
          </cell>
          <cell r="D97">
            <v>2437132.48</v>
          </cell>
          <cell r="E97">
            <v>1089.46</v>
          </cell>
          <cell r="F97">
            <v>-8091.64</v>
          </cell>
          <cell r="G97">
            <v>2429040.84</v>
          </cell>
          <cell r="H97">
            <v>1085.8499999999999</v>
          </cell>
          <cell r="I97">
            <v>0</v>
          </cell>
          <cell r="J97">
            <v>739</v>
          </cell>
          <cell r="K97">
            <v>804940.73</v>
          </cell>
          <cell r="L97">
            <v>1089.23</v>
          </cell>
        </row>
        <row r="98">
          <cell r="B98">
            <v>1324</v>
          </cell>
          <cell r="C98">
            <v>441</v>
          </cell>
          <cell r="D98">
            <v>2063123.55</v>
          </cell>
          <cell r="E98">
            <v>1558.25</v>
          </cell>
          <cell r="F98">
            <v>-1774.22</v>
          </cell>
          <cell r="G98">
            <v>2061349.33</v>
          </cell>
          <cell r="H98">
            <v>1556.91</v>
          </cell>
          <cell r="I98">
            <v>0</v>
          </cell>
          <cell r="J98">
            <v>438</v>
          </cell>
          <cell r="K98">
            <v>682883.78</v>
          </cell>
          <cell r="L98">
            <v>1559.1</v>
          </cell>
        </row>
        <row r="100">
          <cell r="B100">
            <v>1627</v>
          </cell>
          <cell r="C100">
            <v>542</v>
          </cell>
          <cell r="D100">
            <v>3192656.67</v>
          </cell>
          <cell r="E100">
            <v>1962.3</v>
          </cell>
          <cell r="F100">
            <v>-3693.08</v>
          </cell>
          <cell r="G100">
            <v>3188963.59</v>
          </cell>
          <cell r="H100">
            <v>1960.03</v>
          </cell>
          <cell r="I100">
            <v>0</v>
          </cell>
          <cell r="J100">
            <v>537</v>
          </cell>
          <cell r="K100">
            <v>1057311.98</v>
          </cell>
          <cell r="L100">
            <v>1968.92</v>
          </cell>
        </row>
        <row r="101">
          <cell r="B101">
            <v>1627</v>
          </cell>
          <cell r="C101">
            <v>542</v>
          </cell>
          <cell r="D101">
            <v>1751729.45</v>
          </cell>
          <cell r="E101">
            <v>1076.6600000000001</v>
          </cell>
          <cell r="F101">
            <v>-7048.68</v>
          </cell>
          <cell r="G101">
            <v>1744680.77</v>
          </cell>
          <cell r="H101">
            <v>1072.33</v>
          </cell>
          <cell r="I101">
            <v>0</v>
          </cell>
          <cell r="J101">
            <v>537</v>
          </cell>
          <cell r="K101">
            <v>578402.13</v>
          </cell>
          <cell r="L101">
            <v>1077.0999999999999</v>
          </cell>
        </row>
        <row r="102">
          <cell r="B102">
            <v>998</v>
          </cell>
          <cell r="C102">
            <v>333</v>
          </cell>
          <cell r="D102">
            <v>1440927.22</v>
          </cell>
          <cell r="E102">
            <v>1443.81</v>
          </cell>
          <cell r="F102">
            <v>3355.6</v>
          </cell>
          <cell r="G102">
            <v>1444282.82</v>
          </cell>
          <cell r="H102">
            <v>1447.18</v>
          </cell>
          <cell r="I102">
            <v>0</v>
          </cell>
          <cell r="J102">
            <v>330</v>
          </cell>
          <cell r="K102">
            <v>478909.85</v>
          </cell>
          <cell r="L102">
            <v>1451.24</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225</v>
          </cell>
          <cell r="C108">
            <v>75</v>
          </cell>
          <cell r="D108">
            <v>407747.57</v>
          </cell>
          <cell r="E108">
            <v>1812.21</v>
          </cell>
          <cell r="F108">
            <v>-2698.22</v>
          </cell>
          <cell r="G108">
            <v>405049.35</v>
          </cell>
          <cell r="H108">
            <v>1800.22</v>
          </cell>
          <cell r="I108">
            <v>0</v>
          </cell>
          <cell r="J108">
            <v>74</v>
          </cell>
          <cell r="K108">
            <v>157311.60999999999</v>
          </cell>
          <cell r="L108">
            <v>2125.83</v>
          </cell>
        </row>
        <row r="109">
          <cell r="B109">
            <v>225</v>
          </cell>
          <cell r="C109">
            <v>75</v>
          </cell>
          <cell r="D109">
            <v>273539.17</v>
          </cell>
          <cell r="E109">
            <v>1215.73</v>
          </cell>
          <cell r="F109">
            <v>-1201.03</v>
          </cell>
          <cell r="G109">
            <v>272338.14</v>
          </cell>
          <cell r="H109">
            <v>1210.3900000000001</v>
          </cell>
          <cell r="I109">
            <v>0</v>
          </cell>
          <cell r="J109">
            <v>74</v>
          </cell>
          <cell r="K109">
            <v>111740.11</v>
          </cell>
          <cell r="L109">
            <v>1510</v>
          </cell>
        </row>
        <row r="110">
          <cell r="B110">
            <v>84</v>
          </cell>
          <cell r="C110">
            <v>28</v>
          </cell>
          <cell r="D110">
            <v>134208.4</v>
          </cell>
          <cell r="E110">
            <v>1597.72</v>
          </cell>
          <cell r="F110">
            <v>-1497.19</v>
          </cell>
          <cell r="G110">
            <v>132711.21</v>
          </cell>
          <cell r="H110">
            <v>1579.9</v>
          </cell>
          <cell r="I110">
            <v>0</v>
          </cell>
          <cell r="J110">
            <v>27</v>
          </cell>
          <cell r="K110">
            <v>45571.5</v>
          </cell>
          <cell r="L110">
            <v>1687.83</v>
          </cell>
        </row>
        <row r="112">
          <cell r="B112">
            <v>6349</v>
          </cell>
          <cell r="C112">
            <v>2116</v>
          </cell>
          <cell r="D112">
            <v>11168138.109999999</v>
          </cell>
          <cell r="E112">
            <v>1759.04</v>
          </cell>
          <cell r="F112">
            <v>-16015.14</v>
          </cell>
          <cell r="G112">
            <v>11152122.969999999</v>
          </cell>
          <cell r="H112">
            <v>1756.52</v>
          </cell>
          <cell r="I112">
            <v>0</v>
          </cell>
          <cell r="J112">
            <v>2091</v>
          </cell>
          <cell r="K112">
            <v>3682355.36</v>
          </cell>
          <cell r="L112">
            <v>1761.05</v>
          </cell>
        </row>
        <row r="113">
          <cell r="B113">
            <v>6349</v>
          </cell>
          <cell r="C113">
            <v>2116</v>
          </cell>
          <cell r="D113">
            <v>7950052.4299999997</v>
          </cell>
          <cell r="E113">
            <v>1252.17</v>
          </cell>
          <cell r="F113">
            <v>6354.83</v>
          </cell>
          <cell r="G113">
            <v>7956407.2599999998</v>
          </cell>
          <cell r="H113">
            <v>1253.17</v>
          </cell>
          <cell r="I113">
            <v>0</v>
          </cell>
          <cell r="J113">
            <v>2091</v>
          </cell>
          <cell r="K113">
            <v>2632160.92</v>
          </cell>
          <cell r="L113">
            <v>1258.8</v>
          </cell>
        </row>
        <row r="114">
          <cell r="B114">
            <v>2311</v>
          </cell>
          <cell r="C114">
            <v>770</v>
          </cell>
          <cell r="D114">
            <v>3218085.68</v>
          </cell>
          <cell r="E114">
            <v>1392.51</v>
          </cell>
          <cell r="F114">
            <v>-22369.97</v>
          </cell>
          <cell r="G114">
            <v>3195715.71</v>
          </cell>
          <cell r="H114">
            <v>1382.83</v>
          </cell>
          <cell r="I114">
            <v>0</v>
          </cell>
          <cell r="J114">
            <v>756</v>
          </cell>
          <cell r="K114">
            <v>1050194.44</v>
          </cell>
          <cell r="L114">
            <v>1389.15</v>
          </cell>
        </row>
        <row r="120">
          <cell r="B120">
            <v>1580</v>
          </cell>
          <cell r="C120">
            <v>527</v>
          </cell>
          <cell r="D120">
            <v>3130118.99</v>
          </cell>
          <cell r="E120">
            <v>1981.09</v>
          </cell>
          <cell r="F120">
            <v>-43836.4</v>
          </cell>
          <cell r="G120">
            <v>3086282.59</v>
          </cell>
          <cell r="H120">
            <v>1953.34</v>
          </cell>
          <cell r="I120">
            <v>0</v>
          </cell>
          <cell r="J120">
            <v>515</v>
          </cell>
          <cell r="K120">
            <v>1020462.04</v>
          </cell>
          <cell r="L120">
            <v>1981.48</v>
          </cell>
        </row>
        <row r="121">
          <cell r="B121">
            <v>1580</v>
          </cell>
          <cell r="C121">
            <v>527</v>
          </cell>
          <cell r="D121">
            <v>1758675.76</v>
          </cell>
          <cell r="E121">
            <v>1113.0899999999999</v>
          </cell>
          <cell r="F121">
            <v>-13101.45</v>
          </cell>
          <cell r="G121">
            <v>1745574.31</v>
          </cell>
          <cell r="H121">
            <v>1104.79</v>
          </cell>
          <cell r="I121">
            <v>0</v>
          </cell>
          <cell r="J121">
            <v>515</v>
          </cell>
          <cell r="K121">
            <v>573134.05000000005</v>
          </cell>
          <cell r="L121">
            <v>1112.8800000000001</v>
          </cell>
        </row>
        <row r="122">
          <cell r="B122">
            <v>923</v>
          </cell>
          <cell r="C122">
            <v>308</v>
          </cell>
          <cell r="D122">
            <v>1371443.23</v>
          </cell>
          <cell r="E122">
            <v>1485.85</v>
          </cell>
          <cell r="F122">
            <v>-30734.95</v>
          </cell>
          <cell r="G122">
            <v>1340708.28</v>
          </cell>
          <cell r="H122">
            <v>1452.56</v>
          </cell>
          <cell r="I122">
            <v>0</v>
          </cell>
          <cell r="J122">
            <v>301</v>
          </cell>
          <cell r="K122">
            <v>447327.99</v>
          </cell>
          <cell r="L122">
            <v>1486.14</v>
          </cell>
        </row>
        <row r="124">
          <cell r="B124">
            <v>400</v>
          </cell>
          <cell r="C124">
            <v>133</v>
          </cell>
          <cell r="D124">
            <v>752802.98</v>
          </cell>
          <cell r="E124">
            <v>1882.01</v>
          </cell>
          <cell r="F124">
            <v>-3711.82</v>
          </cell>
          <cell r="G124">
            <v>749091.16</v>
          </cell>
          <cell r="H124">
            <v>1872.73</v>
          </cell>
          <cell r="I124">
            <v>0</v>
          </cell>
          <cell r="J124">
            <v>128</v>
          </cell>
          <cell r="K124">
            <v>239190.95</v>
          </cell>
          <cell r="L124">
            <v>1868.68</v>
          </cell>
        </row>
        <row r="125">
          <cell r="B125">
            <v>400</v>
          </cell>
          <cell r="C125">
            <v>133</v>
          </cell>
          <cell r="D125">
            <v>490834.31</v>
          </cell>
          <cell r="E125">
            <v>1227.0899999999999</v>
          </cell>
          <cell r="F125">
            <v>224.44</v>
          </cell>
          <cell r="G125">
            <v>491058.75</v>
          </cell>
          <cell r="H125">
            <v>1227.6500000000001</v>
          </cell>
          <cell r="I125">
            <v>0</v>
          </cell>
          <cell r="J125">
            <v>128</v>
          </cell>
          <cell r="K125">
            <v>155442.34</v>
          </cell>
          <cell r="L125">
            <v>1214.3900000000001</v>
          </cell>
        </row>
        <row r="126">
          <cell r="B126">
            <v>194</v>
          </cell>
          <cell r="C126">
            <v>65</v>
          </cell>
          <cell r="D126">
            <v>261968.67</v>
          </cell>
          <cell r="E126">
            <v>1350.35</v>
          </cell>
          <cell r="F126">
            <v>-3936.26</v>
          </cell>
          <cell r="G126">
            <v>258032.41</v>
          </cell>
          <cell r="H126">
            <v>1330.06</v>
          </cell>
          <cell r="I126">
            <v>0</v>
          </cell>
          <cell r="J126">
            <v>62</v>
          </cell>
          <cell r="K126">
            <v>83748.61</v>
          </cell>
          <cell r="L126">
            <v>1350.78</v>
          </cell>
        </row>
        <row r="128">
          <cell r="B128">
            <v>379</v>
          </cell>
          <cell r="C128">
            <v>126</v>
          </cell>
          <cell r="D128">
            <v>673383.21</v>
          </cell>
          <cell r="E128">
            <v>1776.74</v>
          </cell>
          <cell r="F128">
            <v>-9240.16</v>
          </cell>
          <cell r="G128">
            <v>664143.05000000005</v>
          </cell>
          <cell r="H128">
            <v>1752.36</v>
          </cell>
          <cell r="I128">
            <v>0</v>
          </cell>
          <cell r="J128">
            <v>124</v>
          </cell>
          <cell r="K128">
            <v>219961.56</v>
          </cell>
          <cell r="L128">
            <v>1773.88</v>
          </cell>
        </row>
        <row r="129">
          <cell r="B129">
            <v>379</v>
          </cell>
          <cell r="C129">
            <v>126</v>
          </cell>
          <cell r="D129">
            <v>430356.94</v>
          </cell>
          <cell r="E129">
            <v>1135.51</v>
          </cell>
          <cell r="F129">
            <v>-5142.54</v>
          </cell>
          <cell r="G129">
            <v>425214.4</v>
          </cell>
          <cell r="H129">
            <v>1121.94</v>
          </cell>
          <cell r="I129">
            <v>0</v>
          </cell>
          <cell r="J129">
            <v>124</v>
          </cell>
          <cell r="K129">
            <v>141223.26</v>
          </cell>
          <cell r="L129">
            <v>1138.9000000000001</v>
          </cell>
        </row>
        <row r="130">
          <cell r="B130">
            <v>182</v>
          </cell>
          <cell r="C130">
            <v>61</v>
          </cell>
          <cell r="D130">
            <v>243026.27</v>
          </cell>
          <cell r="E130">
            <v>1335.31</v>
          </cell>
          <cell r="F130">
            <v>-4097.62</v>
          </cell>
          <cell r="G130">
            <v>238928.65</v>
          </cell>
          <cell r="H130">
            <v>1312.79</v>
          </cell>
          <cell r="I130">
            <v>0</v>
          </cell>
          <cell r="J130">
            <v>59</v>
          </cell>
          <cell r="K130">
            <v>78738.3</v>
          </cell>
          <cell r="L130">
            <v>1334.55</v>
          </cell>
        </row>
        <row r="132">
          <cell r="B132">
            <v>1261</v>
          </cell>
          <cell r="C132">
            <v>420</v>
          </cell>
          <cell r="D132">
            <v>2434089.7599999998</v>
          </cell>
          <cell r="E132">
            <v>1930.29</v>
          </cell>
          <cell r="F132">
            <v>-7339.1</v>
          </cell>
          <cell r="G132">
            <v>2426750.66</v>
          </cell>
          <cell r="H132">
            <v>1924.47</v>
          </cell>
          <cell r="I132">
            <v>0</v>
          </cell>
          <cell r="J132">
            <v>417</v>
          </cell>
          <cell r="K132">
            <v>803939.41</v>
          </cell>
          <cell r="L132">
            <v>1927.91</v>
          </cell>
        </row>
        <row r="133">
          <cell r="B133">
            <v>1261</v>
          </cell>
          <cell r="C133">
            <v>420</v>
          </cell>
          <cell r="D133">
            <v>1441562.81</v>
          </cell>
          <cell r="E133">
            <v>1143.19</v>
          </cell>
          <cell r="F133">
            <v>-4284.7</v>
          </cell>
          <cell r="G133">
            <v>1437278.11</v>
          </cell>
          <cell r="H133">
            <v>1139.79</v>
          </cell>
          <cell r="I133">
            <v>0</v>
          </cell>
          <cell r="J133">
            <v>417</v>
          </cell>
          <cell r="K133">
            <v>477154.69</v>
          </cell>
          <cell r="L133">
            <v>1144.26</v>
          </cell>
        </row>
        <row r="134">
          <cell r="B134">
            <v>671</v>
          </cell>
          <cell r="C134">
            <v>224</v>
          </cell>
          <cell r="D134">
            <v>992526.95</v>
          </cell>
          <cell r="E134">
            <v>1479.18</v>
          </cell>
          <cell r="F134">
            <v>-3054.4</v>
          </cell>
          <cell r="G134">
            <v>989472.55</v>
          </cell>
          <cell r="H134">
            <v>1474.62</v>
          </cell>
          <cell r="I134">
            <v>0</v>
          </cell>
          <cell r="J134">
            <v>221</v>
          </cell>
          <cell r="K134">
            <v>326784.71999999997</v>
          </cell>
          <cell r="L134">
            <v>1478.66</v>
          </cell>
        </row>
        <row r="136">
          <cell r="B136">
            <v>489</v>
          </cell>
          <cell r="C136">
            <v>163</v>
          </cell>
          <cell r="D136">
            <v>878786.11</v>
          </cell>
          <cell r="E136">
            <v>1797.11</v>
          </cell>
          <cell r="F136">
            <v>-6531.7</v>
          </cell>
          <cell r="G136">
            <v>872254.41</v>
          </cell>
          <cell r="H136">
            <v>1783.75</v>
          </cell>
          <cell r="I136">
            <v>0</v>
          </cell>
          <cell r="J136">
            <v>162</v>
          </cell>
          <cell r="K136">
            <v>290957.42</v>
          </cell>
          <cell r="L136">
            <v>1796.03</v>
          </cell>
        </row>
        <row r="137">
          <cell r="B137">
            <v>489</v>
          </cell>
          <cell r="C137">
            <v>163</v>
          </cell>
          <cell r="D137">
            <v>597537.02</v>
          </cell>
          <cell r="E137">
            <v>1221.96</v>
          </cell>
          <cell r="F137">
            <v>-5068.8900000000003</v>
          </cell>
          <cell r="G137">
            <v>592468.13</v>
          </cell>
          <cell r="H137">
            <v>1211.5899999999999</v>
          </cell>
          <cell r="I137">
            <v>0</v>
          </cell>
          <cell r="J137">
            <v>162</v>
          </cell>
          <cell r="K137">
            <v>198182.93</v>
          </cell>
          <cell r="L137">
            <v>1223.3499999999999</v>
          </cell>
        </row>
        <row r="138">
          <cell r="B138">
            <v>218</v>
          </cell>
          <cell r="C138">
            <v>73</v>
          </cell>
          <cell r="D138">
            <v>281249.09000000003</v>
          </cell>
          <cell r="E138">
            <v>1290.1300000000001</v>
          </cell>
          <cell r="F138">
            <v>-1462.81</v>
          </cell>
          <cell r="G138">
            <v>279786.28000000003</v>
          </cell>
          <cell r="H138">
            <v>1283.42</v>
          </cell>
          <cell r="I138">
            <v>0</v>
          </cell>
          <cell r="J138">
            <v>72</v>
          </cell>
          <cell r="K138">
            <v>92774.49</v>
          </cell>
          <cell r="L138">
            <v>1288.53</v>
          </cell>
        </row>
        <row r="140">
          <cell r="B140">
            <v>500</v>
          </cell>
          <cell r="C140">
            <v>167</v>
          </cell>
          <cell r="D140">
            <v>998594.25</v>
          </cell>
          <cell r="E140">
            <v>1997.19</v>
          </cell>
          <cell r="F140">
            <v>2474.06</v>
          </cell>
          <cell r="G140">
            <v>1001068.31</v>
          </cell>
          <cell r="H140">
            <v>2002.14</v>
          </cell>
          <cell r="I140">
            <v>0</v>
          </cell>
          <cell r="J140">
            <v>166</v>
          </cell>
          <cell r="K140">
            <v>334248.3</v>
          </cell>
          <cell r="L140">
            <v>2013.54</v>
          </cell>
        </row>
        <row r="141">
          <cell r="B141">
            <v>500</v>
          </cell>
          <cell r="C141">
            <v>167</v>
          </cell>
          <cell r="D141">
            <v>581471.06000000006</v>
          </cell>
          <cell r="E141">
            <v>1162.94</v>
          </cell>
          <cell r="F141">
            <v>4294.67</v>
          </cell>
          <cell r="G141">
            <v>585765.73</v>
          </cell>
          <cell r="H141">
            <v>1171.53</v>
          </cell>
          <cell r="I141">
            <v>0</v>
          </cell>
          <cell r="J141">
            <v>166</v>
          </cell>
          <cell r="K141">
            <v>196170.4</v>
          </cell>
          <cell r="L141">
            <v>1181.75</v>
          </cell>
        </row>
        <row r="142">
          <cell r="B142">
            <v>263</v>
          </cell>
          <cell r="C142">
            <v>88</v>
          </cell>
          <cell r="D142">
            <v>417123.19</v>
          </cell>
          <cell r="E142">
            <v>1586.02</v>
          </cell>
          <cell r="F142">
            <v>-1820.61</v>
          </cell>
          <cell r="G142">
            <v>415302.58</v>
          </cell>
          <cell r="H142">
            <v>1579.1</v>
          </cell>
          <cell r="I142">
            <v>0</v>
          </cell>
          <cell r="J142">
            <v>87</v>
          </cell>
          <cell r="K142">
            <v>138077.9</v>
          </cell>
          <cell r="L142">
            <v>1587.1</v>
          </cell>
        </row>
        <row r="144">
          <cell r="B144">
            <v>775</v>
          </cell>
          <cell r="C144">
            <v>258</v>
          </cell>
          <cell r="D144">
            <v>1416328.31</v>
          </cell>
          <cell r="E144">
            <v>1827.52</v>
          </cell>
          <cell r="F144">
            <v>-6485.88</v>
          </cell>
          <cell r="G144">
            <v>1409842.43</v>
          </cell>
          <cell r="H144">
            <v>1819.15</v>
          </cell>
          <cell r="I144">
            <v>0</v>
          </cell>
          <cell r="J144">
            <v>253</v>
          </cell>
          <cell r="K144">
            <v>467327.48</v>
          </cell>
          <cell r="L144">
            <v>1847.14</v>
          </cell>
        </row>
        <row r="145">
          <cell r="B145">
            <v>775</v>
          </cell>
          <cell r="C145">
            <v>258</v>
          </cell>
          <cell r="D145">
            <v>929514.11</v>
          </cell>
          <cell r="E145">
            <v>1199.3699999999999</v>
          </cell>
          <cell r="F145">
            <v>-6485.88</v>
          </cell>
          <cell r="G145">
            <v>923028.23</v>
          </cell>
          <cell r="H145">
            <v>1191</v>
          </cell>
          <cell r="I145">
            <v>0</v>
          </cell>
          <cell r="J145">
            <v>253</v>
          </cell>
          <cell r="K145">
            <v>305056.08</v>
          </cell>
          <cell r="L145">
            <v>1205.76</v>
          </cell>
        </row>
        <row r="146">
          <cell r="B146">
            <v>324</v>
          </cell>
          <cell r="C146">
            <v>108</v>
          </cell>
          <cell r="D146">
            <v>486814.2</v>
          </cell>
          <cell r="E146">
            <v>1502.51</v>
          </cell>
          <cell r="F146">
            <v>0</v>
          </cell>
          <cell r="G146">
            <v>486814.2</v>
          </cell>
          <cell r="H146">
            <v>1502.51</v>
          </cell>
          <cell r="I146">
            <v>0</v>
          </cell>
          <cell r="J146">
            <v>108</v>
          </cell>
          <cell r="K146">
            <v>162271.4</v>
          </cell>
          <cell r="L146">
            <v>1502.51</v>
          </cell>
        </row>
        <row r="148">
          <cell r="B148">
            <v>661</v>
          </cell>
          <cell r="C148">
            <v>220</v>
          </cell>
          <cell r="D148">
            <v>1245614.0800000001</v>
          </cell>
          <cell r="E148">
            <v>1884.44</v>
          </cell>
          <cell r="F148">
            <v>1190.9100000000001</v>
          </cell>
          <cell r="G148">
            <v>1246804.99</v>
          </cell>
          <cell r="H148">
            <v>1886.24</v>
          </cell>
          <cell r="I148">
            <v>0</v>
          </cell>
          <cell r="J148">
            <v>217</v>
          </cell>
          <cell r="K148">
            <v>411909.74</v>
          </cell>
          <cell r="L148">
            <v>1898.2</v>
          </cell>
        </row>
        <row r="149">
          <cell r="B149">
            <v>661</v>
          </cell>
          <cell r="C149">
            <v>220</v>
          </cell>
          <cell r="D149">
            <v>770448.02</v>
          </cell>
          <cell r="E149">
            <v>1165.58</v>
          </cell>
          <cell r="F149">
            <v>4177.99</v>
          </cell>
          <cell r="G149">
            <v>774626.01</v>
          </cell>
          <cell r="H149">
            <v>1171.9000000000001</v>
          </cell>
          <cell r="I149">
            <v>0</v>
          </cell>
          <cell r="J149">
            <v>217</v>
          </cell>
          <cell r="K149">
            <v>256590.52</v>
          </cell>
          <cell r="L149">
            <v>1182.44</v>
          </cell>
        </row>
        <row r="150">
          <cell r="B150">
            <v>322</v>
          </cell>
          <cell r="C150">
            <v>107</v>
          </cell>
          <cell r="D150">
            <v>475166.06</v>
          </cell>
          <cell r="E150">
            <v>1475.67</v>
          </cell>
          <cell r="F150">
            <v>-2987.08</v>
          </cell>
          <cell r="G150">
            <v>472178.98</v>
          </cell>
          <cell r="H150">
            <v>1466.39</v>
          </cell>
          <cell r="I150">
            <v>0</v>
          </cell>
          <cell r="J150">
            <v>105</v>
          </cell>
          <cell r="K150">
            <v>155319.22</v>
          </cell>
          <cell r="L150">
            <v>1479.23</v>
          </cell>
        </row>
        <row r="152">
          <cell r="B152">
            <v>1496</v>
          </cell>
          <cell r="C152">
            <v>499</v>
          </cell>
          <cell r="D152">
            <v>2818200.57</v>
          </cell>
          <cell r="E152">
            <v>1883.82</v>
          </cell>
          <cell r="F152">
            <v>-26554.58</v>
          </cell>
          <cell r="G152">
            <v>2791645.99</v>
          </cell>
          <cell r="H152">
            <v>1866.07</v>
          </cell>
          <cell r="I152">
            <v>0</v>
          </cell>
          <cell r="J152">
            <v>491</v>
          </cell>
          <cell r="K152">
            <v>926902.02</v>
          </cell>
          <cell r="L152">
            <v>1887.78</v>
          </cell>
        </row>
        <row r="153">
          <cell r="B153">
            <v>1496</v>
          </cell>
          <cell r="C153">
            <v>499</v>
          </cell>
          <cell r="D153">
            <v>1656225.91</v>
          </cell>
          <cell r="E153">
            <v>1107.0999999999999</v>
          </cell>
          <cell r="F153">
            <v>-17596.349999999999</v>
          </cell>
          <cell r="G153">
            <v>1638629.56</v>
          </cell>
          <cell r="H153">
            <v>1095.3399999999999</v>
          </cell>
          <cell r="I153">
            <v>0</v>
          </cell>
          <cell r="J153">
            <v>491</v>
          </cell>
          <cell r="K153">
            <v>543362.31999999995</v>
          </cell>
          <cell r="L153">
            <v>1106.6400000000001</v>
          </cell>
        </row>
        <row r="154">
          <cell r="B154">
            <v>837</v>
          </cell>
          <cell r="C154">
            <v>279</v>
          </cell>
          <cell r="D154">
            <v>1161974.6599999999</v>
          </cell>
          <cell r="E154">
            <v>1388.26</v>
          </cell>
          <cell r="F154">
            <v>-8958.23</v>
          </cell>
          <cell r="G154">
            <v>1153016.43</v>
          </cell>
          <cell r="H154">
            <v>1377.56</v>
          </cell>
          <cell r="I154">
            <v>0</v>
          </cell>
          <cell r="J154">
            <v>276</v>
          </cell>
          <cell r="K154">
            <v>383539.7</v>
          </cell>
          <cell r="L154">
            <v>1389.64</v>
          </cell>
        </row>
        <row r="156">
          <cell r="B156">
            <v>219</v>
          </cell>
          <cell r="C156">
            <v>73</v>
          </cell>
          <cell r="D156">
            <v>431951.69</v>
          </cell>
          <cell r="E156">
            <v>1972.38</v>
          </cell>
          <cell r="F156">
            <v>0</v>
          </cell>
          <cell r="G156">
            <v>431951.69</v>
          </cell>
          <cell r="H156">
            <v>1972.38</v>
          </cell>
          <cell r="I156">
            <v>0</v>
          </cell>
          <cell r="J156">
            <v>73</v>
          </cell>
          <cell r="K156">
            <v>144137.17000000001</v>
          </cell>
          <cell r="L156">
            <v>1974.48</v>
          </cell>
        </row>
        <row r="157">
          <cell r="B157">
            <v>219</v>
          </cell>
          <cell r="C157">
            <v>73</v>
          </cell>
          <cell r="D157">
            <v>268384.52</v>
          </cell>
          <cell r="E157">
            <v>1225.5</v>
          </cell>
          <cell r="F157">
            <v>0</v>
          </cell>
          <cell r="G157">
            <v>268384.52</v>
          </cell>
          <cell r="H157">
            <v>1225.5</v>
          </cell>
          <cell r="I157">
            <v>0</v>
          </cell>
          <cell r="J157">
            <v>73</v>
          </cell>
          <cell r="K157">
            <v>89614.78</v>
          </cell>
          <cell r="L157">
            <v>1227.5999999999999</v>
          </cell>
        </row>
        <row r="158">
          <cell r="B158">
            <v>114</v>
          </cell>
          <cell r="C158">
            <v>38</v>
          </cell>
          <cell r="D158">
            <v>163567.17000000001</v>
          </cell>
          <cell r="E158">
            <v>1434.8</v>
          </cell>
          <cell r="F158">
            <v>0</v>
          </cell>
          <cell r="G158">
            <v>163567.17000000001</v>
          </cell>
          <cell r="H158">
            <v>1434.8</v>
          </cell>
          <cell r="I158">
            <v>0</v>
          </cell>
          <cell r="J158">
            <v>38</v>
          </cell>
          <cell r="K158">
            <v>54522.39</v>
          </cell>
          <cell r="L158">
            <v>1434.8</v>
          </cell>
        </row>
        <row r="160">
          <cell r="B160">
            <v>1028</v>
          </cell>
          <cell r="C160">
            <v>343</v>
          </cell>
          <cell r="D160">
            <v>1939172.01</v>
          </cell>
          <cell r="E160">
            <v>1886.35</v>
          </cell>
          <cell r="F160">
            <v>-8433.16</v>
          </cell>
          <cell r="G160">
            <v>1930738.85</v>
          </cell>
          <cell r="H160">
            <v>1878.15</v>
          </cell>
          <cell r="I160">
            <v>0</v>
          </cell>
          <cell r="J160">
            <v>338</v>
          </cell>
          <cell r="K160">
            <v>642901.76000000001</v>
          </cell>
          <cell r="L160">
            <v>1902.08</v>
          </cell>
        </row>
        <row r="161">
          <cell r="B161">
            <v>1028</v>
          </cell>
          <cell r="C161">
            <v>343</v>
          </cell>
          <cell r="D161">
            <v>1195102.78</v>
          </cell>
          <cell r="E161">
            <v>1162.55</v>
          </cell>
          <cell r="F161">
            <v>-4600.05</v>
          </cell>
          <cell r="G161">
            <v>1190502.73</v>
          </cell>
          <cell r="H161">
            <v>1158.08</v>
          </cell>
          <cell r="I161">
            <v>0</v>
          </cell>
          <cell r="J161">
            <v>338</v>
          </cell>
          <cell r="K161">
            <v>397221.11</v>
          </cell>
          <cell r="L161">
            <v>1175.21</v>
          </cell>
        </row>
        <row r="162">
          <cell r="B162">
            <v>518</v>
          </cell>
          <cell r="C162">
            <v>173</v>
          </cell>
          <cell r="D162">
            <v>744069.23</v>
          </cell>
          <cell r="E162">
            <v>1436.43</v>
          </cell>
          <cell r="F162">
            <v>-3833.11</v>
          </cell>
          <cell r="G162">
            <v>740236.12</v>
          </cell>
          <cell r="H162">
            <v>1429.03</v>
          </cell>
          <cell r="I162">
            <v>0</v>
          </cell>
          <cell r="J162">
            <v>171</v>
          </cell>
          <cell r="K162">
            <v>245680.65</v>
          </cell>
          <cell r="L162">
            <v>1436.73</v>
          </cell>
        </row>
        <row r="164">
          <cell r="B164">
            <v>905</v>
          </cell>
          <cell r="C164">
            <v>302</v>
          </cell>
          <cell r="D164">
            <v>1740094.22</v>
          </cell>
          <cell r="E164">
            <v>1922.76</v>
          </cell>
          <cell r="F164">
            <v>-3782.21</v>
          </cell>
          <cell r="G164">
            <v>1736312.01</v>
          </cell>
          <cell r="H164">
            <v>1918.58</v>
          </cell>
          <cell r="I164">
            <v>0</v>
          </cell>
          <cell r="J164">
            <v>298</v>
          </cell>
          <cell r="K164">
            <v>574473.42000000004</v>
          </cell>
          <cell r="L164">
            <v>1927.76</v>
          </cell>
        </row>
        <row r="165">
          <cell r="B165">
            <v>905</v>
          </cell>
          <cell r="C165">
            <v>302</v>
          </cell>
          <cell r="D165">
            <v>1077578.1000000001</v>
          </cell>
          <cell r="E165">
            <v>1190.69</v>
          </cell>
          <cell r="F165">
            <v>-2000.33</v>
          </cell>
          <cell r="G165">
            <v>1075577.77</v>
          </cell>
          <cell r="H165">
            <v>1188.48</v>
          </cell>
          <cell r="I165">
            <v>0</v>
          </cell>
          <cell r="J165">
            <v>298</v>
          </cell>
          <cell r="K165">
            <v>356336.2</v>
          </cell>
          <cell r="L165">
            <v>1195.76</v>
          </cell>
        </row>
        <row r="166">
          <cell r="B166">
            <v>478</v>
          </cell>
          <cell r="C166">
            <v>159</v>
          </cell>
          <cell r="D166">
            <v>662516.12</v>
          </cell>
          <cell r="E166">
            <v>1386.02</v>
          </cell>
          <cell r="F166">
            <v>-1781.88</v>
          </cell>
          <cell r="G166">
            <v>660734.24</v>
          </cell>
          <cell r="H166">
            <v>1382.29</v>
          </cell>
          <cell r="I166">
            <v>0</v>
          </cell>
          <cell r="J166">
            <v>158</v>
          </cell>
          <cell r="K166">
            <v>218137.22</v>
          </cell>
          <cell r="L166">
            <v>1380.62</v>
          </cell>
        </row>
        <row r="168">
          <cell r="B168">
            <v>1244</v>
          </cell>
          <cell r="C168">
            <v>415</v>
          </cell>
          <cell r="D168">
            <v>2335937.31</v>
          </cell>
          <cell r="E168">
            <v>1877.76</v>
          </cell>
          <cell r="F168">
            <v>-13842.99</v>
          </cell>
          <cell r="G168">
            <v>2322094.3199999998</v>
          </cell>
          <cell r="H168">
            <v>1866.64</v>
          </cell>
          <cell r="I168">
            <v>0</v>
          </cell>
          <cell r="J168">
            <v>408</v>
          </cell>
          <cell r="K168">
            <v>767116.42</v>
          </cell>
          <cell r="L168">
            <v>1880.19</v>
          </cell>
        </row>
        <row r="169">
          <cell r="B169">
            <v>1244</v>
          </cell>
          <cell r="C169">
            <v>415</v>
          </cell>
          <cell r="D169">
            <v>1432939.67</v>
          </cell>
          <cell r="E169">
            <v>1151.8800000000001</v>
          </cell>
          <cell r="F169">
            <v>-7102.07</v>
          </cell>
          <cell r="G169">
            <v>1425837.6</v>
          </cell>
          <cell r="H169">
            <v>1146.17</v>
          </cell>
          <cell r="I169">
            <v>0</v>
          </cell>
          <cell r="J169">
            <v>408</v>
          </cell>
          <cell r="K169">
            <v>469678.2</v>
          </cell>
          <cell r="L169">
            <v>1151.17</v>
          </cell>
        </row>
        <row r="170">
          <cell r="B170">
            <v>616</v>
          </cell>
          <cell r="C170">
            <v>205</v>
          </cell>
          <cell r="D170">
            <v>902997.64</v>
          </cell>
          <cell r="E170">
            <v>1465.91</v>
          </cell>
          <cell r="F170">
            <v>-6740.92</v>
          </cell>
          <cell r="G170">
            <v>896256.72</v>
          </cell>
          <cell r="H170">
            <v>1454.96</v>
          </cell>
          <cell r="I170">
            <v>0</v>
          </cell>
          <cell r="J170">
            <v>203</v>
          </cell>
          <cell r="K170">
            <v>297438.21999999997</v>
          </cell>
          <cell r="L170">
            <v>1465.21</v>
          </cell>
        </row>
        <row r="176">
          <cell r="B176">
            <v>3046</v>
          </cell>
          <cell r="C176">
            <v>1015</v>
          </cell>
          <cell r="D176">
            <v>5985964.0200000005</v>
          </cell>
          <cell r="E176">
            <v>1965.19</v>
          </cell>
          <cell r="F176">
            <v>-11585.25</v>
          </cell>
          <cell r="G176">
            <v>5974378.7700000005</v>
          </cell>
          <cell r="H176">
            <v>1961.39</v>
          </cell>
          <cell r="I176">
            <v>0</v>
          </cell>
          <cell r="J176">
            <v>1002</v>
          </cell>
          <cell r="K176">
            <v>1973328.44</v>
          </cell>
          <cell r="L176">
            <v>1969.39</v>
          </cell>
        </row>
        <row r="177">
          <cell r="B177">
            <v>3046</v>
          </cell>
          <cell r="C177">
            <v>1015</v>
          </cell>
          <cell r="D177">
            <v>3444717.93</v>
          </cell>
          <cell r="E177">
            <v>1130.9000000000001</v>
          </cell>
          <cell r="F177">
            <v>-16217.13</v>
          </cell>
          <cell r="G177">
            <v>3428500.8</v>
          </cell>
          <cell r="H177">
            <v>1125.57</v>
          </cell>
          <cell r="I177">
            <v>0</v>
          </cell>
          <cell r="J177">
            <v>1002</v>
          </cell>
          <cell r="K177">
            <v>1140098.01</v>
          </cell>
          <cell r="L177">
            <v>1137.82</v>
          </cell>
        </row>
        <row r="178">
          <cell r="B178">
            <v>1597</v>
          </cell>
          <cell r="C178">
            <v>532</v>
          </cell>
          <cell r="D178">
            <v>2541246.09</v>
          </cell>
          <cell r="E178">
            <v>1591.26</v>
          </cell>
          <cell r="F178">
            <v>4631.88</v>
          </cell>
          <cell r="G178">
            <v>2545877.9700000002</v>
          </cell>
          <cell r="H178">
            <v>1594.16</v>
          </cell>
          <cell r="I178">
            <v>0</v>
          </cell>
          <cell r="J178">
            <v>524</v>
          </cell>
          <cell r="K178">
            <v>833230.43</v>
          </cell>
          <cell r="L178">
            <v>1590.13</v>
          </cell>
        </row>
        <row r="180">
          <cell r="B180">
            <v>574</v>
          </cell>
          <cell r="C180">
            <v>191</v>
          </cell>
          <cell r="D180">
            <v>1082561.5900000001</v>
          </cell>
          <cell r="E180">
            <v>1886</v>
          </cell>
          <cell r="F180">
            <v>2970.99</v>
          </cell>
          <cell r="G180">
            <v>1085532.58</v>
          </cell>
          <cell r="H180">
            <v>1891.17</v>
          </cell>
          <cell r="I180">
            <v>30.42</v>
          </cell>
          <cell r="J180">
            <v>188</v>
          </cell>
          <cell r="K180">
            <v>354903.8</v>
          </cell>
          <cell r="L180">
            <v>1887.79</v>
          </cell>
        </row>
        <row r="181">
          <cell r="B181">
            <v>574</v>
          </cell>
          <cell r="C181">
            <v>191</v>
          </cell>
          <cell r="D181">
            <v>662285.21</v>
          </cell>
          <cell r="E181">
            <v>1153.81</v>
          </cell>
          <cell r="F181">
            <v>-3530.87</v>
          </cell>
          <cell r="G181">
            <v>658754.34</v>
          </cell>
          <cell r="H181">
            <v>1147.6600000000001</v>
          </cell>
          <cell r="I181">
            <v>30.42</v>
          </cell>
          <cell r="J181">
            <v>188</v>
          </cell>
          <cell r="K181">
            <v>216906.2</v>
          </cell>
          <cell r="L181">
            <v>1153.76</v>
          </cell>
        </row>
        <row r="182">
          <cell r="B182">
            <v>278</v>
          </cell>
          <cell r="C182">
            <v>93</v>
          </cell>
          <cell r="D182">
            <v>420276.38</v>
          </cell>
          <cell r="E182">
            <v>1511.79</v>
          </cell>
          <cell r="F182">
            <v>6501.86</v>
          </cell>
          <cell r="G182">
            <v>426778.24</v>
          </cell>
          <cell r="H182">
            <v>1535.17</v>
          </cell>
          <cell r="I182">
            <v>0</v>
          </cell>
          <cell r="J182">
            <v>91</v>
          </cell>
          <cell r="K182">
            <v>137997.6</v>
          </cell>
          <cell r="L182">
            <v>1516.46</v>
          </cell>
        </row>
        <row r="184">
          <cell r="B184">
            <v>450</v>
          </cell>
          <cell r="C184">
            <v>150</v>
          </cell>
          <cell r="D184">
            <v>864077.71</v>
          </cell>
          <cell r="E184">
            <v>1920.17</v>
          </cell>
          <cell r="F184">
            <v>3084.92</v>
          </cell>
          <cell r="G184">
            <v>867162.63</v>
          </cell>
          <cell r="H184">
            <v>1927.03</v>
          </cell>
          <cell r="I184">
            <v>0</v>
          </cell>
          <cell r="J184">
            <v>148</v>
          </cell>
          <cell r="K184">
            <v>284400.86</v>
          </cell>
          <cell r="L184">
            <v>1921.63</v>
          </cell>
        </row>
        <row r="185">
          <cell r="B185">
            <v>450</v>
          </cell>
          <cell r="C185">
            <v>150</v>
          </cell>
          <cell r="D185">
            <v>501069.38</v>
          </cell>
          <cell r="E185">
            <v>1113.49</v>
          </cell>
          <cell r="F185">
            <v>3330.08</v>
          </cell>
          <cell r="G185">
            <v>504399.46</v>
          </cell>
          <cell r="H185">
            <v>1120.8900000000001</v>
          </cell>
          <cell r="I185">
            <v>0</v>
          </cell>
          <cell r="J185">
            <v>148</v>
          </cell>
          <cell r="K185">
            <v>165131.25</v>
          </cell>
          <cell r="L185">
            <v>1115.75</v>
          </cell>
        </row>
        <row r="186">
          <cell r="B186">
            <v>243</v>
          </cell>
          <cell r="C186">
            <v>81</v>
          </cell>
          <cell r="D186">
            <v>363008.33</v>
          </cell>
          <cell r="E186">
            <v>1493.86</v>
          </cell>
          <cell r="F186">
            <v>-245.16</v>
          </cell>
          <cell r="G186">
            <v>362763.17</v>
          </cell>
          <cell r="H186">
            <v>1492.85</v>
          </cell>
          <cell r="I186">
            <v>0</v>
          </cell>
          <cell r="J186">
            <v>80</v>
          </cell>
          <cell r="K186">
            <v>119269.61</v>
          </cell>
          <cell r="L186">
            <v>1490.87</v>
          </cell>
        </row>
        <row r="188">
          <cell r="B188">
            <v>2032</v>
          </cell>
          <cell r="C188">
            <v>677</v>
          </cell>
          <cell r="D188">
            <v>4002835.21</v>
          </cell>
          <cell r="E188">
            <v>1969.9</v>
          </cell>
          <cell r="F188">
            <v>-19822.46</v>
          </cell>
          <cell r="G188">
            <v>3983012.75</v>
          </cell>
          <cell r="H188">
            <v>1960.14</v>
          </cell>
          <cell r="I188">
            <v>0</v>
          </cell>
          <cell r="J188">
            <v>668</v>
          </cell>
          <cell r="K188">
            <v>1318109.04</v>
          </cell>
          <cell r="L188">
            <v>1973.22</v>
          </cell>
        </row>
        <row r="189">
          <cell r="B189">
            <v>2032</v>
          </cell>
          <cell r="C189">
            <v>677</v>
          </cell>
          <cell r="D189">
            <v>2253460.29</v>
          </cell>
          <cell r="E189">
            <v>1108.99</v>
          </cell>
          <cell r="F189">
            <v>-18900.490000000002</v>
          </cell>
          <cell r="G189">
            <v>2234559.7999999998</v>
          </cell>
          <cell r="H189">
            <v>1099.68</v>
          </cell>
          <cell r="I189">
            <v>0</v>
          </cell>
          <cell r="J189">
            <v>668</v>
          </cell>
          <cell r="K189">
            <v>741151.88</v>
          </cell>
          <cell r="L189">
            <v>1109.51</v>
          </cell>
        </row>
        <row r="190">
          <cell r="B190">
            <v>1219</v>
          </cell>
          <cell r="C190">
            <v>406</v>
          </cell>
          <cell r="D190">
            <v>1749374.92</v>
          </cell>
          <cell r="E190">
            <v>1435.09</v>
          </cell>
          <cell r="F190">
            <v>-921.96999999999935</v>
          </cell>
          <cell r="G190">
            <v>1748452.95</v>
          </cell>
          <cell r="H190">
            <v>1434.33</v>
          </cell>
          <cell r="I190">
            <v>0</v>
          </cell>
          <cell r="J190">
            <v>401</v>
          </cell>
          <cell r="K190">
            <v>576957.16</v>
          </cell>
          <cell r="L190">
            <v>1438.8</v>
          </cell>
        </row>
        <row r="192">
          <cell r="B192">
            <v>1396</v>
          </cell>
          <cell r="C192">
            <v>465</v>
          </cell>
          <cell r="D192">
            <v>2893632.73</v>
          </cell>
          <cell r="E192">
            <v>2072.8000000000002</v>
          </cell>
          <cell r="F192">
            <v>4290.7</v>
          </cell>
          <cell r="G192">
            <v>2897923.43</v>
          </cell>
          <cell r="H192">
            <v>2075.88</v>
          </cell>
          <cell r="I192">
            <v>0</v>
          </cell>
          <cell r="J192">
            <v>458</v>
          </cell>
          <cell r="K192">
            <v>950176.99</v>
          </cell>
          <cell r="L192">
            <v>2074.62</v>
          </cell>
        </row>
        <row r="193">
          <cell r="B193">
            <v>1396</v>
          </cell>
          <cell r="C193">
            <v>465</v>
          </cell>
          <cell r="D193">
            <v>1524117.31</v>
          </cell>
          <cell r="E193">
            <v>1091.77</v>
          </cell>
          <cell r="F193">
            <v>-4906.53</v>
          </cell>
          <cell r="G193">
            <v>1519210.78</v>
          </cell>
          <cell r="H193">
            <v>1088.26</v>
          </cell>
          <cell r="I193">
            <v>0</v>
          </cell>
          <cell r="J193">
            <v>458</v>
          </cell>
          <cell r="K193">
            <v>499684.43</v>
          </cell>
          <cell r="L193">
            <v>1091.01</v>
          </cell>
        </row>
        <row r="194">
          <cell r="B194">
            <v>806</v>
          </cell>
          <cell r="C194">
            <v>269</v>
          </cell>
          <cell r="D194">
            <v>1369515.42</v>
          </cell>
          <cell r="E194">
            <v>1699.15</v>
          </cell>
          <cell r="F194">
            <v>9197.23</v>
          </cell>
          <cell r="G194">
            <v>1378712.65</v>
          </cell>
          <cell r="H194">
            <v>1710.56</v>
          </cell>
          <cell r="I194">
            <v>0</v>
          </cell>
          <cell r="J194">
            <v>264</v>
          </cell>
          <cell r="K194">
            <v>450492.56</v>
          </cell>
          <cell r="L194">
            <v>1706.41</v>
          </cell>
        </row>
        <row r="196">
          <cell r="B196">
            <v>869</v>
          </cell>
          <cell r="C196">
            <v>290</v>
          </cell>
          <cell r="D196">
            <v>1821649.47</v>
          </cell>
          <cell r="E196">
            <v>2096.2600000000002</v>
          </cell>
          <cell r="F196">
            <v>14096.58</v>
          </cell>
          <cell r="G196">
            <v>1835746.05</v>
          </cell>
          <cell r="H196">
            <v>2112.48</v>
          </cell>
          <cell r="I196">
            <v>0</v>
          </cell>
          <cell r="J196">
            <v>287</v>
          </cell>
          <cell r="K196">
            <v>603948.09</v>
          </cell>
          <cell r="L196">
            <v>2104.35</v>
          </cell>
        </row>
        <row r="197">
          <cell r="B197">
            <v>869</v>
          </cell>
          <cell r="C197">
            <v>290</v>
          </cell>
          <cell r="D197">
            <v>997678.93</v>
          </cell>
          <cell r="E197">
            <v>1148.08</v>
          </cell>
          <cell r="F197">
            <v>1643.62</v>
          </cell>
          <cell r="G197">
            <v>999322.55</v>
          </cell>
          <cell r="H197">
            <v>1149.97</v>
          </cell>
          <cell r="I197">
            <v>0</v>
          </cell>
          <cell r="J197">
            <v>287</v>
          </cell>
          <cell r="K197">
            <v>331059.01</v>
          </cell>
          <cell r="L197">
            <v>1153.52</v>
          </cell>
        </row>
        <row r="198">
          <cell r="B198">
            <v>528</v>
          </cell>
          <cell r="C198">
            <v>176</v>
          </cell>
          <cell r="D198">
            <v>823970.54</v>
          </cell>
          <cell r="E198">
            <v>1560.55</v>
          </cell>
          <cell r="F198">
            <v>12452.96</v>
          </cell>
          <cell r="G198">
            <v>836423.5</v>
          </cell>
          <cell r="H198">
            <v>1584.14</v>
          </cell>
          <cell r="I198">
            <v>0</v>
          </cell>
          <cell r="J198">
            <v>175</v>
          </cell>
          <cell r="K198">
            <v>272889.08</v>
          </cell>
          <cell r="L198">
            <v>1559.37</v>
          </cell>
        </row>
        <row r="200">
          <cell r="B200">
            <v>609</v>
          </cell>
          <cell r="C200">
            <v>203</v>
          </cell>
          <cell r="D200">
            <v>1095300.02</v>
          </cell>
          <cell r="E200">
            <v>1798.52</v>
          </cell>
          <cell r="F200">
            <v>2113.59</v>
          </cell>
          <cell r="G200">
            <v>1097413.6100000001</v>
          </cell>
          <cell r="H200">
            <v>1801.99</v>
          </cell>
          <cell r="I200">
            <v>0</v>
          </cell>
          <cell r="J200">
            <v>199</v>
          </cell>
          <cell r="K200">
            <v>358576.35</v>
          </cell>
          <cell r="L200">
            <v>1801.89</v>
          </cell>
        </row>
        <row r="201">
          <cell r="B201">
            <v>609</v>
          </cell>
          <cell r="C201">
            <v>203</v>
          </cell>
          <cell r="D201">
            <v>776385.39</v>
          </cell>
          <cell r="E201">
            <v>1274.8499999999999</v>
          </cell>
          <cell r="F201">
            <v>2603.15</v>
          </cell>
          <cell r="G201">
            <v>778988.54</v>
          </cell>
          <cell r="H201">
            <v>1279.1300000000001</v>
          </cell>
          <cell r="I201">
            <v>0</v>
          </cell>
          <cell r="J201">
            <v>199</v>
          </cell>
          <cell r="K201">
            <v>254837.78</v>
          </cell>
          <cell r="L201">
            <v>1280.5899999999999</v>
          </cell>
        </row>
        <row r="202">
          <cell r="B202">
            <v>232</v>
          </cell>
          <cell r="C202">
            <v>77</v>
          </cell>
          <cell r="D202">
            <v>318914.63</v>
          </cell>
          <cell r="E202">
            <v>1374.63</v>
          </cell>
          <cell r="F202">
            <v>-489.56</v>
          </cell>
          <cell r="G202">
            <v>318425.07</v>
          </cell>
          <cell r="H202">
            <v>1372.52</v>
          </cell>
          <cell r="I202">
            <v>0</v>
          </cell>
          <cell r="J202">
            <v>75</v>
          </cell>
          <cell r="K202">
            <v>103738.57</v>
          </cell>
          <cell r="L202">
            <v>1383.18</v>
          </cell>
        </row>
        <row r="204">
          <cell r="B204">
            <v>2512</v>
          </cell>
          <cell r="C204">
            <v>837</v>
          </cell>
          <cell r="D204">
            <v>4854614.12</v>
          </cell>
          <cell r="E204">
            <v>1932.57</v>
          </cell>
          <cell r="F204">
            <v>-41009.449999999997</v>
          </cell>
          <cell r="G204">
            <v>4813604.67</v>
          </cell>
          <cell r="H204">
            <v>1916.24</v>
          </cell>
          <cell r="I204">
            <v>5.78</v>
          </cell>
          <cell r="J204">
            <v>826</v>
          </cell>
          <cell r="K204">
            <v>1596947.46</v>
          </cell>
          <cell r="L204">
            <v>1933.35</v>
          </cell>
        </row>
        <row r="205">
          <cell r="B205">
            <v>2512</v>
          </cell>
          <cell r="C205">
            <v>837</v>
          </cell>
          <cell r="D205">
            <v>2812513.72</v>
          </cell>
          <cell r="E205">
            <v>1119.6300000000001</v>
          </cell>
          <cell r="F205">
            <v>-21035.21</v>
          </cell>
          <cell r="G205">
            <v>2791478.51</v>
          </cell>
          <cell r="H205">
            <v>1111.26</v>
          </cell>
          <cell r="I205">
            <v>5.78</v>
          </cell>
          <cell r="J205">
            <v>826</v>
          </cell>
          <cell r="K205">
            <v>925674.24</v>
          </cell>
          <cell r="L205">
            <v>1120.67</v>
          </cell>
        </row>
        <row r="206">
          <cell r="B206">
            <v>1362</v>
          </cell>
          <cell r="C206">
            <v>454</v>
          </cell>
          <cell r="D206">
            <v>2042100.4</v>
          </cell>
          <cell r="E206">
            <v>1499.34</v>
          </cell>
          <cell r="F206">
            <v>-19974.240000000002</v>
          </cell>
          <cell r="G206">
            <v>2022126.16</v>
          </cell>
          <cell r="H206">
            <v>1484.67</v>
          </cell>
          <cell r="I206">
            <v>0</v>
          </cell>
          <cell r="J206">
            <v>448</v>
          </cell>
          <cell r="K206">
            <v>671273.22</v>
          </cell>
          <cell r="L206">
            <v>1498.38</v>
          </cell>
        </row>
        <row r="208">
          <cell r="B208">
            <v>208</v>
          </cell>
          <cell r="C208">
            <v>69</v>
          </cell>
          <cell r="D208">
            <v>374254.02</v>
          </cell>
          <cell r="E208">
            <v>1799.3</v>
          </cell>
          <cell r="F208">
            <v>-1429.91</v>
          </cell>
          <cell r="G208">
            <v>372824.11</v>
          </cell>
          <cell r="H208">
            <v>1792.42</v>
          </cell>
          <cell r="I208">
            <v>0</v>
          </cell>
          <cell r="J208">
            <v>68</v>
          </cell>
          <cell r="K208">
            <v>121435.9</v>
          </cell>
          <cell r="L208">
            <v>1785.82</v>
          </cell>
        </row>
        <row r="209">
          <cell r="B209">
            <v>208</v>
          </cell>
          <cell r="C209">
            <v>69</v>
          </cell>
          <cell r="D209">
            <v>274823.53999999998</v>
          </cell>
          <cell r="E209">
            <v>1321.27</v>
          </cell>
          <cell r="F209">
            <v>-1429.91</v>
          </cell>
          <cell r="G209">
            <v>273393.63</v>
          </cell>
          <cell r="H209">
            <v>1314.39</v>
          </cell>
          <cell r="I209">
            <v>0</v>
          </cell>
          <cell r="J209">
            <v>68</v>
          </cell>
          <cell r="K209">
            <v>90122.96</v>
          </cell>
          <cell r="L209">
            <v>1325.34</v>
          </cell>
        </row>
        <row r="210">
          <cell r="B210">
            <v>71</v>
          </cell>
          <cell r="C210">
            <v>24</v>
          </cell>
          <cell r="D210">
            <v>99430.48</v>
          </cell>
          <cell r="E210">
            <v>1400.43</v>
          </cell>
          <cell r="F210">
            <v>0</v>
          </cell>
          <cell r="G210">
            <v>99430.48</v>
          </cell>
          <cell r="H210">
            <v>1400.43</v>
          </cell>
          <cell r="I210">
            <v>0</v>
          </cell>
          <cell r="J210">
            <v>23</v>
          </cell>
          <cell r="K210">
            <v>31312.94</v>
          </cell>
          <cell r="L210">
            <v>1361.43</v>
          </cell>
        </row>
        <row r="212">
          <cell r="B212">
            <v>1099</v>
          </cell>
          <cell r="C212">
            <v>366</v>
          </cell>
          <cell r="D212">
            <v>2095974.75</v>
          </cell>
          <cell r="E212">
            <v>1907.17</v>
          </cell>
          <cell r="F212">
            <v>-2872.55</v>
          </cell>
          <cell r="G212">
            <v>2093102.2</v>
          </cell>
          <cell r="H212">
            <v>1904.55</v>
          </cell>
          <cell r="I212">
            <v>0</v>
          </cell>
          <cell r="J212">
            <v>362</v>
          </cell>
          <cell r="K212">
            <v>690407.09</v>
          </cell>
          <cell r="L212">
            <v>1907.2</v>
          </cell>
        </row>
        <row r="213">
          <cell r="B213">
            <v>1099</v>
          </cell>
          <cell r="C213">
            <v>366</v>
          </cell>
          <cell r="D213">
            <v>1263531.01</v>
          </cell>
          <cell r="E213">
            <v>1149.71</v>
          </cell>
          <cell r="F213">
            <v>-766.41</v>
          </cell>
          <cell r="G213">
            <v>1262764.6000000001</v>
          </cell>
          <cell r="H213">
            <v>1149.01</v>
          </cell>
          <cell r="I213">
            <v>0</v>
          </cell>
          <cell r="J213">
            <v>362</v>
          </cell>
          <cell r="K213">
            <v>417234.94</v>
          </cell>
          <cell r="L213">
            <v>1152.58</v>
          </cell>
        </row>
        <row r="214">
          <cell r="B214">
            <v>554</v>
          </cell>
          <cell r="C214">
            <v>185</v>
          </cell>
          <cell r="D214">
            <v>832443.74</v>
          </cell>
          <cell r="E214">
            <v>1502.61</v>
          </cell>
          <cell r="F214">
            <v>-2106.14</v>
          </cell>
          <cell r="G214">
            <v>830337.6</v>
          </cell>
          <cell r="H214">
            <v>1498.8</v>
          </cell>
          <cell r="I214">
            <v>0</v>
          </cell>
          <cell r="J214">
            <v>182</v>
          </cell>
          <cell r="K214">
            <v>273172.15000000002</v>
          </cell>
          <cell r="L214">
            <v>1500.95</v>
          </cell>
        </row>
        <row r="216">
          <cell r="B216">
            <v>8042</v>
          </cell>
          <cell r="C216">
            <v>2681</v>
          </cell>
          <cell r="D216">
            <v>15836948.25</v>
          </cell>
          <cell r="E216">
            <v>1969.28</v>
          </cell>
          <cell r="F216">
            <v>-21536.35</v>
          </cell>
          <cell r="G216">
            <v>15815411.9</v>
          </cell>
          <cell r="H216">
            <v>1966.6</v>
          </cell>
          <cell r="I216">
            <v>4344.6400000000003</v>
          </cell>
          <cell r="J216">
            <v>2647</v>
          </cell>
          <cell r="K216">
            <v>5220729.3099999996</v>
          </cell>
          <cell r="L216">
            <v>1972.32</v>
          </cell>
        </row>
        <row r="217">
          <cell r="B217">
            <v>8042</v>
          </cell>
          <cell r="C217">
            <v>2681</v>
          </cell>
          <cell r="D217">
            <v>8444725.1500000004</v>
          </cell>
          <cell r="E217">
            <v>1050.08</v>
          </cell>
          <cell r="F217">
            <v>-18365.189999999999</v>
          </cell>
          <cell r="G217">
            <v>8426359.9600000009</v>
          </cell>
          <cell r="H217">
            <v>1047.79</v>
          </cell>
          <cell r="I217">
            <v>4344.6400000000003</v>
          </cell>
          <cell r="J217">
            <v>2647</v>
          </cell>
          <cell r="K217">
            <v>2780904.9</v>
          </cell>
          <cell r="L217">
            <v>1050.5899999999999</v>
          </cell>
        </row>
        <row r="218">
          <cell r="B218">
            <v>5002</v>
          </cell>
          <cell r="C218">
            <v>1667</v>
          </cell>
          <cell r="D218">
            <v>7392223.1000000006</v>
          </cell>
          <cell r="E218">
            <v>1477.85</v>
          </cell>
          <cell r="F218">
            <v>-3171.16</v>
          </cell>
          <cell r="G218">
            <v>7389051.9400000004</v>
          </cell>
          <cell r="H218">
            <v>1477.22</v>
          </cell>
          <cell r="I218">
            <v>0</v>
          </cell>
          <cell r="J218">
            <v>1649</v>
          </cell>
          <cell r="K218">
            <v>2439824.41</v>
          </cell>
          <cell r="L218">
            <v>1479.58</v>
          </cell>
        </row>
      </sheetData>
      <sheetData sheetId="3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260</v>
          </cell>
          <cell r="C28">
            <v>87</v>
          </cell>
          <cell r="D28">
            <v>340049.02</v>
          </cell>
          <cell r="E28">
            <v>1307.8800000000001</v>
          </cell>
          <cell r="F28">
            <v>0</v>
          </cell>
          <cell r="G28">
            <v>340049.02</v>
          </cell>
          <cell r="H28">
            <v>1307.8800000000001</v>
          </cell>
          <cell r="I28">
            <v>0</v>
          </cell>
          <cell r="J28">
            <v>86</v>
          </cell>
          <cell r="K28">
            <v>112396.4</v>
          </cell>
          <cell r="L28">
            <v>1306.93</v>
          </cell>
        </row>
        <row r="29">
          <cell r="B29">
            <v>260</v>
          </cell>
          <cell r="C29">
            <v>87</v>
          </cell>
          <cell r="D29">
            <v>340049.02</v>
          </cell>
          <cell r="E29">
            <v>1307.8800000000001</v>
          </cell>
          <cell r="F29">
            <v>0</v>
          </cell>
          <cell r="G29">
            <v>340049.02</v>
          </cell>
          <cell r="H29">
            <v>1307.8800000000001</v>
          </cell>
          <cell r="I29">
            <v>0</v>
          </cell>
          <cell r="J29">
            <v>86</v>
          </cell>
          <cell r="K29">
            <v>112396.4</v>
          </cell>
          <cell r="L29">
            <v>1306.93</v>
          </cell>
        </row>
        <row r="30">
          <cell r="B30">
            <v>0</v>
          </cell>
          <cell r="C30">
            <v>0</v>
          </cell>
          <cell r="D30">
            <v>0</v>
          </cell>
          <cell r="F30">
            <v>0</v>
          </cell>
          <cell r="G30">
            <v>0</v>
          </cell>
          <cell r="I30">
            <v>0</v>
          </cell>
          <cell r="J30">
            <v>0</v>
          </cell>
          <cell r="K30">
            <v>0</v>
          </cell>
        </row>
        <row r="32">
          <cell r="B32">
            <v>461</v>
          </cell>
          <cell r="C32">
            <v>154</v>
          </cell>
          <cell r="D32">
            <v>679675.05</v>
          </cell>
          <cell r="E32">
            <v>1474.35</v>
          </cell>
          <cell r="F32">
            <v>1873.49</v>
          </cell>
          <cell r="G32">
            <v>681548.54</v>
          </cell>
          <cell r="H32">
            <v>1478.41</v>
          </cell>
          <cell r="I32">
            <v>0</v>
          </cell>
          <cell r="J32">
            <v>153</v>
          </cell>
          <cell r="K32">
            <v>225758.35</v>
          </cell>
          <cell r="L32">
            <v>1475.54</v>
          </cell>
        </row>
        <row r="33">
          <cell r="B33">
            <v>461</v>
          </cell>
          <cell r="C33">
            <v>154</v>
          </cell>
          <cell r="D33">
            <v>643675.05000000005</v>
          </cell>
          <cell r="E33">
            <v>1396.26</v>
          </cell>
          <cell r="F33">
            <v>1873.49</v>
          </cell>
          <cell r="G33">
            <v>645548.54</v>
          </cell>
          <cell r="H33">
            <v>1400.32</v>
          </cell>
          <cell r="I33">
            <v>0</v>
          </cell>
          <cell r="J33">
            <v>153</v>
          </cell>
          <cell r="K33">
            <v>213758.35</v>
          </cell>
          <cell r="L33">
            <v>1397.11</v>
          </cell>
        </row>
        <row r="34">
          <cell r="B34">
            <v>30</v>
          </cell>
          <cell r="C34">
            <v>10</v>
          </cell>
          <cell r="D34">
            <v>36000</v>
          </cell>
          <cell r="E34">
            <v>1200</v>
          </cell>
          <cell r="F34">
            <v>0</v>
          </cell>
          <cell r="G34">
            <v>36000</v>
          </cell>
          <cell r="H34">
            <v>1200</v>
          </cell>
          <cell r="I34">
            <v>0</v>
          </cell>
          <cell r="J34">
            <v>10</v>
          </cell>
          <cell r="K34">
            <v>12000</v>
          </cell>
          <cell r="L34">
            <v>1200</v>
          </cell>
        </row>
        <row r="40">
          <cell r="B40">
            <v>481</v>
          </cell>
          <cell r="C40">
            <v>160</v>
          </cell>
          <cell r="D40">
            <v>649260.91</v>
          </cell>
          <cell r="E40">
            <v>1349.81</v>
          </cell>
          <cell r="F40">
            <v>1171.99</v>
          </cell>
          <cell r="G40">
            <v>650432.9</v>
          </cell>
          <cell r="H40">
            <v>1352.25</v>
          </cell>
          <cell r="I40">
            <v>0</v>
          </cell>
          <cell r="J40">
            <v>159</v>
          </cell>
          <cell r="K40">
            <v>214537.95</v>
          </cell>
          <cell r="L40">
            <v>1349.3</v>
          </cell>
        </row>
        <row r="41">
          <cell r="B41">
            <v>481</v>
          </cell>
          <cell r="C41">
            <v>160</v>
          </cell>
          <cell r="D41">
            <v>621327.93999999994</v>
          </cell>
          <cell r="E41">
            <v>1291.74</v>
          </cell>
          <cell r="F41">
            <v>1171.99</v>
          </cell>
          <cell r="G41">
            <v>622499.93000000005</v>
          </cell>
          <cell r="H41">
            <v>1294.18</v>
          </cell>
          <cell r="I41">
            <v>0</v>
          </cell>
          <cell r="J41">
            <v>159</v>
          </cell>
          <cell r="K41">
            <v>205226.96</v>
          </cell>
          <cell r="L41">
            <v>1290.74</v>
          </cell>
        </row>
        <row r="42">
          <cell r="B42">
            <v>15</v>
          </cell>
          <cell r="C42">
            <v>5</v>
          </cell>
          <cell r="D42">
            <v>27932.97</v>
          </cell>
          <cell r="E42">
            <v>1862.2</v>
          </cell>
          <cell r="F42">
            <v>0</v>
          </cell>
          <cell r="G42">
            <v>27932.97</v>
          </cell>
          <cell r="H42">
            <v>1862.2</v>
          </cell>
          <cell r="I42">
            <v>0</v>
          </cell>
          <cell r="J42">
            <v>5</v>
          </cell>
          <cell r="K42">
            <v>9310.99</v>
          </cell>
          <cell r="L42">
            <v>1862.2</v>
          </cell>
        </row>
        <row r="44">
          <cell r="B44">
            <v>383</v>
          </cell>
          <cell r="C44">
            <v>128</v>
          </cell>
          <cell r="D44">
            <v>531459.56000000006</v>
          </cell>
          <cell r="E44">
            <v>1387.62</v>
          </cell>
          <cell r="F44">
            <v>5371.15</v>
          </cell>
          <cell r="G44">
            <v>536830.71</v>
          </cell>
          <cell r="H44">
            <v>1401.65</v>
          </cell>
          <cell r="I44">
            <v>0</v>
          </cell>
          <cell r="J44">
            <v>127</v>
          </cell>
          <cell r="K44">
            <v>175509.16</v>
          </cell>
          <cell r="L44">
            <v>1381.96</v>
          </cell>
        </row>
        <row r="45">
          <cell r="B45">
            <v>383</v>
          </cell>
          <cell r="C45">
            <v>128</v>
          </cell>
          <cell r="D45">
            <v>525113.73</v>
          </cell>
          <cell r="E45">
            <v>1371.05</v>
          </cell>
          <cell r="F45">
            <v>5371.15</v>
          </cell>
          <cell r="G45">
            <v>530484.88</v>
          </cell>
          <cell r="H45">
            <v>1385.08</v>
          </cell>
          <cell r="I45">
            <v>0</v>
          </cell>
          <cell r="J45">
            <v>127</v>
          </cell>
          <cell r="K45">
            <v>174309.16</v>
          </cell>
          <cell r="L45">
            <v>1372.51</v>
          </cell>
        </row>
        <row r="46">
          <cell r="B46">
            <v>4</v>
          </cell>
          <cell r="C46">
            <v>1</v>
          </cell>
          <cell r="D46">
            <v>6345.83</v>
          </cell>
          <cell r="E46">
            <v>1586.46</v>
          </cell>
          <cell r="F46">
            <v>0</v>
          </cell>
          <cell r="G46">
            <v>6345.83</v>
          </cell>
          <cell r="H46">
            <v>1586.46</v>
          </cell>
          <cell r="I46">
            <v>0</v>
          </cell>
          <cell r="J46">
            <v>1</v>
          </cell>
          <cell r="K46">
            <v>1200</v>
          </cell>
          <cell r="L46">
            <v>1200</v>
          </cell>
        </row>
        <row r="48">
          <cell r="B48">
            <v>196</v>
          </cell>
          <cell r="C48">
            <v>65</v>
          </cell>
          <cell r="D48">
            <v>260260.19</v>
          </cell>
          <cell r="E48">
            <v>1327.86</v>
          </cell>
          <cell r="F48">
            <v>248</v>
          </cell>
          <cell r="G48">
            <v>260508.19</v>
          </cell>
          <cell r="H48">
            <v>1329.12</v>
          </cell>
          <cell r="I48">
            <v>0</v>
          </cell>
          <cell r="J48">
            <v>65</v>
          </cell>
          <cell r="K48">
            <v>86276.76</v>
          </cell>
          <cell r="L48">
            <v>1327.33</v>
          </cell>
        </row>
        <row r="49">
          <cell r="B49">
            <v>196</v>
          </cell>
          <cell r="C49">
            <v>65</v>
          </cell>
          <cell r="D49">
            <v>260260.19</v>
          </cell>
          <cell r="E49">
            <v>1327.86</v>
          </cell>
          <cell r="F49">
            <v>248</v>
          </cell>
          <cell r="G49">
            <v>260508.19</v>
          </cell>
          <cell r="H49">
            <v>1329.12</v>
          </cell>
          <cell r="I49">
            <v>0</v>
          </cell>
          <cell r="J49">
            <v>65</v>
          </cell>
          <cell r="K49">
            <v>86276.76</v>
          </cell>
          <cell r="L49">
            <v>1327.33</v>
          </cell>
        </row>
        <row r="50">
          <cell r="B50">
            <v>0</v>
          </cell>
          <cell r="C50">
            <v>0</v>
          </cell>
          <cell r="D50">
            <v>0</v>
          </cell>
          <cell r="F50">
            <v>0</v>
          </cell>
          <cell r="G50">
            <v>0</v>
          </cell>
          <cell r="I50">
            <v>0</v>
          </cell>
          <cell r="J50">
            <v>0</v>
          </cell>
          <cell r="K50">
            <v>0</v>
          </cell>
        </row>
        <row r="52">
          <cell r="B52">
            <v>401</v>
          </cell>
          <cell r="C52">
            <v>134</v>
          </cell>
          <cell r="D52">
            <v>567527.57999999996</v>
          </cell>
          <cell r="E52">
            <v>1415.28</v>
          </cell>
          <cell r="F52">
            <v>-2013.36</v>
          </cell>
          <cell r="G52">
            <v>565514.22</v>
          </cell>
          <cell r="H52">
            <v>1410.26</v>
          </cell>
          <cell r="I52">
            <v>0</v>
          </cell>
          <cell r="J52">
            <v>131</v>
          </cell>
          <cell r="K52">
            <v>185675.04</v>
          </cell>
          <cell r="L52">
            <v>1417.37</v>
          </cell>
        </row>
        <row r="53">
          <cell r="B53">
            <v>401</v>
          </cell>
          <cell r="C53">
            <v>134</v>
          </cell>
          <cell r="D53">
            <v>535127.57999999996</v>
          </cell>
          <cell r="E53">
            <v>1334.48</v>
          </cell>
          <cell r="F53">
            <v>-2013.36</v>
          </cell>
          <cell r="G53">
            <v>533114.22</v>
          </cell>
          <cell r="H53">
            <v>1329.46</v>
          </cell>
          <cell r="I53">
            <v>0</v>
          </cell>
          <cell r="J53">
            <v>131</v>
          </cell>
          <cell r="K53">
            <v>174875.04</v>
          </cell>
          <cell r="L53">
            <v>1334.92</v>
          </cell>
        </row>
        <row r="54">
          <cell r="B54">
            <v>27</v>
          </cell>
          <cell r="C54">
            <v>9</v>
          </cell>
          <cell r="D54">
            <v>32400</v>
          </cell>
          <cell r="E54">
            <v>1200</v>
          </cell>
          <cell r="F54">
            <v>0</v>
          </cell>
          <cell r="G54">
            <v>32400</v>
          </cell>
          <cell r="H54">
            <v>1200</v>
          </cell>
          <cell r="I54">
            <v>0</v>
          </cell>
          <cell r="J54">
            <v>9</v>
          </cell>
          <cell r="K54">
            <v>10800</v>
          </cell>
          <cell r="L54">
            <v>1200</v>
          </cell>
        </row>
        <row r="56">
          <cell r="B56">
            <v>88</v>
          </cell>
          <cell r="C56">
            <v>29</v>
          </cell>
          <cell r="D56">
            <v>115486.13</v>
          </cell>
          <cell r="E56">
            <v>1312.34</v>
          </cell>
          <cell r="F56">
            <v>0</v>
          </cell>
          <cell r="G56">
            <v>115486.13</v>
          </cell>
          <cell r="H56">
            <v>1312.34</v>
          </cell>
          <cell r="I56">
            <v>0</v>
          </cell>
          <cell r="J56">
            <v>28</v>
          </cell>
          <cell r="K56">
            <v>36588.83</v>
          </cell>
          <cell r="L56">
            <v>1306.74</v>
          </cell>
        </row>
        <row r="57">
          <cell r="B57">
            <v>88</v>
          </cell>
          <cell r="C57">
            <v>29</v>
          </cell>
          <cell r="D57">
            <v>115486.13</v>
          </cell>
          <cell r="E57">
            <v>1312.34</v>
          </cell>
          <cell r="F57">
            <v>0</v>
          </cell>
          <cell r="G57">
            <v>115486.13</v>
          </cell>
          <cell r="H57">
            <v>1312.34</v>
          </cell>
          <cell r="I57">
            <v>0</v>
          </cell>
          <cell r="J57">
            <v>28</v>
          </cell>
          <cell r="K57">
            <v>36588.83</v>
          </cell>
          <cell r="L57">
            <v>1306.74</v>
          </cell>
        </row>
        <row r="58">
          <cell r="B58">
            <v>0</v>
          </cell>
          <cell r="C58">
            <v>0</v>
          </cell>
          <cell r="D58">
            <v>0</v>
          </cell>
          <cell r="F58">
            <v>0</v>
          </cell>
          <cell r="G58">
            <v>0</v>
          </cell>
          <cell r="I58">
            <v>0</v>
          </cell>
          <cell r="J58">
            <v>0</v>
          </cell>
          <cell r="K58">
            <v>0</v>
          </cell>
        </row>
        <row r="60">
          <cell r="B60">
            <v>536</v>
          </cell>
          <cell r="C60">
            <v>179</v>
          </cell>
          <cell r="D60">
            <v>708881.61</v>
          </cell>
          <cell r="E60">
            <v>1322.54</v>
          </cell>
          <cell r="F60">
            <v>1791.88</v>
          </cell>
          <cell r="G60">
            <v>710673.49</v>
          </cell>
          <cell r="H60">
            <v>1325.88</v>
          </cell>
          <cell r="I60">
            <v>2357.6999999999998</v>
          </cell>
          <cell r="J60">
            <v>178</v>
          </cell>
          <cell r="K60">
            <v>235060.26</v>
          </cell>
          <cell r="L60">
            <v>1320.56</v>
          </cell>
        </row>
        <row r="61">
          <cell r="B61">
            <v>536</v>
          </cell>
          <cell r="C61">
            <v>179</v>
          </cell>
          <cell r="D61">
            <v>708881.61</v>
          </cell>
          <cell r="E61">
            <v>1322.54</v>
          </cell>
          <cell r="F61">
            <v>1791.88</v>
          </cell>
          <cell r="G61">
            <v>710673.49</v>
          </cell>
          <cell r="H61">
            <v>1325.88</v>
          </cell>
          <cell r="I61">
            <v>2357.6999999999998</v>
          </cell>
          <cell r="J61">
            <v>178</v>
          </cell>
          <cell r="K61">
            <v>235060.26</v>
          </cell>
          <cell r="L61">
            <v>1320.56</v>
          </cell>
        </row>
        <row r="62">
          <cell r="B62">
            <v>0</v>
          </cell>
          <cell r="C62">
            <v>0</v>
          </cell>
          <cell r="D62">
            <v>0</v>
          </cell>
          <cell r="F62">
            <v>0</v>
          </cell>
          <cell r="G62">
            <v>0</v>
          </cell>
          <cell r="I62">
            <v>0</v>
          </cell>
          <cell r="J62">
            <v>0</v>
          </cell>
          <cell r="K62">
            <v>0</v>
          </cell>
        </row>
        <row r="64">
          <cell r="B64">
            <v>453</v>
          </cell>
          <cell r="C64">
            <v>151</v>
          </cell>
          <cell r="D64">
            <v>616759.01</v>
          </cell>
          <cell r="E64">
            <v>1361.5</v>
          </cell>
          <cell r="F64">
            <v>-906.65</v>
          </cell>
          <cell r="G64">
            <v>615852.36</v>
          </cell>
          <cell r="H64">
            <v>1359.5</v>
          </cell>
          <cell r="I64">
            <v>0</v>
          </cell>
          <cell r="J64">
            <v>150</v>
          </cell>
          <cell r="K64">
            <v>204539.61</v>
          </cell>
          <cell r="L64">
            <v>1363.6</v>
          </cell>
        </row>
        <row r="65">
          <cell r="B65">
            <v>453</v>
          </cell>
          <cell r="C65">
            <v>151</v>
          </cell>
          <cell r="D65">
            <v>602359.01</v>
          </cell>
          <cell r="E65">
            <v>1329.71</v>
          </cell>
          <cell r="F65">
            <v>-906.65</v>
          </cell>
          <cell r="G65">
            <v>601452.36</v>
          </cell>
          <cell r="H65">
            <v>1327.71</v>
          </cell>
          <cell r="I65">
            <v>0</v>
          </cell>
          <cell r="J65">
            <v>150</v>
          </cell>
          <cell r="K65">
            <v>199739.61</v>
          </cell>
          <cell r="L65">
            <v>1331.6</v>
          </cell>
        </row>
        <row r="66">
          <cell r="B66">
            <v>12</v>
          </cell>
          <cell r="C66">
            <v>4</v>
          </cell>
          <cell r="D66">
            <v>14400</v>
          </cell>
          <cell r="E66">
            <v>1200</v>
          </cell>
          <cell r="F66">
            <v>0</v>
          </cell>
          <cell r="G66">
            <v>14400</v>
          </cell>
          <cell r="H66">
            <v>1200</v>
          </cell>
          <cell r="I66">
            <v>0</v>
          </cell>
          <cell r="J66">
            <v>4</v>
          </cell>
          <cell r="K66">
            <v>4800</v>
          </cell>
          <cell r="L66">
            <v>1200</v>
          </cell>
        </row>
        <row r="68">
          <cell r="B68">
            <v>196</v>
          </cell>
          <cell r="C68">
            <v>65</v>
          </cell>
          <cell r="D68">
            <v>268667.46999999997</v>
          </cell>
          <cell r="E68">
            <v>1370.75</v>
          </cell>
          <cell r="F68">
            <v>2649.71</v>
          </cell>
          <cell r="G68">
            <v>271317.18</v>
          </cell>
          <cell r="H68">
            <v>1384.27</v>
          </cell>
          <cell r="I68">
            <v>0</v>
          </cell>
          <cell r="J68">
            <v>65</v>
          </cell>
          <cell r="K68">
            <v>89232.46</v>
          </cell>
          <cell r="L68">
            <v>1372.81</v>
          </cell>
        </row>
        <row r="69">
          <cell r="B69">
            <v>196</v>
          </cell>
          <cell r="C69">
            <v>65</v>
          </cell>
          <cell r="D69">
            <v>261467.47</v>
          </cell>
          <cell r="E69">
            <v>1334.02</v>
          </cell>
          <cell r="F69">
            <v>2649.71</v>
          </cell>
          <cell r="G69">
            <v>264117.18</v>
          </cell>
          <cell r="H69">
            <v>1347.54</v>
          </cell>
          <cell r="I69">
            <v>0</v>
          </cell>
          <cell r="J69">
            <v>65</v>
          </cell>
          <cell r="K69">
            <v>86832.46</v>
          </cell>
          <cell r="L69">
            <v>1335.88</v>
          </cell>
        </row>
        <row r="70">
          <cell r="B70">
            <v>6</v>
          </cell>
          <cell r="C70">
            <v>2</v>
          </cell>
          <cell r="D70">
            <v>7200</v>
          </cell>
          <cell r="E70">
            <v>1200</v>
          </cell>
          <cell r="F70">
            <v>0</v>
          </cell>
          <cell r="G70">
            <v>7200</v>
          </cell>
          <cell r="H70">
            <v>1200</v>
          </cell>
          <cell r="I70">
            <v>0</v>
          </cell>
          <cell r="J70">
            <v>2</v>
          </cell>
          <cell r="K70">
            <v>2400</v>
          </cell>
          <cell r="L70">
            <v>1200</v>
          </cell>
        </row>
        <row r="72">
          <cell r="B72">
            <v>78</v>
          </cell>
          <cell r="C72">
            <v>26</v>
          </cell>
          <cell r="D72">
            <v>103256.22</v>
          </cell>
          <cell r="E72">
            <v>1323.8</v>
          </cell>
          <cell r="F72">
            <v>0</v>
          </cell>
          <cell r="G72">
            <v>103256.22</v>
          </cell>
          <cell r="H72">
            <v>1323.8</v>
          </cell>
          <cell r="I72">
            <v>0</v>
          </cell>
          <cell r="J72">
            <v>26</v>
          </cell>
          <cell r="K72">
            <v>34418.74</v>
          </cell>
          <cell r="L72">
            <v>1323.8</v>
          </cell>
        </row>
        <row r="73">
          <cell r="B73">
            <v>78</v>
          </cell>
          <cell r="C73">
            <v>26</v>
          </cell>
          <cell r="D73">
            <v>103256.22</v>
          </cell>
          <cell r="E73">
            <v>1323.8</v>
          </cell>
          <cell r="F73">
            <v>0</v>
          </cell>
          <cell r="G73">
            <v>103256.22</v>
          </cell>
          <cell r="H73">
            <v>1323.8</v>
          </cell>
          <cell r="I73">
            <v>0</v>
          </cell>
          <cell r="J73">
            <v>26</v>
          </cell>
          <cell r="K73">
            <v>34418.74</v>
          </cell>
          <cell r="L73">
            <v>1323.8</v>
          </cell>
        </row>
        <row r="74">
          <cell r="B74">
            <v>0</v>
          </cell>
          <cell r="C74">
            <v>0</v>
          </cell>
          <cell r="D74">
            <v>0</v>
          </cell>
          <cell r="F74">
            <v>0</v>
          </cell>
          <cell r="G74">
            <v>0</v>
          </cell>
          <cell r="I74">
            <v>0</v>
          </cell>
          <cell r="J74">
            <v>0</v>
          </cell>
          <cell r="K74">
            <v>0</v>
          </cell>
        </row>
        <row r="76">
          <cell r="B76">
            <v>203</v>
          </cell>
          <cell r="C76">
            <v>68</v>
          </cell>
          <cell r="D76">
            <v>290847.18</v>
          </cell>
          <cell r="E76">
            <v>1432.74</v>
          </cell>
          <cell r="F76">
            <v>38.24</v>
          </cell>
          <cell r="G76">
            <v>290885.42</v>
          </cell>
          <cell r="H76">
            <v>1432.93</v>
          </cell>
          <cell r="I76">
            <v>0</v>
          </cell>
          <cell r="J76">
            <v>67</v>
          </cell>
          <cell r="K76">
            <v>96019.98</v>
          </cell>
          <cell r="L76">
            <v>1433.13</v>
          </cell>
        </row>
        <row r="77">
          <cell r="B77">
            <v>203</v>
          </cell>
          <cell r="C77">
            <v>68</v>
          </cell>
          <cell r="D77">
            <v>262047.18</v>
          </cell>
          <cell r="E77">
            <v>1290.8699999999999</v>
          </cell>
          <cell r="F77">
            <v>38.24</v>
          </cell>
          <cell r="G77">
            <v>262085.42</v>
          </cell>
          <cell r="H77">
            <v>1291.06</v>
          </cell>
          <cell r="I77">
            <v>0</v>
          </cell>
          <cell r="J77">
            <v>67</v>
          </cell>
          <cell r="K77">
            <v>86419.98</v>
          </cell>
          <cell r="L77">
            <v>1289.8499999999999</v>
          </cell>
        </row>
        <row r="78">
          <cell r="B78">
            <v>24</v>
          </cell>
          <cell r="C78">
            <v>8</v>
          </cell>
          <cell r="D78">
            <v>28800</v>
          </cell>
          <cell r="E78">
            <v>1200</v>
          </cell>
          <cell r="F78">
            <v>0</v>
          </cell>
          <cell r="G78">
            <v>28800</v>
          </cell>
          <cell r="H78">
            <v>1200</v>
          </cell>
          <cell r="I78">
            <v>0</v>
          </cell>
          <cell r="J78">
            <v>8</v>
          </cell>
          <cell r="K78">
            <v>9600</v>
          </cell>
          <cell r="L78">
            <v>1200</v>
          </cell>
        </row>
        <row r="80">
          <cell r="B80">
            <v>782</v>
          </cell>
          <cell r="C80">
            <v>261</v>
          </cell>
          <cell r="D80">
            <v>1091996.17</v>
          </cell>
          <cell r="E80">
            <v>1396.41</v>
          </cell>
          <cell r="F80">
            <v>6176.59</v>
          </cell>
          <cell r="G80">
            <v>1098172.76</v>
          </cell>
          <cell r="H80">
            <v>1404.31</v>
          </cell>
          <cell r="I80">
            <v>0</v>
          </cell>
          <cell r="J80">
            <v>260</v>
          </cell>
          <cell r="K80">
            <v>363327.46</v>
          </cell>
          <cell r="L80">
            <v>1397.41</v>
          </cell>
        </row>
        <row r="81">
          <cell r="B81">
            <v>782</v>
          </cell>
          <cell r="C81">
            <v>261</v>
          </cell>
          <cell r="D81">
            <v>1045196.17</v>
          </cell>
          <cell r="E81">
            <v>1336.57</v>
          </cell>
          <cell r="F81">
            <v>3876.59</v>
          </cell>
          <cell r="G81">
            <v>1049072.76</v>
          </cell>
          <cell r="H81">
            <v>1341.53</v>
          </cell>
          <cell r="I81">
            <v>0</v>
          </cell>
          <cell r="J81">
            <v>260</v>
          </cell>
          <cell r="K81">
            <v>347727.46</v>
          </cell>
          <cell r="L81">
            <v>1337.41</v>
          </cell>
        </row>
        <row r="82">
          <cell r="B82">
            <v>39</v>
          </cell>
          <cell r="C82">
            <v>13</v>
          </cell>
          <cell r="D82">
            <v>46800</v>
          </cell>
          <cell r="E82">
            <v>1200</v>
          </cell>
          <cell r="F82">
            <v>2300</v>
          </cell>
          <cell r="G82">
            <v>49100</v>
          </cell>
          <cell r="H82">
            <v>1258.97</v>
          </cell>
          <cell r="I82">
            <v>0</v>
          </cell>
          <cell r="J82">
            <v>13</v>
          </cell>
          <cell r="K82">
            <v>15600</v>
          </cell>
          <cell r="L82">
            <v>1200</v>
          </cell>
        </row>
        <row r="84">
          <cell r="B84">
            <v>403</v>
          </cell>
          <cell r="C84">
            <v>134</v>
          </cell>
          <cell r="D84">
            <v>567005.91</v>
          </cell>
          <cell r="E84">
            <v>1406.96</v>
          </cell>
          <cell r="F84">
            <v>5850.73</v>
          </cell>
          <cell r="G84">
            <v>572856.64</v>
          </cell>
          <cell r="H84">
            <v>1421.48</v>
          </cell>
          <cell r="I84">
            <v>1582.05</v>
          </cell>
          <cell r="J84">
            <v>134</v>
          </cell>
          <cell r="K84">
            <v>188835.47</v>
          </cell>
          <cell r="L84">
            <v>1409.22</v>
          </cell>
        </row>
        <row r="85">
          <cell r="B85">
            <v>403</v>
          </cell>
          <cell r="C85">
            <v>134</v>
          </cell>
          <cell r="D85">
            <v>545405.91</v>
          </cell>
          <cell r="E85">
            <v>1353.36</v>
          </cell>
          <cell r="F85">
            <v>5850.73</v>
          </cell>
          <cell r="G85">
            <v>551256.64</v>
          </cell>
          <cell r="H85">
            <v>1367.88</v>
          </cell>
          <cell r="I85">
            <v>1582.05</v>
          </cell>
          <cell r="J85">
            <v>134</v>
          </cell>
          <cell r="K85">
            <v>181635.47</v>
          </cell>
          <cell r="L85">
            <v>1355.49</v>
          </cell>
        </row>
        <row r="86">
          <cell r="B86">
            <v>18</v>
          </cell>
          <cell r="C86">
            <v>6</v>
          </cell>
          <cell r="D86">
            <v>21600</v>
          </cell>
          <cell r="E86">
            <v>1200</v>
          </cell>
          <cell r="F86">
            <v>0</v>
          </cell>
          <cell r="G86">
            <v>21600</v>
          </cell>
          <cell r="H86">
            <v>1200</v>
          </cell>
          <cell r="I86">
            <v>0</v>
          </cell>
          <cell r="J86">
            <v>6</v>
          </cell>
          <cell r="K86">
            <v>7200</v>
          </cell>
          <cell r="L86">
            <v>1200</v>
          </cell>
        </row>
        <row r="88">
          <cell r="B88">
            <v>207</v>
          </cell>
          <cell r="C88">
            <v>69</v>
          </cell>
          <cell r="D88">
            <v>288696.73</v>
          </cell>
          <cell r="E88">
            <v>1394.67</v>
          </cell>
          <cell r="F88">
            <v>229.91</v>
          </cell>
          <cell r="G88">
            <v>288926.64</v>
          </cell>
          <cell r="H88">
            <v>1395.78</v>
          </cell>
          <cell r="I88">
            <v>0</v>
          </cell>
          <cell r="J88">
            <v>69</v>
          </cell>
          <cell r="K88">
            <v>96308.88</v>
          </cell>
          <cell r="L88">
            <v>1395.78</v>
          </cell>
        </row>
        <row r="89">
          <cell r="B89">
            <v>207</v>
          </cell>
          <cell r="C89">
            <v>69</v>
          </cell>
          <cell r="D89">
            <v>277896.73</v>
          </cell>
          <cell r="E89">
            <v>1342.5</v>
          </cell>
          <cell r="F89">
            <v>229.91</v>
          </cell>
          <cell r="G89">
            <v>278126.64</v>
          </cell>
          <cell r="H89">
            <v>1343.61</v>
          </cell>
          <cell r="I89">
            <v>0</v>
          </cell>
          <cell r="J89">
            <v>69</v>
          </cell>
          <cell r="K89">
            <v>92708.88</v>
          </cell>
          <cell r="L89">
            <v>1343.61</v>
          </cell>
        </row>
        <row r="90">
          <cell r="B90">
            <v>9</v>
          </cell>
          <cell r="C90">
            <v>3</v>
          </cell>
          <cell r="D90">
            <v>10800</v>
          </cell>
          <cell r="E90">
            <v>1200</v>
          </cell>
          <cell r="F90">
            <v>0</v>
          </cell>
          <cell r="G90">
            <v>10800</v>
          </cell>
          <cell r="H90">
            <v>1200</v>
          </cell>
          <cell r="I90">
            <v>0</v>
          </cell>
          <cell r="J90">
            <v>3</v>
          </cell>
          <cell r="K90">
            <v>3600</v>
          </cell>
          <cell r="L90">
            <v>1200</v>
          </cell>
        </row>
        <row r="92">
          <cell r="B92">
            <v>417</v>
          </cell>
          <cell r="C92">
            <v>139</v>
          </cell>
          <cell r="D92">
            <v>582367.66</v>
          </cell>
          <cell r="E92">
            <v>1396.57</v>
          </cell>
          <cell r="F92">
            <v>-2066.77</v>
          </cell>
          <cell r="G92">
            <v>580300.89</v>
          </cell>
          <cell r="H92">
            <v>1391.61</v>
          </cell>
          <cell r="I92">
            <v>0</v>
          </cell>
          <cell r="J92">
            <v>138</v>
          </cell>
          <cell r="K92">
            <v>192672.83</v>
          </cell>
          <cell r="L92">
            <v>1396.18</v>
          </cell>
        </row>
        <row r="93">
          <cell r="B93">
            <v>417</v>
          </cell>
          <cell r="C93">
            <v>139</v>
          </cell>
          <cell r="D93">
            <v>555974.82999999996</v>
          </cell>
          <cell r="E93">
            <v>1333.27</v>
          </cell>
          <cell r="F93">
            <v>-873.94</v>
          </cell>
          <cell r="G93">
            <v>555100.89</v>
          </cell>
          <cell r="H93">
            <v>1331.18</v>
          </cell>
          <cell r="I93">
            <v>0</v>
          </cell>
          <cell r="J93">
            <v>138</v>
          </cell>
          <cell r="K93">
            <v>184272.83</v>
          </cell>
          <cell r="L93">
            <v>1335.31</v>
          </cell>
        </row>
        <row r="94">
          <cell r="B94">
            <v>22</v>
          </cell>
          <cell r="C94">
            <v>7</v>
          </cell>
          <cell r="D94">
            <v>26392.83</v>
          </cell>
          <cell r="E94">
            <v>1199.67</v>
          </cell>
          <cell r="F94">
            <v>-1192.83</v>
          </cell>
          <cell r="G94">
            <v>25200</v>
          </cell>
          <cell r="H94">
            <v>1145.45</v>
          </cell>
          <cell r="I94">
            <v>0</v>
          </cell>
          <cell r="J94">
            <v>7</v>
          </cell>
          <cell r="K94">
            <v>8400</v>
          </cell>
          <cell r="L94">
            <v>1200</v>
          </cell>
        </row>
        <row r="96">
          <cell r="B96">
            <v>187</v>
          </cell>
          <cell r="C96">
            <v>62</v>
          </cell>
          <cell r="D96">
            <v>255887.35999999999</v>
          </cell>
          <cell r="E96">
            <v>1368.38</v>
          </cell>
          <cell r="F96">
            <v>857.28</v>
          </cell>
          <cell r="G96">
            <v>256744.64</v>
          </cell>
          <cell r="H96">
            <v>1372.97</v>
          </cell>
          <cell r="I96">
            <v>0</v>
          </cell>
          <cell r="J96">
            <v>62</v>
          </cell>
          <cell r="K96">
            <v>85049.06</v>
          </cell>
          <cell r="L96">
            <v>1371.76</v>
          </cell>
        </row>
        <row r="97">
          <cell r="B97">
            <v>187</v>
          </cell>
          <cell r="C97">
            <v>62</v>
          </cell>
          <cell r="D97">
            <v>252287.35999999999</v>
          </cell>
          <cell r="E97">
            <v>1349.13</v>
          </cell>
          <cell r="F97">
            <v>857.28</v>
          </cell>
          <cell r="G97">
            <v>253144.64</v>
          </cell>
          <cell r="H97">
            <v>1353.71</v>
          </cell>
          <cell r="I97">
            <v>0</v>
          </cell>
          <cell r="J97">
            <v>62</v>
          </cell>
          <cell r="K97">
            <v>83849.06</v>
          </cell>
          <cell r="L97">
            <v>1352.4</v>
          </cell>
        </row>
        <row r="98">
          <cell r="B98">
            <v>3</v>
          </cell>
          <cell r="C98">
            <v>1</v>
          </cell>
          <cell r="D98">
            <v>3600</v>
          </cell>
          <cell r="E98">
            <v>1200</v>
          </cell>
          <cell r="F98">
            <v>0</v>
          </cell>
          <cell r="G98">
            <v>3600</v>
          </cell>
          <cell r="H98">
            <v>1200</v>
          </cell>
          <cell r="I98">
            <v>0</v>
          </cell>
          <cell r="J98">
            <v>1</v>
          </cell>
          <cell r="K98">
            <v>1200</v>
          </cell>
          <cell r="L98">
            <v>1200</v>
          </cell>
        </row>
        <row r="100">
          <cell r="B100">
            <v>543</v>
          </cell>
          <cell r="C100">
            <v>181</v>
          </cell>
          <cell r="D100">
            <v>760626.83</v>
          </cell>
          <cell r="E100">
            <v>1400.79</v>
          </cell>
          <cell r="F100">
            <v>7503.14</v>
          </cell>
          <cell r="G100">
            <v>768129.97</v>
          </cell>
          <cell r="H100">
            <v>1414.6</v>
          </cell>
          <cell r="I100">
            <v>0</v>
          </cell>
          <cell r="J100">
            <v>179</v>
          </cell>
          <cell r="K100">
            <v>251295.55</v>
          </cell>
          <cell r="L100">
            <v>1403.89</v>
          </cell>
        </row>
        <row r="101">
          <cell r="B101">
            <v>543</v>
          </cell>
          <cell r="C101">
            <v>181</v>
          </cell>
          <cell r="D101">
            <v>739026.83</v>
          </cell>
          <cell r="E101">
            <v>1361.01</v>
          </cell>
          <cell r="F101">
            <v>7503.14</v>
          </cell>
          <cell r="G101">
            <v>746529.97</v>
          </cell>
          <cell r="H101">
            <v>1374.82</v>
          </cell>
          <cell r="I101">
            <v>0</v>
          </cell>
          <cell r="J101">
            <v>179</v>
          </cell>
          <cell r="K101">
            <v>244095.55</v>
          </cell>
          <cell r="L101">
            <v>1363.66</v>
          </cell>
        </row>
        <row r="102">
          <cell r="B102">
            <v>18</v>
          </cell>
          <cell r="C102">
            <v>6</v>
          </cell>
          <cell r="D102">
            <v>21600</v>
          </cell>
          <cell r="E102">
            <v>1200</v>
          </cell>
          <cell r="F102">
            <v>0</v>
          </cell>
          <cell r="G102">
            <v>21600</v>
          </cell>
          <cell r="H102">
            <v>1200</v>
          </cell>
          <cell r="I102">
            <v>0</v>
          </cell>
          <cell r="J102">
            <v>6</v>
          </cell>
          <cell r="K102">
            <v>7200</v>
          </cell>
          <cell r="L102">
            <v>1200</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665</v>
          </cell>
          <cell r="C108">
            <v>222</v>
          </cell>
          <cell r="D108">
            <v>904486.69</v>
          </cell>
          <cell r="E108">
            <v>1360.13</v>
          </cell>
          <cell r="F108">
            <v>459.82</v>
          </cell>
          <cell r="G108">
            <v>904946.51</v>
          </cell>
          <cell r="H108">
            <v>1360.82</v>
          </cell>
          <cell r="I108">
            <v>0</v>
          </cell>
          <cell r="J108">
            <v>219</v>
          </cell>
          <cell r="K108">
            <v>297210.06</v>
          </cell>
          <cell r="L108">
            <v>1357.12</v>
          </cell>
        </row>
        <row r="109">
          <cell r="B109">
            <v>665</v>
          </cell>
          <cell r="C109">
            <v>222</v>
          </cell>
          <cell r="D109">
            <v>904486.69</v>
          </cell>
          <cell r="E109">
            <v>1360.13</v>
          </cell>
          <cell r="F109">
            <v>459.82</v>
          </cell>
          <cell r="G109">
            <v>904946.51</v>
          </cell>
          <cell r="H109">
            <v>1360.82</v>
          </cell>
          <cell r="I109">
            <v>0</v>
          </cell>
          <cell r="J109">
            <v>219</v>
          </cell>
          <cell r="K109">
            <v>297210.06</v>
          </cell>
          <cell r="L109">
            <v>1357.12</v>
          </cell>
        </row>
        <row r="110">
          <cell r="B110">
            <v>0</v>
          </cell>
          <cell r="C110">
            <v>0</v>
          </cell>
          <cell r="D110">
            <v>0</v>
          </cell>
          <cell r="F110">
            <v>0</v>
          </cell>
          <cell r="G110">
            <v>0</v>
          </cell>
          <cell r="I110">
            <v>0</v>
          </cell>
          <cell r="J110">
            <v>0</v>
          </cell>
          <cell r="K110">
            <v>0</v>
          </cell>
        </row>
        <row r="112">
          <cell r="B112">
            <v>888</v>
          </cell>
          <cell r="C112">
            <v>296</v>
          </cell>
          <cell r="D112">
            <v>1216377.6599999999</v>
          </cell>
          <cell r="E112">
            <v>1369.79</v>
          </cell>
          <cell r="F112">
            <v>11195.11</v>
          </cell>
          <cell r="G112">
            <v>1227572.77</v>
          </cell>
          <cell r="H112">
            <v>1382.4</v>
          </cell>
          <cell r="I112">
            <v>0</v>
          </cell>
          <cell r="J112">
            <v>295</v>
          </cell>
          <cell r="K112">
            <v>407198.97</v>
          </cell>
          <cell r="L112">
            <v>1380.34</v>
          </cell>
        </row>
        <row r="113">
          <cell r="B113">
            <v>888</v>
          </cell>
          <cell r="C113">
            <v>296</v>
          </cell>
          <cell r="D113">
            <v>1176777.6599999999</v>
          </cell>
          <cell r="E113">
            <v>1325.2</v>
          </cell>
          <cell r="F113">
            <v>11195.11</v>
          </cell>
          <cell r="G113">
            <v>1187972.77</v>
          </cell>
          <cell r="H113">
            <v>1337.81</v>
          </cell>
          <cell r="I113">
            <v>0</v>
          </cell>
          <cell r="J113">
            <v>295</v>
          </cell>
          <cell r="K113">
            <v>393998.97</v>
          </cell>
          <cell r="L113">
            <v>1335.59</v>
          </cell>
        </row>
        <row r="114">
          <cell r="B114">
            <v>33</v>
          </cell>
          <cell r="C114">
            <v>11</v>
          </cell>
          <cell r="D114">
            <v>39600</v>
          </cell>
          <cell r="E114">
            <v>1200</v>
          </cell>
          <cell r="F114">
            <v>0</v>
          </cell>
          <cell r="G114">
            <v>39600</v>
          </cell>
          <cell r="H114">
            <v>1200</v>
          </cell>
          <cell r="I114">
            <v>0</v>
          </cell>
          <cell r="J114">
            <v>11</v>
          </cell>
          <cell r="K114">
            <v>13200</v>
          </cell>
          <cell r="L114">
            <v>1200</v>
          </cell>
        </row>
        <row r="120">
          <cell r="B120">
            <v>254</v>
          </cell>
          <cell r="C120">
            <v>85</v>
          </cell>
          <cell r="D120">
            <v>346330.68</v>
          </cell>
          <cell r="E120">
            <v>1363.51</v>
          </cell>
          <cell r="F120">
            <v>3279.94</v>
          </cell>
          <cell r="G120">
            <v>349610.62</v>
          </cell>
          <cell r="H120">
            <v>1376.42</v>
          </cell>
          <cell r="I120">
            <v>0</v>
          </cell>
          <cell r="J120">
            <v>84</v>
          </cell>
          <cell r="K120">
            <v>115077.17</v>
          </cell>
          <cell r="L120">
            <v>1369.97</v>
          </cell>
        </row>
        <row r="121">
          <cell r="B121">
            <v>254</v>
          </cell>
          <cell r="C121">
            <v>85</v>
          </cell>
          <cell r="D121">
            <v>342730.68</v>
          </cell>
          <cell r="E121">
            <v>1349.33</v>
          </cell>
          <cell r="F121">
            <v>3279.94</v>
          </cell>
          <cell r="G121">
            <v>346010.62</v>
          </cell>
          <cell r="H121">
            <v>1362.25</v>
          </cell>
          <cell r="I121">
            <v>0</v>
          </cell>
          <cell r="J121">
            <v>84</v>
          </cell>
          <cell r="K121">
            <v>113877.17</v>
          </cell>
          <cell r="L121">
            <v>1355.68</v>
          </cell>
        </row>
        <row r="122">
          <cell r="B122">
            <v>3</v>
          </cell>
          <cell r="C122">
            <v>1</v>
          </cell>
          <cell r="D122">
            <v>3600</v>
          </cell>
          <cell r="E122">
            <v>1200</v>
          </cell>
          <cell r="F122">
            <v>0</v>
          </cell>
          <cell r="G122">
            <v>3600</v>
          </cell>
          <cell r="H122">
            <v>1200</v>
          </cell>
          <cell r="I122">
            <v>0</v>
          </cell>
          <cell r="J122">
            <v>1</v>
          </cell>
          <cell r="K122">
            <v>1200</v>
          </cell>
          <cell r="L122">
            <v>1200</v>
          </cell>
        </row>
        <row r="124">
          <cell r="B124">
            <v>296</v>
          </cell>
          <cell r="C124">
            <v>99</v>
          </cell>
          <cell r="D124">
            <v>379033.59</v>
          </cell>
          <cell r="E124">
            <v>1280.52</v>
          </cell>
          <cell r="F124">
            <v>2816.01</v>
          </cell>
          <cell r="G124">
            <v>381849.59999999998</v>
          </cell>
          <cell r="H124">
            <v>1290.03</v>
          </cell>
          <cell r="I124">
            <v>0</v>
          </cell>
          <cell r="J124">
            <v>99</v>
          </cell>
          <cell r="K124">
            <v>126208.05</v>
          </cell>
          <cell r="L124">
            <v>1274.83</v>
          </cell>
        </row>
        <row r="125">
          <cell r="B125">
            <v>296</v>
          </cell>
          <cell r="C125">
            <v>99</v>
          </cell>
          <cell r="D125">
            <v>375433.59</v>
          </cell>
          <cell r="E125">
            <v>1268.3599999999999</v>
          </cell>
          <cell r="F125">
            <v>2816.01</v>
          </cell>
          <cell r="G125">
            <v>378249.6</v>
          </cell>
          <cell r="H125">
            <v>1277.8699999999999</v>
          </cell>
          <cell r="I125">
            <v>0</v>
          </cell>
          <cell r="J125">
            <v>99</v>
          </cell>
          <cell r="K125">
            <v>125008.05</v>
          </cell>
          <cell r="L125">
            <v>1262.71</v>
          </cell>
        </row>
        <row r="126">
          <cell r="B126">
            <v>3</v>
          </cell>
          <cell r="C126">
            <v>1</v>
          </cell>
          <cell r="D126">
            <v>3600</v>
          </cell>
          <cell r="E126">
            <v>1200</v>
          </cell>
          <cell r="F126">
            <v>0</v>
          </cell>
          <cell r="G126">
            <v>3600</v>
          </cell>
          <cell r="H126">
            <v>1200</v>
          </cell>
          <cell r="I126">
            <v>0</v>
          </cell>
          <cell r="J126">
            <v>1</v>
          </cell>
          <cell r="K126">
            <v>1200</v>
          </cell>
          <cell r="L126">
            <v>1200</v>
          </cell>
        </row>
        <row r="128">
          <cell r="B128">
            <v>435</v>
          </cell>
          <cell r="C128">
            <v>145</v>
          </cell>
          <cell r="D128">
            <v>637747.84</v>
          </cell>
          <cell r="E128">
            <v>1466.09</v>
          </cell>
          <cell r="F128">
            <v>-1511.96</v>
          </cell>
          <cell r="G128">
            <v>636235.88</v>
          </cell>
          <cell r="H128">
            <v>1462.61</v>
          </cell>
          <cell r="I128">
            <v>0</v>
          </cell>
          <cell r="J128">
            <v>143</v>
          </cell>
          <cell r="K128">
            <v>209799.43</v>
          </cell>
          <cell r="L128">
            <v>1467.13</v>
          </cell>
        </row>
        <row r="129">
          <cell r="B129">
            <v>435</v>
          </cell>
          <cell r="C129">
            <v>145</v>
          </cell>
          <cell r="D129">
            <v>590947.83999999997</v>
          </cell>
          <cell r="E129">
            <v>1358.5</v>
          </cell>
          <cell r="F129">
            <v>-1511.96</v>
          </cell>
          <cell r="G129">
            <v>589435.88</v>
          </cell>
          <cell r="H129">
            <v>1355.03</v>
          </cell>
          <cell r="I129">
            <v>0</v>
          </cell>
          <cell r="J129">
            <v>143</v>
          </cell>
          <cell r="K129">
            <v>194199.43</v>
          </cell>
          <cell r="L129">
            <v>1358.04</v>
          </cell>
        </row>
        <row r="130">
          <cell r="B130">
            <v>39</v>
          </cell>
          <cell r="C130">
            <v>13</v>
          </cell>
          <cell r="D130">
            <v>46800</v>
          </cell>
          <cell r="E130">
            <v>1200</v>
          </cell>
          <cell r="F130">
            <v>0</v>
          </cell>
          <cell r="G130">
            <v>46800</v>
          </cell>
          <cell r="H130">
            <v>1200</v>
          </cell>
          <cell r="I130">
            <v>0</v>
          </cell>
          <cell r="J130">
            <v>13</v>
          </cell>
          <cell r="K130">
            <v>15600</v>
          </cell>
          <cell r="L130">
            <v>1200</v>
          </cell>
        </row>
        <row r="132">
          <cell r="B132">
            <v>234</v>
          </cell>
          <cell r="C132">
            <v>78</v>
          </cell>
          <cell r="D132">
            <v>331189.65000000002</v>
          </cell>
          <cell r="E132">
            <v>1415.34</v>
          </cell>
          <cell r="F132">
            <v>-1429.91</v>
          </cell>
          <cell r="G132">
            <v>329759.74</v>
          </cell>
          <cell r="H132">
            <v>1409.23</v>
          </cell>
          <cell r="I132">
            <v>0</v>
          </cell>
          <cell r="J132">
            <v>78</v>
          </cell>
          <cell r="K132">
            <v>110396.55</v>
          </cell>
          <cell r="L132">
            <v>1415.34</v>
          </cell>
        </row>
        <row r="133">
          <cell r="B133">
            <v>234</v>
          </cell>
          <cell r="C133">
            <v>78</v>
          </cell>
          <cell r="D133">
            <v>309589.65000000002</v>
          </cell>
          <cell r="E133">
            <v>1323.03</v>
          </cell>
          <cell r="F133">
            <v>-1429.91</v>
          </cell>
          <cell r="G133">
            <v>308159.74</v>
          </cell>
          <cell r="H133">
            <v>1316.92</v>
          </cell>
          <cell r="I133">
            <v>0</v>
          </cell>
          <cell r="J133">
            <v>78</v>
          </cell>
          <cell r="K133">
            <v>103196.55</v>
          </cell>
          <cell r="L133">
            <v>1323.03</v>
          </cell>
        </row>
        <row r="134">
          <cell r="B134">
            <v>18</v>
          </cell>
          <cell r="C134">
            <v>6</v>
          </cell>
          <cell r="D134">
            <v>21600</v>
          </cell>
          <cell r="E134">
            <v>1200</v>
          </cell>
          <cell r="F134">
            <v>0</v>
          </cell>
          <cell r="G134">
            <v>21600</v>
          </cell>
          <cell r="H134">
            <v>1200</v>
          </cell>
          <cell r="I134">
            <v>0</v>
          </cell>
          <cell r="J134">
            <v>6</v>
          </cell>
          <cell r="K134">
            <v>7200</v>
          </cell>
          <cell r="L134">
            <v>1200</v>
          </cell>
        </row>
        <row r="136">
          <cell r="B136">
            <v>323</v>
          </cell>
          <cell r="C136">
            <v>108</v>
          </cell>
          <cell r="D136">
            <v>482889.76</v>
          </cell>
          <cell r="E136">
            <v>1495.01</v>
          </cell>
          <cell r="F136">
            <v>-5161.04</v>
          </cell>
          <cell r="G136">
            <v>477728.72</v>
          </cell>
          <cell r="H136">
            <v>1479.04</v>
          </cell>
          <cell r="I136">
            <v>0</v>
          </cell>
          <cell r="J136">
            <v>107</v>
          </cell>
          <cell r="K136">
            <v>157522.56</v>
          </cell>
          <cell r="L136">
            <v>1472.17</v>
          </cell>
        </row>
        <row r="137">
          <cell r="B137">
            <v>323</v>
          </cell>
          <cell r="C137">
            <v>108</v>
          </cell>
          <cell r="D137">
            <v>439689.76</v>
          </cell>
          <cell r="E137">
            <v>1361.27</v>
          </cell>
          <cell r="F137">
            <v>-5161.04</v>
          </cell>
          <cell r="G137">
            <v>434528.72</v>
          </cell>
          <cell r="H137">
            <v>1345.29</v>
          </cell>
          <cell r="I137">
            <v>0</v>
          </cell>
          <cell r="J137">
            <v>107</v>
          </cell>
          <cell r="K137">
            <v>143122.56</v>
          </cell>
          <cell r="L137">
            <v>1337.59</v>
          </cell>
        </row>
        <row r="138">
          <cell r="B138">
            <v>36</v>
          </cell>
          <cell r="C138">
            <v>12</v>
          </cell>
          <cell r="D138">
            <v>43200</v>
          </cell>
          <cell r="E138">
            <v>1200</v>
          </cell>
          <cell r="F138">
            <v>0</v>
          </cell>
          <cell r="G138">
            <v>43200</v>
          </cell>
          <cell r="H138">
            <v>1200</v>
          </cell>
          <cell r="I138">
            <v>0</v>
          </cell>
          <cell r="J138">
            <v>12</v>
          </cell>
          <cell r="K138">
            <v>14400</v>
          </cell>
          <cell r="L138">
            <v>1200</v>
          </cell>
        </row>
        <row r="140">
          <cell r="B140">
            <v>383</v>
          </cell>
          <cell r="C140">
            <v>128</v>
          </cell>
          <cell r="D140">
            <v>501057.57</v>
          </cell>
          <cell r="E140">
            <v>1308.24</v>
          </cell>
          <cell r="F140">
            <v>3991.34</v>
          </cell>
          <cell r="G140">
            <v>505048.91</v>
          </cell>
          <cell r="H140">
            <v>1318.67</v>
          </cell>
          <cell r="I140">
            <v>0</v>
          </cell>
          <cell r="J140">
            <v>127</v>
          </cell>
          <cell r="K140">
            <v>166093.70000000001</v>
          </cell>
          <cell r="L140">
            <v>1307.82</v>
          </cell>
        </row>
        <row r="141">
          <cell r="B141">
            <v>383</v>
          </cell>
          <cell r="C141">
            <v>128</v>
          </cell>
          <cell r="D141">
            <v>501057.57</v>
          </cell>
          <cell r="E141">
            <v>1308.24</v>
          </cell>
          <cell r="F141">
            <v>3991.34</v>
          </cell>
          <cell r="G141">
            <v>505048.91</v>
          </cell>
          <cell r="H141">
            <v>1318.67</v>
          </cell>
          <cell r="I141">
            <v>0</v>
          </cell>
          <cell r="J141">
            <v>127</v>
          </cell>
          <cell r="K141">
            <v>166093.70000000001</v>
          </cell>
          <cell r="L141">
            <v>1307.82</v>
          </cell>
        </row>
        <row r="142">
          <cell r="B142">
            <v>0</v>
          </cell>
          <cell r="C142">
            <v>0</v>
          </cell>
          <cell r="D142">
            <v>0</v>
          </cell>
          <cell r="F142">
            <v>0</v>
          </cell>
          <cell r="G142">
            <v>0</v>
          </cell>
          <cell r="I142">
            <v>0</v>
          </cell>
          <cell r="J142">
            <v>0</v>
          </cell>
          <cell r="K142">
            <v>0</v>
          </cell>
        </row>
        <row r="144">
          <cell r="B144">
            <v>250</v>
          </cell>
          <cell r="C144">
            <v>83</v>
          </cell>
          <cell r="D144">
            <v>335625.74</v>
          </cell>
          <cell r="E144">
            <v>1342.5</v>
          </cell>
          <cell r="F144">
            <v>2457.91</v>
          </cell>
          <cell r="G144">
            <v>338083.65</v>
          </cell>
          <cell r="H144">
            <v>1352.33</v>
          </cell>
          <cell r="I144">
            <v>0</v>
          </cell>
          <cell r="J144">
            <v>83</v>
          </cell>
          <cell r="K144">
            <v>111398.61</v>
          </cell>
          <cell r="L144">
            <v>1342.15</v>
          </cell>
        </row>
        <row r="145">
          <cell r="B145">
            <v>250</v>
          </cell>
          <cell r="C145">
            <v>83</v>
          </cell>
          <cell r="D145">
            <v>328425.74</v>
          </cell>
          <cell r="E145">
            <v>1313.7</v>
          </cell>
          <cell r="F145">
            <v>2457.91</v>
          </cell>
          <cell r="G145">
            <v>330883.65000000002</v>
          </cell>
          <cell r="H145">
            <v>1323.53</v>
          </cell>
          <cell r="I145">
            <v>0</v>
          </cell>
          <cell r="J145">
            <v>83</v>
          </cell>
          <cell r="K145">
            <v>108998.61</v>
          </cell>
          <cell r="L145">
            <v>1313.24</v>
          </cell>
        </row>
        <row r="146">
          <cell r="B146">
            <v>6</v>
          </cell>
          <cell r="C146">
            <v>2</v>
          </cell>
          <cell r="D146">
            <v>7200</v>
          </cell>
          <cell r="E146">
            <v>1200</v>
          </cell>
          <cell r="F146">
            <v>0</v>
          </cell>
          <cell r="G146">
            <v>7200</v>
          </cell>
          <cell r="H146">
            <v>1200</v>
          </cell>
          <cell r="I146">
            <v>0</v>
          </cell>
          <cell r="J146">
            <v>2</v>
          </cell>
          <cell r="K146">
            <v>2400</v>
          </cell>
          <cell r="L146">
            <v>1200</v>
          </cell>
        </row>
        <row r="148">
          <cell r="B148">
            <v>304</v>
          </cell>
          <cell r="C148">
            <v>101</v>
          </cell>
          <cell r="D148">
            <v>432360.92</v>
          </cell>
          <cell r="E148">
            <v>1422.24</v>
          </cell>
          <cell r="F148">
            <v>7584.44</v>
          </cell>
          <cell r="G148">
            <v>439945.36</v>
          </cell>
          <cell r="H148">
            <v>1447.19</v>
          </cell>
          <cell r="I148">
            <v>0</v>
          </cell>
          <cell r="J148">
            <v>102</v>
          </cell>
          <cell r="K148">
            <v>144847.26</v>
          </cell>
          <cell r="L148">
            <v>1420.07</v>
          </cell>
        </row>
        <row r="149">
          <cell r="B149">
            <v>304</v>
          </cell>
          <cell r="C149">
            <v>101</v>
          </cell>
          <cell r="D149">
            <v>414360.92</v>
          </cell>
          <cell r="E149">
            <v>1363.03</v>
          </cell>
          <cell r="F149">
            <v>7584.44</v>
          </cell>
          <cell r="G149">
            <v>421945.36</v>
          </cell>
          <cell r="H149">
            <v>1387.98</v>
          </cell>
          <cell r="I149">
            <v>0</v>
          </cell>
          <cell r="J149">
            <v>102</v>
          </cell>
          <cell r="K149">
            <v>138847.26</v>
          </cell>
          <cell r="L149">
            <v>1361.25</v>
          </cell>
        </row>
        <row r="150">
          <cell r="B150">
            <v>15</v>
          </cell>
          <cell r="C150">
            <v>5</v>
          </cell>
          <cell r="D150">
            <v>18000</v>
          </cell>
          <cell r="E150">
            <v>1200</v>
          </cell>
          <cell r="F150">
            <v>0</v>
          </cell>
          <cell r="G150">
            <v>18000</v>
          </cell>
          <cell r="H150">
            <v>1200</v>
          </cell>
          <cell r="I150">
            <v>0</v>
          </cell>
          <cell r="J150">
            <v>5</v>
          </cell>
          <cell r="K150">
            <v>6000</v>
          </cell>
          <cell r="L150">
            <v>1200</v>
          </cell>
        </row>
        <row r="152">
          <cell r="B152">
            <v>303</v>
          </cell>
          <cell r="C152">
            <v>101</v>
          </cell>
          <cell r="D152">
            <v>422284.82</v>
          </cell>
          <cell r="E152">
            <v>1393.68</v>
          </cell>
          <cell r="F152">
            <v>8020.05</v>
          </cell>
          <cell r="G152">
            <v>430304.87</v>
          </cell>
          <cell r="H152">
            <v>1420.15</v>
          </cell>
          <cell r="I152">
            <v>0</v>
          </cell>
          <cell r="J152">
            <v>101</v>
          </cell>
          <cell r="K152">
            <v>141374.70000000001</v>
          </cell>
          <cell r="L152">
            <v>1399.75</v>
          </cell>
        </row>
        <row r="153">
          <cell r="B153">
            <v>303</v>
          </cell>
          <cell r="C153">
            <v>101</v>
          </cell>
          <cell r="D153">
            <v>407884.82</v>
          </cell>
          <cell r="E153">
            <v>1346.15</v>
          </cell>
          <cell r="F153">
            <v>8020.05</v>
          </cell>
          <cell r="G153">
            <v>415904.87</v>
          </cell>
          <cell r="H153">
            <v>1372.62</v>
          </cell>
          <cell r="I153">
            <v>0</v>
          </cell>
          <cell r="J153">
            <v>101</v>
          </cell>
          <cell r="K153">
            <v>136574.70000000001</v>
          </cell>
          <cell r="L153">
            <v>1352.22</v>
          </cell>
        </row>
        <row r="154">
          <cell r="B154">
            <v>12</v>
          </cell>
          <cell r="C154">
            <v>4</v>
          </cell>
          <cell r="D154">
            <v>14400</v>
          </cell>
          <cell r="E154">
            <v>1200</v>
          </cell>
          <cell r="F154">
            <v>0</v>
          </cell>
          <cell r="G154">
            <v>14400</v>
          </cell>
          <cell r="H154">
            <v>1200</v>
          </cell>
          <cell r="I154">
            <v>0</v>
          </cell>
          <cell r="J154">
            <v>4</v>
          </cell>
          <cell r="K154">
            <v>4800</v>
          </cell>
          <cell r="L154">
            <v>1200</v>
          </cell>
        </row>
        <row r="156">
          <cell r="B156">
            <v>309</v>
          </cell>
          <cell r="C156">
            <v>103</v>
          </cell>
          <cell r="D156">
            <v>432027.75</v>
          </cell>
          <cell r="E156">
            <v>1398.15</v>
          </cell>
          <cell r="F156">
            <v>543.16</v>
          </cell>
          <cell r="G156">
            <v>432570.91</v>
          </cell>
          <cell r="H156">
            <v>1399.91</v>
          </cell>
          <cell r="I156">
            <v>392.95</v>
          </cell>
          <cell r="J156">
            <v>101</v>
          </cell>
          <cell r="K156">
            <v>141609.25</v>
          </cell>
          <cell r="L156">
            <v>1402.07</v>
          </cell>
        </row>
        <row r="157">
          <cell r="B157">
            <v>309</v>
          </cell>
          <cell r="C157">
            <v>103</v>
          </cell>
          <cell r="D157">
            <v>412990.26</v>
          </cell>
          <cell r="E157">
            <v>1336.54</v>
          </cell>
          <cell r="F157">
            <v>543.16</v>
          </cell>
          <cell r="G157">
            <v>413533.42</v>
          </cell>
          <cell r="H157">
            <v>1338.3</v>
          </cell>
          <cell r="I157">
            <v>392.95</v>
          </cell>
          <cell r="J157">
            <v>101</v>
          </cell>
          <cell r="K157">
            <v>135263.42000000001</v>
          </cell>
          <cell r="L157">
            <v>1339.24</v>
          </cell>
        </row>
        <row r="158">
          <cell r="B158">
            <v>12</v>
          </cell>
          <cell r="C158">
            <v>4</v>
          </cell>
          <cell r="D158">
            <v>19037.490000000002</v>
          </cell>
          <cell r="E158">
            <v>1586.46</v>
          </cell>
          <cell r="F158">
            <v>0</v>
          </cell>
          <cell r="G158">
            <v>19037.490000000002</v>
          </cell>
          <cell r="H158">
            <v>1586.46</v>
          </cell>
          <cell r="I158">
            <v>0</v>
          </cell>
          <cell r="J158">
            <v>4</v>
          </cell>
          <cell r="K158">
            <v>6345.83</v>
          </cell>
          <cell r="L158">
            <v>1586.46</v>
          </cell>
        </row>
        <row r="160">
          <cell r="B160">
            <v>443</v>
          </cell>
          <cell r="C160">
            <v>148</v>
          </cell>
          <cell r="D160">
            <v>605324.87</v>
          </cell>
          <cell r="E160">
            <v>1366.42</v>
          </cell>
          <cell r="F160">
            <v>2473.6799999999998</v>
          </cell>
          <cell r="G160">
            <v>607798.55000000005</v>
          </cell>
          <cell r="H160">
            <v>1372.01</v>
          </cell>
          <cell r="I160">
            <v>2771.34</v>
          </cell>
          <cell r="J160">
            <v>146</v>
          </cell>
          <cell r="K160">
            <v>199468.41</v>
          </cell>
          <cell r="L160">
            <v>1366.22</v>
          </cell>
        </row>
        <row r="161">
          <cell r="B161">
            <v>443</v>
          </cell>
          <cell r="C161">
            <v>148</v>
          </cell>
          <cell r="D161">
            <v>590924.87</v>
          </cell>
          <cell r="E161">
            <v>1333.92</v>
          </cell>
          <cell r="F161">
            <v>2473.6799999999998</v>
          </cell>
          <cell r="G161">
            <v>593398.55000000005</v>
          </cell>
          <cell r="H161">
            <v>1339.5</v>
          </cell>
          <cell r="I161">
            <v>2771.34</v>
          </cell>
          <cell r="J161">
            <v>146</v>
          </cell>
          <cell r="K161">
            <v>194668.41</v>
          </cell>
          <cell r="L161">
            <v>1333.35</v>
          </cell>
        </row>
        <row r="162">
          <cell r="B162">
            <v>12</v>
          </cell>
          <cell r="C162">
            <v>4</v>
          </cell>
          <cell r="D162">
            <v>14400</v>
          </cell>
          <cell r="E162">
            <v>1200</v>
          </cell>
          <cell r="F162">
            <v>0</v>
          </cell>
          <cell r="G162">
            <v>14400</v>
          </cell>
          <cell r="H162">
            <v>1200</v>
          </cell>
          <cell r="I162">
            <v>0</v>
          </cell>
          <cell r="J162">
            <v>4</v>
          </cell>
          <cell r="K162">
            <v>4800</v>
          </cell>
          <cell r="L162">
            <v>1200</v>
          </cell>
        </row>
        <row r="164">
          <cell r="B164">
            <v>387</v>
          </cell>
          <cell r="C164">
            <v>129</v>
          </cell>
          <cell r="D164">
            <v>528936.75</v>
          </cell>
          <cell r="E164">
            <v>1366.76</v>
          </cell>
          <cell r="F164">
            <v>5568.15</v>
          </cell>
          <cell r="G164">
            <v>534504.9</v>
          </cell>
          <cell r="H164">
            <v>1381.15</v>
          </cell>
          <cell r="I164">
            <v>1861.11</v>
          </cell>
          <cell r="J164">
            <v>129</v>
          </cell>
          <cell r="K164">
            <v>176547.68</v>
          </cell>
          <cell r="L164">
            <v>1368.59</v>
          </cell>
        </row>
        <row r="165">
          <cell r="B165">
            <v>387</v>
          </cell>
          <cell r="C165">
            <v>129</v>
          </cell>
          <cell r="D165">
            <v>514536.75</v>
          </cell>
          <cell r="E165">
            <v>1329.55</v>
          </cell>
          <cell r="F165">
            <v>5568.15</v>
          </cell>
          <cell r="G165">
            <v>520104.9</v>
          </cell>
          <cell r="H165">
            <v>1343.94</v>
          </cell>
          <cell r="I165">
            <v>1861.11</v>
          </cell>
          <cell r="J165">
            <v>129</v>
          </cell>
          <cell r="K165">
            <v>171747.68</v>
          </cell>
          <cell r="L165">
            <v>1331.38</v>
          </cell>
        </row>
        <row r="166">
          <cell r="B166">
            <v>12</v>
          </cell>
          <cell r="C166">
            <v>4</v>
          </cell>
          <cell r="D166">
            <v>14400</v>
          </cell>
          <cell r="E166">
            <v>1200</v>
          </cell>
          <cell r="F166">
            <v>0</v>
          </cell>
          <cell r="G166">
            <v>14400</v>
          </cell>
          <cell r="H166">
            <v>1200</v>
          </cell>
          <cell r="I166">
            <v>0</v>
          </cell>
          <cell r="J166">
            <v>4</v>
          </cell>
          <cell r="K166">
            <v>4800</v>
          </cell>
          <cell r="L166">
            <v>1200</v>
          </cell>
        </row>
        <row r="168">
          <cell r="B168">
            <v>147</v>
          </cell>
          <cell r="C168">
            <v>49</v>
          </cell>
          <cell r="D168">
            <v>197551.72</v>
          </cell>
          <cell r="E168">
            <v>1343.89</v>
          </cell>
          <cell r="F168">
            <v>2021.79</v>
          </cell>
          <cell r="G168">
            <v>199573.51</v>
          </cell>
          <cell r="H168">
            <v>1357.64</v>
          </cell>
          <cell r="I168">
            <v>0</v>
          </cell>
          <cell r="J168">
            <v>49</v>
          </cell>
          <cell r="K168">
            <v>65927.210000000006</v>
          </cell>
          <cell r="L168">
            <v>1345.45</v>
          </cell>
        </row>
        <row r="169">
          <cell r="B169">
            <v>147</v>
          </cell>
          <cell r="C169">
            <v>49</v>
          </cell>
          <cell r="D169">
            <v>197551.72</v>
          </cell>
          <cell r="E169">
            <v>1343.89</v>
          </cell>
          <cell r="F169">
            <v>2021.79</v>
          </cell>
          <cell r="G169">
            <v>199573.51</v>
          </cell>
          <cell r="H169">
            <v>1357.64</v>
          </cell>
          <cell r="I169">
            <v>0</v>
          </cell>
          <cell r="J169">
            <v>49</v>
          </cell>
          <cell r="K169">
            <v>65927.210000000006</v>
          </cell>
          <cell r="L169">
            <v>1345.45</v>
          </cell>
        </row>
        <row r="170">
          <cell r="B170">
            <v>0</v>
          </cell>
          <cell r="C170">
            <v>0</v>
          </cell>
          <cell r="D170">
            <v>0</v>
          </cell>
          <cell r="F170">
            <v>0</v>
          </cell>
          <cell r="G170">
            <v>0</v>
          </cell>
          <cell r="I170">
            <v>0</v>
          </cell>
          <cell r="J170">
            <v>0</v>
          </cell>
          <cell r="K170">
            <v>0</v>
          </cell>
        </row>
        <row r="176">
          <cell r="B176">
            <v>335</v>
          </cell>
          <cell r="C176">
            <v>112</v>
          </cell>
          <cell r="D176">
            <v>469567.15</v>
          </cell>
          <cell r="E176">
            <v>1401.69</v>
          </cell>
          <cell r="F176">
            <v>631.9</v>
          </cell>
          <cell r="G176">
            <v>470199.05</v>
          </cell>
          <cell r="H176">
            <v>1403.58</v>
          </cell>
          <cell r="I176">
            <v>122.07</v>
          </cell>
          <cell r="J176">
            <v>111</v>
          </cell>
          <cell r="K176">
            <v>155569.10999999999</v>
          </cell>
          <cell r="L176">
            <v>1401.52</v>
          </cell>
        </row>
        <row r="177">
          <cell r="B177">
            <v>335</v>
          </cell>
          <cell r="C177">
            <v>112</v>
          </cell>
          <cell r="D177">
            <v>451567.15</v>
          </cell>
          <cell r="E177">
            <v>1347.96</v>
          </cell>
          <cell r="F177">
            <v>631.9</v>
          </cell>
          <cell r="G177">
            <v>452199.05</v>
          </cell>
          <cell r="H177">
            <v>1349.85</v>
          </cell>
          <cell r="I177">
            <v>122.07</v>
          </cell>
          <cell r="J177">
            <v>111</v>
          </cell>
          <cell r="K177">
            <v>149569.10999999999</v>
          </cell>
          <cell r="L177">
            <v>1347.47</v>
          </cell>
        </row>
        <row r="178">
          <cell r="B178">
            <v>15</v>
          </cell>
          <cell r="C178">
            <v>5</v>
          </cell>
          <cell r="D178">
            <v>18000</v>
          </cell>
          <cell r="E178">
            <v>1200</v>
          </cell>
          <cell r="F178">
            <v>0</v>
          </cell>
          <cell r="G178">
            <v>18000</v>
          </cell>
          <cell r="H178">
            <v>1200</v>
          </cell>
          <cell r="I178">
            <v>0</v>
          </cell>
          <cell r="J178">
            <v>5</v>
          </cell>
          <cell r="K178">
            <v>6000</v>
          </cell>
          <cell r="L178">
            <v>1200</v>
          </cell>
        </row>
        <row r="180">
          <cell r="B180">
            <v>222</v>
          </cell>
          <cell r="C180">
            <v>74</v>
          </cell>
          <cell r="D180">
            <v>298646.13</v>
          </cell>
          <cell r="E180">
            <v>1345.25</v>
          </cell>
          <cell r="F180">
            <v>1627.78</v>
          </cell>
          <cell r="G180">
            <v>300273.90999999997</v>
          </cell>
          <cell r="H180">
            <v>1352.59</v>
          </cell>
          <cell r="I180">
            <v>0</v>
          </cell>
          <cell r="J180">
            <v>73</v>
          </cell>
          <cell r="K180">
            <v>98348.71</v>
          </cell>
          <cell r="L180">
            <v>1347.24</v>
          </cell>
        </row>
        <row r="181">
          <cell r="B181">
            <v>222</v>
          </cell>
          <cell r="C181">
            <v>74</v>
          </cell>
          <cell r="D181">
            <v>295046.13</v>
          </cell>
          <cell r="E181">
            <v>1329.04</v>
          </cell>
          <cell r="F181">
            <v>1627.78</v>
          </cell>
          <cell r="G181">
            <v>296673.90999999997</v>
          </cell>
          <cell r="H181">
            <v>1336.37</v>
          </cell>
          <cell r="I181">
            <v>0</v>
          </cell>
          <cell r="J181">
            <v>73</v>
          </cell>
          <cell r="K181">
            <v>97148.71</v>
          </cell>
          <cell r="L181">
            <v>1330.8</v>
          </cell>
        </row>
        <row r="182">
          <cell r="B182">
            <v>3</v>
          </cell>
          <cell r="C182">
            <v>1</v>
          </cell>
          <cell r="D182">
            <v>3600</v>
          </cell>
          <cell r="E182">
            <v>1200</v>
          </cell>
          <cell r="F182">
            <v>0</v>
          </cell>
          <cell r="G182">
            <v>3600</v>
          </cell>
          <cell r="H182">
            <v>1200</v>
          </cell>
          <cell r="I182">
            <v>0</v>
          </cell>
          <cell r="J182">
            <v>1</v>
          </cell>
          <cell r="K182">
            <v>1200</v>
          </cell>
          <cell r="L182">
            <v>1200</v>
          </cell>
        </row>
        <row r="184">
          <cell r="B184">
            <v>348</v>
          </cell>
          <cell r="C184">
            <v>116</v>
          </cell>
          <cell r="D184">
            <v>508362.9</v>
          </cell>
          <cell r="E184">
            <v>1460.81</v>
          </cell>
          <cell r="F184">
            <v>2958.83</v>
          </cell>
          <cell r="G184">
            <v>511321.73</v>
          </cell>
          <cell r="H184">
            <v>1469.32</v>
          </cell>
          <cell r="I184">
            <v>1178.8499999999999</v>
          </cell>
          <cell r="J184">
            <v>116</v>
          </cell>
          <cell r="K184">
            <v>169454.3</v>
          </cell>
          <cell r="L184">
            <v>1460.81</v>
          </cell>
        </row>
        <row r="185">
          <cell r="B185">
            <v>348</v>
          </cell>
          <cell r="C185">
            <v>116</v>
          </cell>
          <cell r="D185">
            <v>479562.9</v>
          </cell>
          <cell r="E185">
            <v>1378.05</v>
          </cell>
          <cell r="F185">
            <v>2958.83</v>
          </cell>
          <cell r="G185">
            <v>482521.73</v>
          </cell>
          <cell r="H185">
            <v>1386.56</v>
          </cell>
          <cell r="I185">
            <v>1178.8499999999999</v>
          </cell>
          <cell r="J185">
            <v>116</v>
          </cell>
          <cell r="K185">
            <v>159854.29999999999</v>
          </cell>
          <cell r="L185">
            <v>1378.05</v>
          </cell>
        </row>
        <row r="186">
          <cell r="B186">
            <v>24</v>
          </cell>
          <cell r="C186">
            <v>8</v>
          </cell>
          <cell r="D186">
            <v>28800</v>
          </cell>
          <cell r="E186">
            <v>1200</v>
          </cell>
          <cell r="F186">
            <v>0</v>
          </cell>
          <cell r="G186">
            <v>28800</v>
          </cell>
          <cell r="H186">
            <v>1200</v>
          </cell>
          <cell r="I186">
            <v>0</v>
          </cell>
          <cell r="J186">
            <v>8</v>
          </cell>
          <cell r="K186">
            <v>9600</v>
          </cell>
          <cell r="L186">
            <v>1200</v>
          </cell>
        </row>
        <row r="188">
          <cell r="B188">
            <v>456</v>
          </cell>
          <cell r="C188">
            <v>152</v>
          </cell>
          <cell r="D188">
            <v>660727.27</v>
          </cell>
          <cell r="E188">
            <v>1448.96</v>
          </cell>
          <cell r="F188">
            <v>1347.86</v>
          </cell>
          <cell r="G188">
            <v>662075.13</v>
          </cell>
          <cell r="H188">
            <v>1451.92</v>
          </cell>
          <cell r="I188">
            <v>0</v>
          </cell>
          <cell r="J188">
            <v>152</v>
          </cell>
          <cell r="K188">
            <v>220319.06</v>
          </cell>
          <cell r="L188">
            <v>1449.47</v>
          </cell>
        </row>
        <row r="189">
          <cell r="B189">
            <v>456</v>
          </cell>
          <cell r="C189">
            <v>152</v>
          </cell>
          <cell r="D189">
            <v>621127.27</v>
          </cell>
          <cell r="E189">
            <v>1362.12</v>
          </cell>
          <cell r="F189">
            <v>1347.86</v>
          </cell>
          <cell r="G189">
            <v>622475.13</v>
          </cell>
          <cell r="H189">
            <v>1365.08</v>
          </cell>
          <cell r="I189">
            <v>0</v>
          </cell>
          <cell r="J189">
            <v>152</v>
          </cell>
          <cell r="K189">
            <v>207119.06</v>
          </cell>
          <cell r="L189">
            <v>1362.63</v>
          </cell>
        </row>
        <row r="190">
          <cell r="B190">
            <v>33</v>
          </cell>
          <cell r="C190">
            <v>11</v>
          </cell>
          <cell r="D190">
            <v>39600</v>
          </cell>
          <cell r="E190">
            <v>1200</v>
          </cell>
          <cell r="F190">
            <v>0</v>
          </cell>
          <cell r="G190">
            <v>39600</v>
          </cell>
          <cell r="H190">
            <v>1200</v>
          </cell>
          <cell r="I190">
            <v>0</v>
          </cell>
          <cell r="J190">
            <v>11</v>
          </cell>
          <cell r="K190">
            <v>13200</v>
          </cell>
          <cell r="L190">
            <v>1200</v>
          </cell>
        </row>
        <row r="192">
          <cell r="B192">
            <v>94</v>
          </cell>
          <cell r="C192">
            <v>31</v>
          </cell>
          <cell r="D192">
            <v>135752.57999999999</v>
          </cell>
          <cell r="E192">
            <v>1444.18</v>
          </cell>
          <cell r="F192">
            <v>3174.16</v>
          </cell>
          <cell r="G192">
            <v>138926.74</v>
          </cell>
          <cell r="H192">
            <v>1477.94</v>
          </cell>
          <cell r="I192">
            <v>0</v>
          </cell>
          <cell r="J192">
            <v>31</v>
          </cell>
          <cell r="K192">
            <v>44450.86</v>
          </cell>
          <cell r="L192">
            <v>1433.9</v>
          </cell>
        </row>
        <row r="193">
          <cell r="B193">
            <v>94</v>
          </cell>
          <cell r="C193">
            <v>31</v>
          </cell>
          <cell r="D193">
            <v>127352.58</v>
          </cell>
          <cell r="E193">
            <v>1354.81</v>
          </cell>
          <cell r="F193">
            <v>1974.16</v>
          </cell>
          <cell r="G193">
            <v>129326.74</v>
          </cell>
          <cell r="H193">
            <v>1375.82</v>
          </cell>
          <cell r="I193">
            <v>0</v>
          </cell>
          <cell r="J193">
            <v>31</v>
          </cell>
          <cell r="K193">
            <v>42050.86</v>
          </cell>
          <cell r="L193">
            <v>1356.48</v>
          </cell>
        </row>
        <row r="194">
          <cell r="B194">
            <v>7</v>
          </cell>
          <cell r="C194">
            <v>2</v>
          </cell>
          <cell r="D194">
            <v>8400</v>
          </cell>
          <cell r="E194">
            <v>1200</v>
          </cell>
          <cell r="F194">
            <v>1200</v>
          </cell>
          <cell r="G194">
            <v>9600</v>
          </cell>
          <cell r="H194">
            <v>1371.43</v>
          </cell>
          <cell r="I194">
            <v>0</v>
          </cell>
          <cell r="J194">
            <v>2</v>
          </cell>
          <cell r="K194">
            <v>2400</v>
          </cell>
          <cell r="L194">
            <v>1200</v>
          </cell>
        </row>
        <row r="196">
          <cell r="B196">
            <v>304</v>
          </cell>
          <cell r="C196">
            <v>101</v>
          </cell>
          <cell r="D196">
            <v>409074.85</v>
          </cell>
          <cell r="E196">
            <v>1345.64</v>
          </cell>
          <cell r="F196">
            <v>1133.75</v>
          </cell>
          <cell r="G196">
            <v>410208.6</v>
          </cell>
          <cell r="H196">
            <v>1349.37</v>
          </cell>
          <cell r="I196">
            <v>0</v>
          </cell>
          <cell r="J196">
            <v>101</v>
          </cell>
          <cell r="K196">
            <v>136034.92000000001</v>
          </cell>
          <cell r="L196">
            <v>1346.88</v>
          </cell>
        </row>
        <row r="197">
          <cell r="B197">
            <v>304</v>
          </cell>
          <cell r="C197">
            <v>101</v>
          </cell>
          <cell r="D197">
            <v>394736.71</v>
          </cell>
          <cell r="E197">
            <v>1298.48</v>
          </cell>
          <cell r="F197">
            <v>1133.75</v>
          </cell>
          <cell r="G197">
            <v>395870.46</v>
          </cell>
          <cell r="H197">
            <v>1302.21</v>
          </cell>
          <cell r="I197">
            <v>0</v>
          </cell>
          <cell r="J197">
            <v>101</v>
          </cell>
          <cell r="K197">
            <v>131255.54</v>
          </cell>
          <cell r="L197">
            <v>1299.56</v>
          </cell>
        </row>
        <row r="198">
          <cell r="B198">
            <v>12</v>
          </cell>
          <cell r="C198">
            <v>4</v>
          </cell>
          <cell r="D198">
            <v>14338.14</v>
          </cell>
          <cell r="E198">
            <v>1194.8399999999999</v>
          </cell>
          <cell r="F198">
            <v>0</v>
          </cell>
          <cell r="G198">
            <v>14338.14</v>
          </cell>
          <cell r="H198">
            <v>1194.8399999999999</v>
          </cell>
          <cell r="I198">
            <v>0</v>
          </cell>
          <cell r="J198">
            <v>4</v>
          </cell>
          <cell r="K198">
            <v>4779.38</v>
          </cell>
          <cell r="L198">
            <v>1194.8399999999999</v>
          </cell>
        </row>
        <row r="200">
          <cell r="B200">
            <v>569</v>
          </cell>
          <cell r="C200">
            <v>190</v>
          </cell>
          <cell r="D200">
            <v>841021.81</v>
          </cell>
          <cell r="E200">
            <v>1478.07</v>
          </cell>
          <cell r="F200">
            <v>-1327.96</v>
          </cell>
          <cell r="G200">
            <v>839693.85</v>
          </cell>
          <cell r="H200">
            <v>1475.74</v>
          </cell>
          <cell r="I200">
            <v>0</v>
          </cell>
          <cell r="J200">
            <v>188</v>
          </cell>
          <cell r="K200">
            <v>278187.33</v>
          </cell>
          <cell r="L200">
            <v>1479.72</v>
          </cell>
        </row>
        <row r="201">
          <cell r="B201">
            <v>569</v>
          </cell>
          <cell r="C201">
            <v>190</v>
          </cell>
          <cell r="D201">
            <v>793368.4</v>
          </cell>
          <cell r="E201">
            <v>1394.32</v>
          </cell>
          <cell r="F201">
            <v>-1327.96</v>
          </cell>
          <cell r="G201">
            <v>792040.44</v>
          </cell>
          <cell r="H201">
            <v>1391.99</v>
          </cell>
          <cell r="I201">
            <v>0</v>
          </cell>
          <cell r="J201">
            <v>188</v>
          </cell>
          <cell r="K201">
            <v>262302.86</v>
          </cell>
          <cell r="L201">
            <v>1395.23</v>
          </cell>
        </row>
        <row r="202">
          <cell r="B202">
            <v>39</v>
          </cell>
          <cell r="C202">
            <v>13</v>
          </cell>
          <cell r="D202">
            <v>47653.41</v>
          </cell>
          <cell r="E202">
            <v>1221.8800000000001</v>
          </cell>
          <cell r="F202">
            <v>0</v>
          </cell>
          <cell r="G202">
            <v>47653.41</v>
          </cell>
          <cell r="H202">
            <v>1221.8800000000001</v>
          </cell>
          <cell r="I202">
            <v>0</v>
          </cell>
          <cell r="J202">
            <v>13</v>
          </cell>
          <cell r="K202">
            <v>15884.47</v>
          </cell>
          <cell r="L202">
            <v>1221.8800000000001</v>
          </cell>
        </row>
        <row r="204">
          <cell r="B204">
            <v>282</v>
          </cell>
          <cell r="C204">
            <v>94</v>
          </cell>
          <cell r="D204">
            <v>404504.22</v>
          </cell>
          <cell r="E204">
            <v>1434.41</v>
          </cell>
          <cell r="F204">
            <v>1200</v>
          </cell>
          <cell r="G204">
            <v>405704.22</v>
          </cell>
          <cell r="H204">
            <v>1438.67</v>
          </cell>
          <cell r="I204">
            <v>0</v>
          </cell>
          <cell r="J204">
            <v>94</v>
          </cell>
          <cell r="K204">
            <v>134834.74</v>
          </cell>
          <cell r="L204">
            <v>1434.41</v>
          </cell>
        </row>
        <row r="205">
          <cell r="B205">
            <v>282</v>
          </cell>
          <cell r="C205">
            <v>94</v>
          </cell>
          <cell r="D205">
            <v>376726.11</v>
          </cell>
          <cell r="E205">
            <v>1335.91</v>
          </cell>
          <cell r="F205">
            <v>1200</v>
          </cell>
          <cell r="G205">
            <v>377926.11</v>
          </cell>
          <cell r="H205">
            <v>1340.16</v>
          </cell>
          <cell r="I205">
            <v>0</v>
          </cell>
          <cell r="J205">
            <v>94</v>
          </cell>
          <cell r="K205">
            <v>125575.37</v>
          </cell>
          <cell r="L205">
            <v>1335.91</v>
          </cell>
        </row>
        <row r="206">
          <cell r="B206">
            <v>21</v>
          </cell>
          <cell r="C206">
            <v>7</v>
          </cell>
          <cell r="D206">
            <v>27778.11</v>
          </cell>
          <cell r="E206">
            <v>1322.77</v>
          </cell>
          <cell r="F206">
            <v>0</v>
          </cell>
          <cell r="G206">
            <v>27778.11</v>
          </cell>
          <cell r="H206">
            <v>1322.77</v>
          </cell>
          <cell r="I206">
            <v>0</v>
          </cell>
          <cell r="J206">
            <v>7</v>
          </cell>
          <cell r="K206">
            <v>9259.3700000000008</v>
          </cell>
          <cell r="L206">
            <v>1322.77</v>
          </cell>
        </row>
        <row r="208">
          <cell r="B208">
            <v>320</v>
          </cell>
          <cell r="C208">
            <v>107</v>
          </cell>
          <cell r="D208">
            <v>448705.28000000003</v>
          </cell>
          <cell r="E208">
            <v>1402.2</v>
          </cell>
          <cell r="F208">
            <v>1257.9100000000001</v>
          </cell>
          <cell r="G208">
            <v>449963.19</v>
          </cell>
          <cell r="H208">
            <v>1406.13</v>
          </cell>
          <cell r="I208">
            <v>0</v>
          </cell>
          <cell r="J208">
            <v>106</v>
          </cell>
          <cell r="K208">
            <v>148691.79</v>
          </cell>
          <cell r="L208">
            <v>1402.75</v>
          </cell>
        </row>
        <row r="209">
          <cell r="B209">
            <v>320</v>
          </cell>
          <cell r="C209">
            <v>107</v>
          </cell>
          <cell r="D209">
            <v>430705.28</v>
          </cell>
          <cell r="E209">
            <v>1345.95</v>
          </cell>
          <cell r="F209">
            <v>1257.9100000000001</v>
          </cell>
          <cell r="G209">
            <v>431963.19</v>
          </cell>
          <cell r="H209">
            <v>1349.88</v>
          </cell>
          <cell r="I209">
            <v>0</v>
          </cell>
          <cell r="J209">
            <v>106</v>
          </cell>
          <cell r="K209">
            <v>142691.79</v>
          </cell>
          <cell r="L209">
            <v>1346.15</v>
          </cell>
        </row>
        <row r="210">
          <cell r="B210">
            <v>15</v>
          </cell>
          <cell r="C210">
            <v>5</v>
          </cell>
          <cell r="D210">
            <v>18000</v>
          </cell>
          <cell r="E210">
            <v>1200</v>
          </cell>
          <cell r="F210">
            <v>0</v>
          </cell>
          <cell r="G210">
            <v>18000</v>
          </cell>
          <cell r="H210">
            <v>1200</v>
          </cell>
          <cell r="I210">
            <v>0</v>
          </cell>
          <cell r="J210">
            <v>5</v>
          </cell>
          <cell r="K210">
            <v>6000</v>
          </cell>
          <cell r="L210">
            <v>1200</v>
          </cell>
        </row>
        <row r="212">
          <cell r="B212">
            <v>795</v>
          </cell>
          <cell r="C212">
            <v>265</v>
          </cell>
          <cell r="D212">
            <v>1157198.52</v>
          </cell>
          <cell r="E212">
            <v>1455.6</v>
          </cell>
          <cell r="F212">
            <v>8362.07</v>
          </cell>
          <cell r="G212">
            <v>1165560.5900000001</v>
          </cell>
          <cell r="H212">
            <v>1466.11</v>
          </cell>
          <cell r="I212">
            <v>0</v>
          </cell>
          <cell r="J212">
            <v>264</v>
          </cell>
          <cell r="K212">
            <v>385074.68</v>
          </cell>
          <cell r="L212">
            <v>1458.62</v>
          </cell>
        </row>
        <row r="213">
          <cell r="B213">
            <v>795</v>
          </cell>
          <cell r="C213">
            <v>265</v>
          </cell>
          <cell r="D213">
            <v>1086398.52</v>
          </cell>
          <cell r="E213">
            <v>1366.54</v>
          </cell>
          <cell r="F213">
            <v>8362.07</v>
          </cell>
          <cell r="G213">
            <v>1094760.5900000001</v>
          </cell>
          <cell r="H213">
            <v>1377.06</v>
          </cell>
          <cell r="I213">
            <v>0</v>
          </cell>
          <cell r="J213">
            <v>264</v>
          </cell>
          <cell r="K213">
            <v>361074.68</v>
          </cell>
          <cell r="L213">
            <v>1367.71</v>
          </cell>
        </row>
        <row r="214">
          <cell r="B214">
            <v>59</v>
          </cell>
          <cell r="C214">
            <v>20</v>
          </cell>
          <cell r="D214">
            <v>70800</v>
          </cell>
          <cell r="E214">
            <v>1200</v>
          </cell>
          <cell r="F214">
            <v>0</v>
          </cell>
          <cell r="G214">
            <v>70800</v>
          </cell>
          <cell r="H214">
            <v>1200</v>
          </cell>
          <cell r="I214">
            <v>0</v>
          </cell>
          <cell r="J214">
            <v>20</v>
          </cell>
          <cell r="K214">
            <v>24000</v>
          </cell>
          <cell r="L214">
            <v>1200</v>
          </cell>
        </row>
        <row r="216">
          <cell r="B216">
            <v>246</v>
          </cell>
          <cell r="C216">
            <v>82</v>
          </cell>
          <cell r="D216">
            <v>341768.32</v>
          </cell>
          <cell r="E216">
            <v>1389.3</v>
          </cell>
          <cell r="F216">
            <v>1339.96</v>
          </cell>
          <cell r="G216">
            <v>343108.28</v>
          </cell>
          <cell r="H216">
            <v>1394.75</v>
          </cell>
          <cell r="I216">
            <v>0</v>
          </cell>
          <cell r="J216">
            <v>81</v>
          </cell>
          <cell r="K216">
            <v>112569.5</v>
          </cell>
          <cell r="L216">
            <v>1389.75</v>
          </cell>
        </row>
        <row r="217">
          <cell r="B217">
            <v>246</v>
          </cell>
          <cell r="C217">
            <v>82</v>
          </cell>
          <cell r="D217">
            <v>323254.53999999998</v>
          </cell>
          <cell r="E217">
            <v>1314.04</v>
          </cell>
          <cell r="F217">
            <v>1339.96</v>
          </cell>
          <cell r="G217">
            <v>324594.5</v>
          </cell>
          <cell r="H217">
            <v>1319.49</v>
          </cell>
          <cell r="I217">
            <v>0</v>
          </cell>
          <cell r="J217">
            <v>81</v>
          </cell>
          <cell r="K217">
            <v>106398.24</v>
          </cell>
          <cell r="L217">
            <v>1313.56</v>
          </cell>
        </row>
        <row r="218">
          <cell r="B218">
            <v>6</v>
          </cell>
          <cell r="C218">
            <v>2</v>
          </cell>
          <cell r="D218">
            <v>18513.78</v>
          </cell>
          <cell r="E218">
            <v>3085.63</v>
          </cell>
          <cell r="F218">
            <v>0</v>
          </cell>
          <cell r="G218">
            <v>18513.78</v>
          </cell>
          <cell r="H218">
            <v>3085.63</v>
          </cell>
          <cell r="I218">
            <v>0</v>
          </cell>
          <cell r="J218">
            <v>2</v>
          </cell>
          <cell r="K218">
            <v>6171.26</v>
          </cell>
          <cell r="L218">
            <v>3085.63</v>
          </cell>
        </row>
      </sheetData>
      <sheetData sheetId="3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34903</v>
          </cell>
          <cell r="C28">
            <v>11634</v>
          </cell>
          <cell r="D28">
            <v>46466420.619999997</v>
          </cell>
          <cell r="E28">
            <v>1331.3</v>
          </cell>
          <cell r="F28">
            <v>209163.35</v>
          </cell>
          <cell r="G28">
            <v>46675583.969999999</v>
          </cell>
          <cell r="H28">
            <v>1337.29</v>
          </cell>
          <cell r="I28">
            <v>8932.7800000000007</v>
          </cell>
          <cell r="J28">
            <v>11609</v>
          </cell>
          <cell r="K28">
            <v>15400447.92</v>
          </cell>
          <cell r="L28">
            <v>1326.6</v>
          </cell>
        </row>
        <row r="29">
          <cell r="B29">
            <v>34903</v>
          </cell>
          <cell r="C29">
            <v>11634</v>
          </cell>
          <cell r="D29">
            <v>45608133.879999995</v>
          </cell>
          <cell r="E29">
            <v>1306.71</v>
          </cell>
          <cell r="F29">
            <v>206863.35</v>
          </cell>
          <cell r="G29">
            <v>45814997.229999997</v>
          </cell>
          <cell r="H29">
            <v>1312.64</v>
          </cell>
          <cell r="I29">
            <v>8932.7800000000007</v>
          </cell>
          <cell r="J29">
            <v>11609</v>
          </cell>
          <cell r="K29">
            <v>15113952.34</v>
          </cell>
          <cell r="L29">
            <v>1301.92</v>
          </cell>
        </row>
        <row r="30">
          <cell r="B30">
            <v>626</v>
          </cell>
          <cell r="C30">
            <v>209</v>
          </cell>
          <cell r="D30">
            <v>858286.74</v>
          </cell>
          <cell r="E30">
            <v>1371.07</v>
          </cell>
          <cell r="F30">
            <v>2300</v>
          </cell>
          <cell r="G30">
            <v>860586.74</v>
          </cell>
          <cell r="H30">
            <v>1374.74</v>
          </cell>
          <cell r="I30">
            <v>0</v>
          </cell>
          <cell r="J30">
            <v>209</v>
          </cell>
          <cell r="K30">
            <v>286495.58</v>
          </cell>
          <cell r="L30">
            <v>1370.79</v>
          </cell>
        </row>
        <row r="32">
          <cell r="B32">
            <v>97748</v>
          </cell>
          <cell r="C32">
            <v>32583</v>
          </cell>
          <cell r="D32">
            <v>131156528.72</v>
          </cell>
          <cell r="E32">
            <v>1341.78</v>
          </cell>
          <cell r="F32">
            <v>726221.86</v>
          </cell>
          <cell r="G32">
            <v>131882750.58</v>
          </cell>
          <cell r="H32">
            <v>1349.21</v>
          </cell>
          <cell r="I32">
            <v>50586.21</v>
          </cell>
          <cell r="J32">
            <v>32494</v>
          </cell>
          <cell r="K32">
            <v>43479148.339999996</v>
          </cell>
          <cell r="L32">
            <v>1338.07</v>
          </cell>
        </row>
        <row r="33">
          <cell r="B33">
            <v>97748</v>
          </cell>
          <cell r="C33">
            <v>32583</v>
          </cell>
          <cell r="D33">
            <v>129343997.70999999</v>
          </cell>
          <cell r="E33">
            <v>1323.24</v>
          </cell>
          <cell r="F33">
            <v>713337.41</v>
          </cell>
          <cell r="G33">
            <v>130057335.11999999</v>
          </cell>
          <cell r="H33">
            <v>1330.54</v>
          </cell>
          <cell r="I33">
            <v>50586.21</v>
          </cell>
          <cell r="J33">
            <v>32494</v>
          </cell>
          <cell r="K33">
            <v>42872958.829999998</v>
          </cell>
          <cell r="L33">
            <v>1319.41</v>
          </cell>
        </row>
        <row r="34">
          <cell r="B34">
            <v>1388</v>
          </cell>
          <cell r="C34">
            <v>463</v>
          </cell>
          <cell r="D34">
            <v>1812531.01</v>
          </cell>
          <cell r="E34">
            <v>1305.8599999999999</v>
          </cell>
          <cell r="F34">
            <v>12884.45</v>
          </cell>
          <cell r="G34">
            <v>1825415.46</v>
          </cell>
          <cell r="H34">
            <v>1315.14</v>
          </cell>
          <cell r="I34">
            <v>0</v>
          </cell>
          <cell r="J34">
            <v>465</v>
          </cell>
          <cell r="K34">
            <v>606189.51</v>
          </cell>
          <cell r="L34">
            <v>1303.6300000000001</v>
          </cell>
        </row>
        <row r="40">
          <cell r="B40">
            <v>98094</v>
          </cell>
          <cell r="C40">
            <v>32698</v>
          </cell>
          <cell r="D40">
            <v>133905520.47999999</v>
          </cell>
          <cell r="E40">
            <v>1365.07</v>
          </cell>
          <cell r="F40">
            <v>1443228.65</v>
          </cell>
          <cell r="G40">
            <v>135348749.13</v>
          </cell>
          <cell r="H40">
            <v>1379.79</v>
          </cell>
          <cell r="I40">
            <v>85684.2</v>
          </cell>
          <cell r="J40">
            <v>32689</v>
          </cell>
          <cell r="K40">
            <v>44506031.920000002</v>
          </cell>
          <cell r="L40">
            <v>1361.5</v>
          </cell>
        </row>
        <row r="41">
          <cell r="B41">
            <v>98094</v>
          </cell>
          <cell r="C41">
            <v>32698</v>
          </cell>
          <cell r="D41">
            <v>126976184.14999999</v>
          </cell>
          <cell r="E41">
            <v>1294.43</v>
          </cell>
          <cell r="F41">
            <v>1429391.77</v>
          </cell>
          <cell r="G41">
            <v>128405575.91999999</v>
          </cell>
          <cell r="H41">
            <v>1309.01</v>
          </cell>
          <cell r="I41">
            <v>85684.2</v>
          </cell>
          <cell r="J41">
            <v>32689</v>
          </cell>
          <cell r="K41">
            <v>42204520.600000001</v>
          </cell>
          <cell r="L41">
            <v>1291.0899999999999</v>
          </cell>
        </row>
        <row r="42">
          <cell r="B42">
            <v>3535</v>
          </cell>
          <cell r="C42">
            <v>1178</v>
          </cell>
          <cell r="D42">
            <v>6929336.3300000001</v>
          </cell>
          <cell r="E42">
            <v>1960.21</v>
          </cell>
          <cell r="F42">
            <v>13836.88</v>
          </cell>
          <cell r="G42">
            <v>6943173.21</v>
          </cell>
          <cell r="H42">
            <v>1964.12</v>
          </cell>
          <cell r="I42">
            <v>0</v>
          </cell>
          <cell r="J42">
            <v>1178</v>
          </cell>
          <cell r="K42">
            <v>2301511.3199999998</v>
          </cell>
          <cell r="L42">
            <v>1953.74</v>
          </cell>
        </row>
        <row r="44">
          <cell r="B44">
            <v>64168</v>
          </cell>
          <cell r="C44">
            <v>21389</v>
          </cell>
          <cell r="D44">
            <v>86247242.589999989</v>
          </cell>
          <cell r="E44">
            <v>1344.08</v>
          </cell>
          <cell r="F44">
            <v>1152029.82</v>
          </cell>
          <cell r="G44">
            <v>87399272.409999982</v>
          </cell>
          <cell r="H44">
            <v>1362.04</v>
          </cell>
          <cell r="I44">
            <v>53344.71</v>
          </cell>
          <cell r="J44">
            <v>21408</v>
          </cell>
          <cell r="K44">
            <v>28564116.199999999</v>
          </cell>
          <cell r="L44">
            <v>1334.27</v>
          </cell>
        </row>
        <row r="45">
          <cell r="B45">
            <v>64168</v>
          </cell>
          <cell r="C45">
            <v>21389</v>
          </cell>
          <cell r="D45">
            <v>84556876.679999992</v>
          </cell>
          <cell r="E45">
            <v>1317.74</v>
          </cell>
          <cell r="F45">
            <v>1139785.58</v>
          </cell>
          <cell r="G45">
            <v>85696662.25999999</v>
          </cell>
          <cell r="H45">
            <v>1335.5</v>
          </cell>
          <cell r="I45">
            <v>53344.71</v>
          </cell>
          <cell r="J45">
            <v>21408</v>
          </cell>
          <cell r="K45">
            <v>28001687.539999999</v>
          </cell>
          <cell r="L45">
            <v>1308</v>
          </cell>
        </row>
        <row r="46">
          <cell r="B46">
            <v>1153</v>
          </cell>
          <cell r="C46">
            <v>384</v>
          </cell>
          <cell r="D46">
            <v>1690365.91</v>
          </cell>
          <cell r="E46">
            <v>1466.06</v>
          </cell>
          <cell r="F46">
            <v>12244.24</v>
          </cell>
          <cell r="G46">
            <v>1702610.15</v>
          </cell>
          <cell r="H46">
            <v>1476.68</v>
          </cell>
          <cell r="I46">
            <v>0</v>
          </cell>
          <cell r="J46">
            <v>385</v>
          </cell>
          <cell r="K46">
            <v>562428.66</v>
          </cell>
          <cell r="L46">
            <v>1460.85</v>
          </cell>
        </row>
        <row r="48">
          <cell r="B48">
            <v>45230</v>
          </cell>
          <cell r="C48">
            <v>15077</v>
          </cell>
          <cell r="D48">
            <v>60321189.43</v>
          </cell>
          <cell r="E48">
            <v>1333.65</v>
          </cell>
          <cell r="F48">
            <v>483986.92</v>
          </cell>
          <cell r="G48">
            <v>60805176.350000001</v>
          </cell>
          <cell r="H48">
            <v>1344.35</v>
          </cell>
          <cell r="I48">
            <v>23908.02</v>
          </cell>
          <cell r="J48">
            <v>15062</v>
          </cell>
          <cell r="K48">
            <v>20021084.859999999</v>
          </cell>
          <cell r="L48">
            <v>1329.24</v>
          </cell>
        </row>
        <row r="49">
          <cell r="B49">
            <v>45230</v>
          </cell>
          <cell r="C49">
            <v>15077</v>
          </cell>
          <cell r="D49">
            <v>59207191.140000001</v>
          </cell>
          <cell r="E49">
            <v>1309.02</v>
          </cell>
          <cell r="F49">
            <v>467067.8</v>
          </cell>
          <cell r="G49">
            <v>59674258.939999998</v>
          </cell>
          <cell r="H49">
            <v>1319.35</v>
          </cell>
          <cell r="I49">
            <v>23908.02</v>
          </cell>
          <cell r="J49">
            <v>15062</v>
          </cell>
          <cell r="K49">
            <v>19650782.649999999</v>
          </cell>
          <cell r="L49">
            <v>1304.6600000000001</v>
          </cell>
        </row>
        <row r="50">
          <cell r="B50">
            <v>810</v>
          </cell>
          <cell r="C50">
            <v>270</v>
          </cell>
          <cell r="D50">
            <v>1113998.29</v>
          </cell>
          <cell r="E50">
            <v>1375.31</v>
          </cell>
          <cell r="F50">
            <v>16919.12</v>
          </cell>
          <cell r="G50">
            <v>1130917.4099999999</v>
          </cell>
          <cell r="H50">
            <v>1396.19</v>
          </cell>
          <cell r="I50">
            <v>0</v>
          </cell>
          <cell r="J50">
            <v>270</v>
          </cell>
          <cell r="K50">
            <v>370302.21</v>
          </cell>
          <cell r="L50">
            <v>1371.49</v>
          </cell>
        </row>
        <row r="52">
          <cell r="B52">
            <v>75640</v>
          </cell>
          <cell r="C52">
            <v>25213</v>
          </cell>
          <cell r="D52">
            <v>99943807.289999992</v>
          </cell>
          <cell r="E52">
            <v>1321.31</v>
          </cell>
          <cell r="F52">
            <v>744366.48</v>
          </cell>
          <cell r="G52">
            <v>100688173.77</v>
          </cell>
          <cell r="H52">
            <v>1331.15</v>
          </cell>
          <cell r="I52">
            <v>37189.129999999997</v>
          </cell>
          <cell r="J52">
            <v>25184</v>
          </cell>
          <cell r="K52">
            <v>33118817.040000003</v>
          </cell>
          <cell r="L52">
            <v>1315.07</v>
          </cell>
        </row>
        <row r="53">
          <cell r="B53">
            <v>75640</v>
          </cell>
          <cell r="C53">
            <v>25213</v>
          </cell>
          <cell r="D53">
            <v>98577771.5</v>
          </cell>
          <cell r="E53">
            <v>1303.25</v>
          </cell>
          <cell r="F53">
            <v>730702.92</v>
          </cell>
          <cell r="G53">
            <v>99308474.420000002</v>
          </cell>
          <cell r="H53">
            <v>1312.91</v>
          </cell>
          <cell r="I53">
            <v>37189.129999999997</v>
          </cell>
          <cell r="J53">
            <v>25184</v>
          </cell>
          <cell r="K53">
            <v>32662250.590000004</v>
          </cell>
          <cell r="L53">
            <v>1296.94</v>
          </cell>
        </row>
        <row r="54">
          <cell r="B54">
            <v>1143</v>
          </cell>
          <cell r="C54">
            <v>381</v>
          </cell>
          <cell r="D54">
            <v>1366035.79</v>
          </cell>
          <cell r="E54">
            <v>1195.1300000000001</v>
          </cell>
          <cell r="F54">
            <v>13663.56</v>
          </cell>
          <cell r="G54">
            <v>1379699.35</v>
          </cell>
          <cell r="H54">
            <v>1207.0899999999999</v>
          </cell>
          <cell r="I54">
            <v>0</v>
          </cell>
          <cell r="J54">
            <v>382</v>
          </cell>
          <cell r="K54">
            <v>456566.45</v>
          </cell>
          <cell r="L54">
            <v>1195.2</v>
          </cell>
        </row>
        <row r="56">
          <cell r="B56">
            <v>33683</v>
          </cell>
          <cell r="C56">
            <v>11228</v>
          </cell>
          <cell r="D56">
            <v>43582690.969999999</v>
          </cell>
          <cell r="E56">
            <v>1293.9100000000001</v>
          </cell>
          <cell r="F56">
            <v>334994.31</v>
          </cell>
          <cell r="G56">
            <v>43917685.280000001</v>
          </cell>
          <cell r="H56">
            <v>1303.8499999999999</v>
          </cell>
          <cell r="I56">
            <v>47402.77</v>
          </cell>
          <cell r="J56">
            <v>11198</v>
          </cell>
          <cell r="K56">
            <v>14419267.499999998</v>
          </cell>
          <cell r="L56">
            <v>1287.6600000000001</v>
          </cell>
        </row>
        <row r="57">
          <cell r="B57">
            <v>33683</v>
          </cell>
          <cell r="C57">
            <v>11228</v>
          </cell>
          <cell r="D57">
            <v>43137220.640000001</v>
          </cell>
          <cell r="E57">
            <v>1280.68</v>
          </cell>
          <cell r="F57">
            <v>324566.94</v>
          </cell>
          <cell r="G57">
            <v>43461787.579999998</v>
          </cell>
          <cell r="H57">
            <v>1290.32</v>
          </cell>
          <cell r="I57">
            <v>47402.77</v>
          </cell>
          <cell r="J57">
            <v>11198</v>
          </cell>
          <cell r="K57">
            <v>14270263.549999997</v>
          </cell>
          <cell r="L57">
            <v>1274.3599999999999</v>
          </cell>
        </row>
        <row r="58">
          <cell r="B58">
            <v>353</v>
          </cell>
          <cell r="C58">
            <v>118</v>
          </cell>
          <cell r="D58">
            <v>445470.33</v>
          </cell>
          <cell r="E58">
            <v>1261.96</v>
          </cell>
          <cell r="F58">
            <v>10427.370000000001</v>
          </cell>
          <cell r="G58">
            <v>455897.7</v>
          </cell>
          <cell r="H58">
            <v>1291.49</v>
          </cell>
          <cell r="I58">
            <v>0</v>
          </cell>
          <cell r="J58">
            <v>118</v>
          </cell>
          <cell r="K58">
            <v>149003.95000000001</v>
          </cell>
          <cell r="L58">
            <v>1262.75</v>
          </cell>
        </row>
        <row r="60">
          <cell r="B60">
            <v>37723</v>
          </cell>
          <cell r="C60">
            <v>12574</v>
          </cell>
          <cell r="D60">
            <v>48874094.569999993</v>
          </cell>
          <cell r="E60">
            <v>1295.5999999999999</v>
          </cell>
          <cell r="F60">
            <v>1380530.33</v>
          </cell>
          <cell r="G60">
            <v>50254624.899999991</v>
          </cell>
          <cell r="H60">
            <v>1332.2</v>
          </cell>
          <cell r="I60">
            <v>41513.93</v>
          </cell>
          <cell r="J60">
            <v>12628</v>
          </cell>
          <cell r="K60">
            <v>16176689.789999999</v>
          </cell>
          <cell r="L60">
            <v>1281.02</v>
          </cell>
        </row>
        <row r="61">
          <cell r="B61">
            <v>37723</v>
          </cell>
          <cell r="C61">
            <v>12574</v>
          </cell>
          <cell r="D61">
            <v>47835503.159999989</v>
          </cell>
          <cell r="E61">
            <v>1268.07</v>
          </cell>
          <cell r="F61">
            <v>1360834.62</v>
          </cell>
          <cell r="G61">
            <v>49196337.779999986</v>
          </cell>
          <cell r="H61">
            <v>1304.1500000000001</v>
          </cell>
          <cell r="I61">
            <v>41513.93</v>
          </cell>
          <cell r="J61">
            <v>12628</v>
          </cell>
          <cell r="K61">
            <v>15831267.459999999</v>
          </cell>
          <cell r="L61">
            <v>1253.6600000000001</v>
          </cell>
        </row>
        <row r="62">
          <cell r="B62">
            <v>745</v>
          </cell>
          <cell r="C62">
            <v>248</v>
          </cell>
          <cell r="D62">
            <v>1038591.41</v>
          </cell>
          <cell r="E62">
            <v>1394.08</v>
          </cell>
          <cell r="F62">
            <v>19695.71</v>
          </cell>
          <cell r="G62">
            <v>1058287.1200000001</v>
          </cell>
          <cell r="H62">
            <v>1420.52</v>
          </cell>
          <cell r="I62">
            <v>0</v>
          </cell>
          <cell r="J62">
            <v>249</v>
          </cell>
          <cell r="K62">
            <v>345422.33</v>
          </cell>
          <cell r="L62">
            <v>1387.24</v>
          </cell>
        </row>
        <row r="64">
          <cell r="B64">
            <v>59790</v>
          </cell>
          <cell r="C64">
            <v>19930</v>
          </cell>
          <cell r="D64">
            <v>79978158.450000003</v>
          </cell>
          <cell r="E64">
            <v>1337.65</v>
          </cell>
          <cell r="F64">
            <v>1328692.53</v>
          </cell>
          <cell r="G64">
            <v>81306850.980000004</v>
          </cell>
          <cell r="H64">
            <v>1359.87</v>
          </cell>
          <cell r="I64">
            <v>49607.07</v>
          </cell>
          <cell r="J64">
            <v>20006</v>
          </cell>
          <cell r="K64">
            <v>26625147.300000004</v>
          </cell>
          <cell r="L64">
            <v>1330.86</v>
          </cell>
        </row>
        <row r="65">
          <cell r="B65">
            <v>59790</v>
          </cell>
          <cell r="C65">
            <v>19930</v>
          </cell>
          <cell r="D65">
            <v>78441524.540000007</v>
          </cell>
          <cell r="E65">
            <v>1311.95</v>
          </cell>
          <cell r="F65">
            <v>1314281.8999999999</v>
          </cell>
          <cell r="G65">
            <v>79755806.440000013</v>
          </cell>
          <cell r="H65">
            <v>1333.93</v>
          </cell>
          <cell r="I65">
            <v>49607.07</v>
          </cell>
          <cell r="J65">
            <v>20006</v>
          </cell>
          <cell r="K65">
            <v>26111508.910000004</v>
          </cell>
          <cell r="L65">
            <v>1305.18</v>
          </cell>
        </row>
        <row r="66">
          <cell r="B66">
            <v>1051</v>
          </cell>
          <cell r="C66">
            <v>350</v>
          </cell>
          <cell r="D66">
            <v>1536633.91</v>
          </cell>
          <cell r="E66">
            <v>1462.07</v>
          </cell>
          <cell r="F66">
            <v>14410.63</v>
          </cell>
          <cell r="G66">
            <v>1551044.54</v>
          </cell>
          <cell r="H66">
            <v>1475.78</v>
          </cell>
          <cell r="I66">
            <v>0</v>
          </cell>
          <cell r="J66">
            <v>352</v>
          </cell>
          <cell r="K66">
            <v>513638.39</v>
          </cell>
          <cell r="L66">
            <v>1459.2</v>
          </cell>
        </row>
        <row r="68">
          <cell r="B68">
            <v>40978</v>
          </cell>
          <cell r="C68">
            <v>13659</v>
          </cell>
          <cell r="D68">
            <v>53124521.159999989</v>
          </cell>
          <cell r="E68">
            <v>1296.42</v>
          </cell>
          <cell r="F68">
            <v>822180.48</v>
          </cell>
          <cell r="G68">
            <v>53946701.639999986</v>
          </cell>
          <cell r="H68">
            <v>1316.48</v>
          </cell>
          <cell r="I68">
            <v>29066.69</v>
          </cell>
          <cell r="J68">
            <v>13678</v>
          </cell>
          <cell r="K68">
            <v>17609423.52</v>
          </cell>
          <cell r="L68">
            <v>1287.43</v>
          </cell>
        </row>
        <row r="69">
          <cell r="B69">
            <v>40978</v>
          </cell>
          <cell r="C69">
            <v>13659</v>
          </cell>
          <cell r="D69">
            <v>52380876.659999989</v>
          </cell>
          <cell r="E69">
            <v>1278.27</v>
          </cell>
          <cell r="F69">
            <v>821716.05</v>
          </cell>
          <cell r="G69">
            <v>53202592.709999986</v>
          </cell>
          <cell r="H69">
            <v>1298.32</v>
          </cell>
          <cell r="I69">
            <v>29066.69</v>
          </cell>
          <cell r="J69">
            <v>13678</v>
          </cell>
          <cell r="K69">
            <v>17359902.02</v>
          </cell>
          <cell r="L69">
            <v>1269.18</v>
          </cell>
        </row>
        <row r="70">
          <cell r="B70">
            <v>620</v>
          </cell>
          <cell r="C70">
            <v>207</v>
          </cell>
          <cell r="D70">
            <v>743644.5</v>
          </cell>
          <cell r="E70">
            <v>1199.43</v>
          </cell>
          <cell r="F70">
            <v>464.43</v>
          </cell>
          <cell r="G70">
            <v>744108.93</v>
          </cell>
          <cell r="H70">
            <v>1200.18</v>
          </cell>
          <cell r="I70">
            <v>0</v>
          </cell>
          <cell r="J70">
            <v>208</v>
          </cell>
          <cell r="K70">
            <v>249521.5</v>
          </cell>
          <cell r="L70">
            <v>1199.6199999999999</v>
          </cell>
        </row>
        <row r="72">
          <cell r="B72">
            <v>13544</v>
          </cell>
          <cell r="C72">
            <v>4515</v>
          </cell>
          <cell r="D72">
            <v>17367386.890000001</v>
          </cell>
          <cell r="E72">
            <v>1282.29</v>
          </cell>
          <cell r="F72">
            <v>152048.14000000001</v>
          </cell>
          <cell r="G72">
            <v>17519435.030000001</v>
          </cell>
          <cell r="H72">
            <v>1293.52</v>
          </cell>
          <cell r="I72">
            <v>26200.639999999999</v>
          </cell>
          <cell r="J72">
            <v>4513</v>
          </cell>
          <cell r="K72">
            <v>5706562.2600000007</v>
          </cell>
          <cell r="L72">
            <v>1264.47</v>
          </cell>
        </row>
        <row r="73">
          <cell r="B73">
            <v>13544</v>
          </cell>
          <cell r="C73">
            <v>4515</v>
          </cell>
          <cell r="D73">
            <v>16852359.390000001</v>
          </cell>
          <cell r="E73">
            <v>1244.27</v>
          </cell>
          <cell r="F73">
            <v>154186.79999999999</v>
          </cell>
          <cell r="G73">
            <v>17006546.190000001</v>
          </cell>
          <cell r="H73">
            <v>1255.6500000000001</v>
          </cell>
          <cell r="I73">
            <v>26200.639999999999</v>
          </cell>
          <cell r="J73">
            <v>4513</v>
          </cell>
          <cell r="K73">
            <v>5536041.0899999999</v>
          </cell>
          <cell r="L73">
            <v>1226.69</v>
          </cell>
        </row>
        <row r="74">
          <cell r="B74">
            <v>291</v>
          </cell>
          <cell r="C74">
            <v>97</v>
          </cell>
          <cell r="D74">
            <v>515027.5</v>
          </cell>
          <cell r="E74">
            <v>1769.85</v>
          </cell>
          <cell r="F74">
            <v>-2138.66</v>
          </cell>
          <cell r="G74">
            <v>512888.84</v>
          </cell>
          <cell r="H74">
            <v>1762.5</v>
          </cell>
          <cell r="I74">
            <v>0</v>
          </cell>
          <cell r="J74">
            <v>97</v>
          </cell>
          <cell r="K74">
            <v>170521.17</v>
          </cell>
          <cell r="L74">
            <v>1757.95</v>
          </cell>
        </row>
        <row r="76">
          <cell r="B76">
            <v>42620</v>
          </cell>
          <cell r="C76">
            <v>14207</v>
          </cell>
          <cell r="D76">
            <v>54681123.539999999</v>
          </cell>
          <cell r="E76">
            <v>1282.99</v>
          </cell>
          <cell r="F76">
            <v>227457.24</v>
          </cell>
          <cell r="G76">
            <v>54908580.780000001</v>
          </cell>
          <cell r="H76">
            <v>1288.33</v>
          </cell>
          <cell r="I76">
            <v>30289.96</v>
          </cell>
          <cell r="J76">
            <v>14188</v>
          </cell>
          <cell r="K76">
            <v>18015619.91</v>
          </cell>
          <cell r="L76">
            <v>1269.78</v>
          </cell>
        </row>
        <row r="77">
          <cell r="B77">
            <v>42620</v>
          </cell>
          <cell r="C77">
            <v>14207</v>
          </cell>
          <cell r="D77">
            <v>54161964.859999999</v>
          </cell>
          <cell r="E77">
            <v>1270.81</v>
          </cell>
          <cell r="F77">
            <v>222355.85</v>
          </cell>
          <cell r="G77">
            <v>54384320.710000001</v>
          </cell>
          <cell r="H77">
            <v>1276.03</v>
          </cell>
          <cell r="I77">
            <v>30289.96</v>
          </cell>
          <cell r="J77">
            <v>14188</v>
          </cell>
          <cell r="K77">
            <v>17842356.759999998</v>
          </cell>
          <cell r="L77">
            <v>1257.57</v>
          </cell>
        </row>
        <row r="78">
          <cell r="B78">
            <v>431</v>
          </cell>
          <cell r="C78">
            <v>144</v>
          </cell>
          <cell r="D78">
            <v>519158.68</v>
          </cell>
          <cell r="E78">
            <v>1204.54</v>
          </cell>
          <cell r="F78">
            <v>5101.3900000000003</v>
          </cell>
          <cell r="G78">
            <v>524260.07</v>
          </cell>
          <cell r="H78">
            <v>1216.3800000000001</v>
          </cell>
          <cell r="I78">
            <v>0</v>
          </cell>
          <cell r="J78">
            <v>144</v>
          </cell>
          <cell r="K78">
            <v>173263.15</v>
          </cell>
          <cell r="L78">
            <v>1203.22</v>
          </cell>
        </row>
        <row r="80">
          <cell r="B80">
            <v>156702</v>
          </cell>
          <cell r="C80">
            <v>52234</v>
          </cell>
          <cell r="D80">
            <v>204510663.53</v>
          </cell>
          <cell r="E80">
            <v>1305.0899999999999</v>
          </cell>
          <cell r="F80">
            <v>2406793.0699999998</v>
          </cell>
          <cell r="G80">
            <v>206917456.59999999</v>
          </cell>
          <cell r="H80">
            <v>1320.45</v>
          </cell>
          <cell r="I80">
            <v>159555.46</v>
          </cell>
          <cell r="J80">
            <v>52198</v>
          </cell>
          <cell r="K80">
            <v>67893806.609999999</v>
          </cell>
          <cell r="L80">
            <v>1300.7</v>
          </cell>
        </row>
        <row r="81">
          <cell r="B81">
            <v>156702</v>
          </cell>
          <cell r="C81">
            <v>52234</v>
          </cell>
          <cell r="D81">
            <v>202110340.07999998</v>
          </cell>
          <cell r="E81">
            <v>1289.78</v>
          </cell>
          <cell r="F81">
            <v>2305777.27</v>
          </cell>
          <cell r="G81">
            <v>204416117.34999999</v>
          </cell>
          <cell r="H81">
            <v>1304.49</v>
          </cell>
          <cell r="I81">
            <v>159555.46</v>
          </cell>
          <cell r="J81">
            <v>52198</v>
          </cell>
          <cell r="K81">
            <v>67085524.570000008</v>
          </cell>
          <cell r="L81">
            <v>1285.21</v>
          </cell>
        </row>
        <row r="82">
          <cell r="B82">
            <v>1995</v>
          </cell>
          <cell r="C82">
            <v>665</v>
          </cell>
          <cell r="D82">
            <v>2400323.4500000002</v>
          </cell>
          <cell r="E82">
            <v>1203.17</v>
          </cell>
          <cell r="F82">
            <v>101015.8</v>
          </cell>
          <cell r="G82">
            <v>2501339.25</v>
          </cell>
          <cell r="H82">
            <v>1253.8</v>
          </cell>
          <cell r="I82">
            <v>0</v>
          </cell>
          <cell r="J82">
            <v>672</v>
          </cell>
          <cell r="K82">
            <v>808282.04</v>
          </cell>
          <cell r="L82">
            <v>1202.8</v>
          </cell>
        </row>
        <row r="84">
          <cell r="B84">
            <v>70823</v>
          </cell>
          <cell r="C84">
            <v>23608</v>
          </cell>
          <cell r="D84">
            <v>92754269.560000002</v>
          </cell>
          <cell r="E84">
            <v>1309.6600000000001</v>
          </cell>
          <cell r="F84">
            <v>1827866.44</v>
          </cell>
          <cell r="G84">
            <v>94582136</v>
          </cell>
          <cell r="H84">
            <v>1335.47</v>
          </cell>
          <cell r="I84">
            <v>60653.17</v>
          </cell>
          <cell r="J84">
            <v>23728</v>
          </cell>
          <cell r="K84">
            <v>30904060.060000002</v>
          </cell>
          <cell r="L84">
            <v>1302.43</v>
          </cell>
        </row>
        <row r="85">
          <cell r="B85">
            <v>70823</v>
          </cell>
          <cell r="C85">
            <v>23608</v>
          </cell>
          <cell r="D85">
            <v>91190996.270000011</v>
          </cell>
          <cell r="E85">
            <v>1287.5899999999999</v>
          </cell>
          <cell r="F85">
            <v>1814645.42</v>
          </cell>
          <cell r="G85">
            <v>93005641.690000013</v>
          </cell>
          <cell r="H85">
            <v>1313.21</v>
          </cell>
          <cell r="I85">
            <v>60653.17</v>
          </cell>
          <cell r="J85">
            <v>23728</v>
          </cell>
          <cell r="K85">
            <v>30381516.310000002</v>
          </cell>
          <cell r="L85">
            <v>1280.4100000000001</v>
          </cell>
        </row>
        <row r="86">
          <cell r="B86">
            <v>1212</v>
          </cell>
          <cell r="C86">
            <v>404</v>
          </cell>
          <cell r="D86">
            <v>1563273.29</v>
          </cell>
          <cell r="E86">
            <v>1289.83</v>
          </cell>
          <cell r="F86">
            <v>13221.02</v>
          </cell>
          <cell r="G86">
            <v>1576494.31</v>
          </cell>
          <cell r="H86">
            <v>1300.74</v>
          </cell>
          <cell r="I86">
            <v>0</v>
          </cell>
          <cell r="J86">
            <v>405</v>
          </cell>
          <cell r="K86">
            <v>522543.75</v>
          </cell>
          <cell r="L86">
            <v>1290.23</v>
          </cell>
        </row>
        <row r="88">
          <cell r="B88">
            <v>30139</v>
          </cell>
          <cell r="C88">
            <v>10046</v>
          </cell>
          <cell r="D88">
            <v>39639579.82</v>
          </cell>
          <cell r="E88">
            <v>1315.23</v>
          </cell>
          <cell r="F88">
            <v>247703.04000000001</v>
          </cell>
          <cell r="G88">
            <v>39887282.859999999</v>
          </cell>
          <cell r="H88">
            <v>1323.44</v>
          </cell>
          <cell r="I88">
            <v>28024.3</v>
          </cell>
          <cell r="J88">
            <v>10031</v>
          </cell>
          <cell r="K88">
            <v>13061459.24</v>
          </cell>
          <cell r="L88">
            <v>1302.1099999999999</v>
          </cell>
        </row>
        <row r="89">
          <cell r="B89">
            <v>30139</v>
          </cell>
          <cell r="C89">
            <v>10046</v>
          </cell>
          <cell r="D89">
            <v>39011737.100000001</v>
          </cell>
          <cell r="E89">
            <v>1294.3900000000001</v>
          </cell>
          <cell r="F89">
            <v>241818.13</v>
          </cell>
          <cell r="G89">
            <v>39253555.230000004</v>
          </cell>
          <cell r="H89">
            <v>1302.42</v>
          </cell>
          <cell r="I89">
            <v>28024.3</v>
          </cell>
          <cell r="J89">
            <v>10031</v>
          </cell>
          <cell r="K89">
            <v>12851524.940000001</v>
          </cell>
          <cell r="L89">
            <v>1281.18</v>
          </cell>
        </row>
        <row r="90">
          <cell r="B90">
            <v>461</v>
          </cell>
          <cell r="C90">
            <v>154</v>
          </cell>
          <cell r="D90">
            <v>627842.72</v>
          </cell>
          <cell r="E90">
            <v>1361.91</v>
          </cell>
          <cell r="F90">
            <v>5884.91</v>
          </cell>
          <cell r="G90">
            <v>633727.63</v>
          </cell>
          <cell r="H90">
            <v>1374.68</v>
          </cell>
          <cell r="I90">
            <v>0</v>
          </cell>
          <cell r="J90">
            <v>154</v>
          </cell>
          <cell r="K90">
            <v>209934.3</v>
          </cell>
          <cell r="L90">
            <v>1363.21</v>
          </cell>
        </row>
        <row r="92">
          <cell r="B92">
            <v>99790</v>
          </cell>
          <cell r="C92">
            <v>33263</v>
          </cell>
          <cell r="D92">
            <v>126306642.77000001</v>
          </cell>
          <cell r="E92">
            <v>1265.72</v>
          </cell>
          <cell r="F92">
            <v>2607981.39</v>
          </cell>
          <cell r="G92">
            <v>128914624.16000001</v>
          </cell>
          <cell r="H92">
            <v>1291.8599999999999</v>
          </cell>
          <cell r="I92">
            <v>36474.76</v>
          </cell>
          <cell r="J92">
            <v>33316</v>
          </cell>
          <cell r="K92">
            <v>41801883.200000003</v>
          </cell>
          <cell r="L92">
            <v>1254.71</v>
          </cell>
        </row>
        <row r="93">
          <cell r="B93">
            <v>99790</v>
          </cell>
          <cell r="C93">
            <v>33263</v>
          </cell>
          <cell r="D93">
            <v>125313958.67000002</v>
          </cell>
          <cell r="E93">
            <v>1255.78</v>
          </cell>
          <cell r="F93">
            <v>2575672.11</v>
          </cell>
          <cell r="G93">
            <v>127889630.78000002</v>
          </cell>
          <cell r="H93">
            <v>1281.5899999999999</v>
          </cell>
          <cell r="I93">
            <v>36474.76</v>
          </cell>
          <cell r="J93">
            <v>33316</v>
          </cell>
          <cell r="K93">
            <v>41467235.880000003</v>
          </cell>
          <cell r="L93">
            <v>1244.6600000000001</v>
          </cell>
        </row>
        <row r="94">
          <cell r="B94">
            <v>792</v>
          </cell>
          <cell r="C94">
            <v>264</v>
          </cell>
          <cell r="D94">
            <v>992684.1</v>
          </cell>
          <cell r="E94">
            <v>1253.3900000000001</v>
          </cell>
          <cell r="F94">
            <v>32309.279999999999</v>
          </cell>
          <cell r="G94">
            <v>1024993.38</v>
          </cell>
          <cell r="H94">
            <v>1294.18</v>
          </cell>
          <cell r="I94">
            <v>0</v>
          </cell>
          <cell r="J94">
            <v>266</v>
          </cell>
          <cell r="K94">
            <v>334647.32</v>
          </cell>
          <cell r="L94">
            <v>1258.07</v>
          </cell>
        </row>
        <row r="96">
          <cell r="B96">
            <v>25135</v>
          </cell>
          <cell r="C96">
            <v>8378</v>
          </cell>
          <cell r="D96">
            <v>33124015.07</v>
          </cell>
          <cell r="E96">
            <v>1317.84</v>
          </cell>
          <cell r="F96">
            <v>269137.78999999998</v>
          </cell>
          <cell r="G96">
            <v>33393152.859999999</v>
          </cell>
          <cell r="H96">
            <v>1328.55</v>
          </cell>
          <cell r="I96">
            <v>19497.71</v>
          </cell>
          <cell r="J96">
            <v>8379</v>
          </cell>
          <cell r="K96">
            <v>10976864.23</v>
          </cell>
          <cell r="L96">
            <v>1310.04</v>
          </cell>
        </row>
        <row r="97">
          <cell r="B97">
            <v>25135</v>
          </cell>
          <cell r="C97">
            <v>8378</v>
          </cell>
          <cell r="D97">
            <v>32443924.579999998</v>
          </cell>
          <cell r="E97">
            <v>1290.79</v>
          </cell>
          <cell r="F97">
            <v>255570.89</v>
          </cell>
          <cell r="G97">
            <v>32699495.469999999</v>
          </cell>
          <cell r="H97">
            <v>1300.95</v>
          </cell>
          <cell r="I97">
            <v>19497.71</v>
          </cell>
          <cell r="J97">
            <v>8379</v>
          </cell>
          <cell r="K97">
            <v>10746998.800000001</v>
          </cell>
          <cell r="L97">
            <v>1282.6099999999999</v>
          </cell>
        </row>
        <row r="98">
          <cell r="B98">
            <v>409</v>
          </cell>
          <cell r="C98">
            <v>136</v>
          </cell>
          <cell r="D98">
            <v>680090.49</v>
          </cell>
          <cell r="E98">
            <v>1662.81</v>
          </cell>
          <cell r="F98">
            <v>13566.9</v>
          </cell>
          <cell r="G98">
            <v>693657.39</v>
          </cell>
          <cell r="H98">
            <v>1695.98</v>
          </cell>
          <cell r="I98">
            <v>0</v>
          </cell>
          <cell r="J98">
            <v>138</v>
          </cell>
          <cell r="K98">
            <v>229865.43</v>
          </cell>
          <cell r="L98">
            <v>1665.69</v>
          </cell>
        </row>
        <row r="100">
          <cell r="B100">
            <v>156711</v>
          </cell>
          <cell r="C100">
            <v>52237</v>
          </cell>
          <cell r="D100">
            <v>205993236.16000003</v>
          </cell>
          <cell r="E100">
            <v>1314.48</v>
          </cell>
          <cell r="F100">
            <v>2659653.9700000002</v>
          </cell>
          <cell r="G100">
            <v>208652890.13000003</v>
          </cell>
          <cell r="H100">
            <v>1331.45</v>
          </cell>
          <cell r="I100">
            <v>136804.18</v>
          </cell>
          <cell r="J100">
            <v>52160</v>
          </cell>
          <cell r="K100">
            <v>68361183.079999998</v>
          </cell>
          <cell r="L100">
            <v>1310.6099999999999</v>
          </cell>
        </row>
        <row r="101">
          <cell r="B101">
            <v>156711</v>
          </cell>
          <cell r="C101">
            <v>52237</v>
          </cell>
          <cell r="D101">
            <v>203435233.56000003</v>
          </cell>
          <cell r="E101">
            <v>1298.1600000000001</v>
          </cell>
          <cell r="F101">
            <v>2642763.3199999998</v>
          </cell>
          <cell r="G101">
            <v>206077996.88000003</v>
          </cell>
          <cell r="H101">
            <v>1315.02</v>
          </cell>
          <cell r="I101">
            <v>136804.18</v>
          </cell>
          <cell r="J101">
            <v>52160</v>
          </cell>
          <cell r="K101">
            <v>67504457.079999998</v>
          </cell>
          <cell r="L101">
            <v>1294.18</v>
          </cell>
        </row>
        <row r="102">
          <cell r="B102">
            <v>1955</v>
          </cell>
          <cell r="C102">
            <v>652</v>
          </cell>
          <cell r="D102">
            <v>2558002.6</v>
          </cell>
          <cell r="E102">
            <v>1308.44</v>
          </cell>
          <cell r="F102">
            <v>16890.650000000001</v>
          </cell>
          <cell r="G102">
            <v>2574893.25</v>
          </cell>
          <cell r="H102">
            <v>1317.08</v>
          </cell>
          <cell r="I102">
            <v>0</v>
          </cell>
          <cell r="J102">
            <v>655</v>
          </cell>
          <cell r="K102">
            <v>856726</v>
          </cell>
          <cell r="L102">
            <v>1307.98</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88917</v>
          </cell>
          <cell r="C108">
            <v>29639</v>
          </cell>
          <cell r="D108">
            <v>111552746.80999999</v>
          </cell>
          <cell r="E108">
            <v>1254.57</v>
          </cell>
          <cell r="F108">
            <v>2819431.79</v>
          </cell>
          <cell r="G108">
            <v>114372178.59999999</v>
          </cell>
          <cell r="H108">
            <v>1286.28</v>
          </cell>
          <cell r="I108">
            <v>85153.38</v>
          </cell>
          <cell r="J108">
            <v>29768</v>
          </cell>
          <cell r="K108">
            <v>37087979.859999999</v>
          </cell>
          <cell r="L108">
            <v>1245.9000000000001</v>
          </cell>
        </row>
        <row r="109">
          <cell r="B109">
            <v>88917</v>
          </cell>
          <cell r="C109">
            <v>29639</v>
          </cell>
          <cell r="D109">
            <v>110343254.05999999</v>
          </cell>
          <cell r="E109">
            <v>1240.97</v>
          </cell>
          <cell r="F109">
            <v>2788091.5</v>
          </cell>
          <cell r="G109">
            <v>113131345.55999999</v>
          </cell>
          <cell r="H109">
            <v>1272.33</v>
          </cell>
          <cell r="I109">
            <v>85153.38</v>
          </cell>
          <cell r="J109">
            <v>29768</v>
          </cell>
          <cell r="K109">
            <v>36678207.600000001</v>
          </cell>
          <cell r="L109">
            <v>1232.1400000000001</v>
          </cell>
        </row>
        <row r="110">
          <cell r="B110">
            <v>1003</v>
          </cell>
          <cell r="C110">
            <v>334</v>
          </cell>
          <cell r="D110">
            <v>1209492.75</v>
          </cell>
          <cell r="E110">
            <v>1205.8800000000001</v>
          </cell>
          <cell r="F110">
            <v>31340.29</v>
          </cell>
          <cell r="G110">
            <v>1240833.04</v>
          </cell>
          <cell r="H110">
            <v>1237.1199999999999</v>
          </cell>
          <cell r="I110">
            <v>0</v>
          </cell>
          <cell r="J110">
            <v>339</v>
          </cell>
          <cell r="K110">
            <v>409772.26</v>
          </cell>
          <cell r="L110">
            <v>1208.77</v>
          </cell>
        </row>
        <row r="112">
          <cell r="B112">
            <v>100935</v>
          </cell>
          <cell r="C112">
            <v>33645</v>
          </cell>
          <cell r="D112">
            <v>135432015.51000002</v>
          </cell>
          <cell r="E112">
            <v>1341.77</v>
          </cell>
          <cell r="F112">
            <v>1845794.8</v>
          </cell>
          <cell r="G112">
            <v>137277810.31000003</v>
          </cell>
          <cell r="H112">
            <v>1360.06</v>
          </cell>
          <cell r="I112">
            <v>23776.92</v>
          </cell>
          <cell r="J112">
            <v>33686</v>
          </cell>
          <cell r="K112">
            <v>44905256.289999999</v>
          </cell>
          <cell r="L112">
            <v>1333.05</v>
          </cell>
        </row>
        <row r="113">
          <cell r="B113">
            <v>100935</v>
          </cell>
          <cell r="C113">
            <v>33645</v>
          </cell>
          <cell r="D113">
            <v>132386072.22000003</v>
          </cell>
          <cell r="E113">
            <v>1311.6</v>
          </cell>
          <cell r="F113">
            <v>1752181.62</v>
          </cell>
          <cell r="G113">
            <v>134138253.84000003</v>
          </cell>
          <cell r="H113">
            <v>1328.96</v>
          </cell>
          <cell r="I113">
            <v>23776.92</v>
          </cell>
          <cell r="J113">
            <v>33686</v>
          </cell>
          <cell r="K113">
            <v>43890907.469999999</v>
          </cell>
          <cell r="L113">
            <v>1302.94</v>
          </cell>
        </row>
        <row r="114">
          <cell r="B114">
            <v>2221</v>
          </cell>
          <cell r="C114">
            <v>740</v>
          </cell>
          <cell r="D114">
            <v>3045943.29</v>
          </cell>
          <cell r="E114">
            <v>1371.43</v>
          </cell>
          <cell r="F114">
            <v>93613.18</v>
          </cell>
          <cell r="G114">
            <v>3139556.47</v>
          </cell>
          <cell r="H114">
            <v>1413.58</v>
          </cell>
          <cell r="I114">
            <v>0</v>
          </cell>
          <cell r="J114">
            <v>740</v>
          </cell>
          <cell r="K114">
            <v>1014348.82</v>
          </cell>
          <cell r="L114">
            <v>1370.74</v>
          </cell>
        </row>
        <row r="120">
          <cell r="B120">
            <v>56937</v>
          </cell>
          <cell r="C120">
            <v>18979</v>
          </cell>
          <cell r="D120">
            <v>76330550.079999983</v>
          </cell>
          <cell r="E120">
            <v>1340.61</v>
          </cell>
          <cell r="F120">
            <v>489809.23</v>
          </cell>
          <cell r="G120">
            <v>76820359.309999987</v>
          </cell>
          <cell r="H120">
            <v>1349.22</v>
          </cell>
          <cell r="I120">
            <v>49160.04</v>
          </cell>
          <cell r="J120">
            <v>18944</v>
          </cell>
          <cell r="K120">
            <v>25255584.140000001</v>
          </cell>
          <cell r="L120">
            <v>1333.17</v>
          </cell>
        </row>
        <row r="121">
          <cell r="B121">
            <v>56937</v>
          </cell>
          <cell r="C121">
            <v>18979</v>
          </cell>
          <cell r="D121">
            <v>75554766.099999979</v>
          </cell>
          <cell r="E121">
            <v>1326.99</v>
          </cell>
          <cell r="F121">
            <v>492605.09</v>
          </cell>
          <cell r="G121">
            <v>76047371.189999983</v>
          </cell>
          <cell r="H121">
            <v>1335.64</v>
          </cell>
          <cell r="I121">
            <v>49160.04</v>
          </cell>
          <cell r="J121">
            <v>18944</v>
          </cell>
          <cell r="K121">
            <v>24996989.48</v>
          </cell>
          <cell r="L121">
            <v>1319.52</v>
          </cell>
        </row>
        <row r="122">
          <cell r="B122">
            <v>591</v>
          </cell>
          <cell r="C122">
            <v>197</v>
          </cell>
          <cell r="D122">
            <v>775783.98</v>
          </cell>
          <cell r="E122">
            <v>1312.66</v>
          </cell>
          <cell r="F122">
            <v>-2795.86</v>
          </cell>
          <cell r="G122">
            <v>772988.12</v>
          </cell>
          <cell r="H122">
            <v>1307.93</v>
          </cell>
          <cell r="I122">
            <v>0</v>
          </cell>
          <cell r="J122">
            <v>197</v>
          </cell>
          <cell r="K122">
            <v>258594.66</v>
          </cell>
          <cell r="L122">
            <v>1312.66</v>
          </cell>
        </row>
        <row r="124">
          <cell r="B124">
            <v>72648</v>
          </cell>
          <cell r="C124">
            <v>24216</v>
          </cell>
          <cell r="D124">
            <v>95530477.609999985</v>
          </cell>
          <cell r="E124">
            <v>1314.98</v>
          </cell>
          <cell r="F124">
            <v>1017057.51</v>
          </cell>
          <cell r="G124">
            <v>96547535.11999999</v>
          </cell>
          <cell r="H124">
            <v>1328.98</v>
          </cell>
          <cell r="I124">
            <v>17164.490000000002</v>
          </cell>
          <cell r="J124">
            <v>24240</v>
          </cell>
          <cell r="K124">
            <v>31754799.02</v>
          </cell>
          <cell r="L124">
            <v>1310.02</v>
          </cell>
        </row>
        <row r="125">
          <cell r="B125">
            <v>72648</v>
          </cell>
          <cell r="C125">
            <v>24216</v>
          </cell>
          <cell r="D125">
            <v>94274358.229999989</v>
          </cell>
          <cell r="E125">
            <v>1297.69</v>
          </cell>
          <cell r="F125">
            <v>1000057.51</v>
          </cell>
          <cell r="G125">
            <v>95274415.739999995</v>
          </cell>
          <cell r="H125">
            <v>1311.45</v>
          </cell>
          <cell r="I125">
            <v>17164.490000000002</v>
          </cell>
          <cell r="J125">
            <v>24240</v>
          </cell>
          <cell r="K125">
            <v>31330892.559999999</v>
          </cell>
          <cell r="L125">
            <v>1292.53</v>
          </cell>
        </row>
        <row r="126">
          <cell r="B126">
            <v>998</v>
          </cell>
          <cell r="C126">
            <v>333</v>
          </cell>
          <cell r="D126">
            <v>1256119.3799999999</v>
          </cell>
          <cell r="E126">
            <v>1258.6400000000001</v>
          </cell>
          <cell r="F126">
            <v>17000</v>
          </cell>
          <cell r="G126">
            <v>1273119.3799999999</v>
          </cell>
          <cell r="H126">
            <v>1275.67</v>
          </cell>
          <cell r="I126">
            <v>0</v>
          </cell>
          <cell r="J126">
            <v>337</v>
          </cell>
          <cell r="K126">
            <v>423906.46</v>
          </cell>
          <cell r="L126">
            <v>1257.8800000000001</v>
          </cell>
        </row>
        <row r="128">
          <cell r="B128">
            <v>96024</v>
          </cell>
          <cell r="C128">
            <v>32008</v>
          </cell>
          <cell r="D128">
            <v>117296572.3</v>
          </cell>
          <cell r="E128">
            <v>1221.53</v>
          </cell>
          <cell r="F128">
            <v>3468025.37</v>
          </cell>
          <cell r="G128">
            <v>120764597.67</v>
          </cell>
          <cell r="H128">
            <v>1257.6500000000001</v>
          </cell>
          <cell r="I128">
            <v>110465.86</v>
          </cell>
          <cell r="J128">
            <v>32204</v>
          </cell>
          <cell r="K128">
            <v>38208406.859999999</v>
          </cell>
          <cell r="L128">
            <v>1186.45</v>
          </cell>
        </row>
        <row r="129">
          <cell r="B129">
            <v>96024</v>
          </cell>
          <cell r="C129">
            <v>32008</v>
          </cell>
          <cell r="D129">
            <v>116255746.45</v>
          </cell>
          <cell r="E129">
            <v>1210.69</v>
          </cell>
          <cell r="F129">
            <v>3445695.37</v>
          </cell>
          <cell r="G129">
            <v>119701441.82000001</v>
          </cell>
          <cell r="H129">
            <v>1246.58</v>
          </cell>
          <cell r="I129">
            <v>110465.86</v>
          </cell>
          <cell r="J129">
            <v>32204</v>
          </cell>
          <cell r="K129">
            <v>37859724.909999996</v>
          </cell>
          <cell r="L129">
            <v>1175.6199999999999</v>
          </cell>
        </row>
        <row r="130">
          <cell r="B130">
            <v>822</v>
          </cell>
          <cell r="C130">
            <v>274</v>
          </cell>
          <cell r="D130">
            <v>1040825.85</v>
          </cell>
          <cell r="E130">
            <v>1266.21</v>
          </cell>
          <cell r="F130">
            <v>22330</v>
          </cell>
          <cell r="G130">
            <v>1063155.8500000001</v>
          </cell>
          <cell r="H130">
            <v>1293.3800000000001</v>
          </cell>
          <cell r="I130">
            <v>0</v>
          </cell>
          <cell r="J130">
            <v>275</v>
          </cell>
          <cell r="K130">
            <v>348681.95</v>
          </cell>
          <cell r="L130">
            <v>1267.93</v>
          </cell>
        </row>
        <row r="132">
          <cell r="B132">
            <v>31539</v>
          </cell>
          <cell r="C132">
            <v>10513</v>
          </cell>
          <cell r="D132">
            <v>41911479.359999992</v>
          </cell>
          <cell r="E132">
            <v>1328.88</v>
          </cell>
          <cell r="F132">
            <v>483893.46</v>
          </cell>
          <cell r="G132">
            <v>42395372.819999993</v>
          </cell>
          <cell r="H132">
            <v>1344.22</v>
          </cell>
          <cell r="I132">
            <v>38757.86</v>
          </cell>
          <cell r="J132">
            <v>10519</v>
          </cell>
          <cell r="K132">
            <v>13870309.91</v>
          </cell>
          <cell r="L132">
            <v>1318.6</v>
          </cell>
        </row>
        <row r="133">
          <cell r="B133">
            <v>31539</v>
          </cell>
          <cell r="C133">
            <v>10513</v>
          </cell>
          <cell r="D133">
            <v>40694418.29999999</v>
          </cell>
          <cell r="E133">
            <v>1290.29</v>
          </cell>
          <cell r="F133">
            <v>476011.59</v>
          </cell>
          <cell r="G133">
            <v>41170429.889999993</v>
          </cell>
          <cell r="H133">
            <v>1305.3800000000001</v>
          </cell>
          <cell r="I133">
            <v>38757.86</v>
          </cell>
          <cell r="J133">
            <v>10519</v>
          </cell>
          <cell r="K133">
            <v>13465073.950000001</v>
          </cell>
          <cell r="L133">
            <v>1280.07</v>
          </cell>
        </row>
        <row r="134">
          <cell r="B134">
            <v>834</v>
          </cell>
          <cell r="C134">
            <v>278</v>
          </cell>
          <cell r="D134">
            <v>1217061.06</v>
          </cell>
          <cell r="E134">
            <v>1459.31</v>
          </cell>
          <cell r="F134">
            <v>7881.87</v>
          </cell>
          <cell r="G134">
            <v>1224942.93</v>
          </cell>
          <cell r="H134">
            <v>1468.76</v>
          </cell>
          <cell r="I134">
            <v>0</v>
          </cell>
          <cell r="J134">
            <v>279</v>
          </cell>
          <cell r="K134">
            <v>405235.96</v>
          </cell>
          <cell r="L134">
            <v>1452.46</v>
          </cell>
        </row>
        <row r="136">
          <cell r="B136">
            <v>52957</v>
          </cell>
          <cell r="C136">
            <v>17652</v>
          </cell>
          <cell r="D136">
            <v>70131318.5</v>
          </cell>
          <cell r="E136">
            <v>1324.31</v>
          </cell>
          <cell r="F136">
            <v>520928.9</v>
          </cell>
          <cell r="G136">
            <v>70652247.400000006</v>
          </cell>
          <cell r="H136">
            <v>1334.14</v>
          </cell>
          <cell r="I136">
            <v>10917.22</v>
          </cell>
          <cell r="J136">
            <v>17635</v>
          </cell>
          <cell r="K136">
            <v>23264955.329999998</v>
          </cell>
          <cell r="L136">
            <v>1319.25</v>
          </cell>
        </row>
        <row r="137">
          <cell r="B137">
            <v>52957</v>
          </cell>
          <cell r="C137">
            <v>17652</v>
          </cell>
          <cell r="D137">
            <v>69434761.190000013</v>
          </cell>
          <cell r="E137">
            <v>1311.15</v>
          </cell>
          <cell r="F137">
            <v>508858.9</v>
          </cell>
          <cell r="G137">
            <v>69943620.090000018</v>
          </cell>
          <cell r="H137">
            <v>1320.76</v>
          </cell>
          <cell r="I137">
            <v>10917.22</v>
          </cell>
          <cell r="J137">
            <v>17635</v>
          </cell>
          <cell r="K137">
            <v>23032769.559999999</v>
          </cell>
          <cell r="L137">
            <v>1306.08</v>
          </cell>
        </row>
        <row r="138">
          <cell r="B138">
            <v>580</v>
          </cell>
          <cell r="C138">
            <v>193</v>
          </cell>
          <cell r="D138">
            <v>696557.31</v>
          </cell>
          <cell r="E138">
            <v>1200.96</v>
          </cell>
          <cell r="F138">
            <v>12070</v>
          </cell>
          <cell r="G138">
            <v>708627.31</v>
          </cell>
          <cell r="H138">
            <v>1221.77</v>
          </cell>
          <cell r="I138">
            <v>0</v>
          </cell>
          <cell r="J138">
            <v>193</v>
          </cell>
          <cell r="K138">
            <v>232185.77</v>
          </cell>
          <cell r="L138">
            <v>1203.04</v>
          </cell>
        </row>
        <row r="140">
          <cell r="B140">
            <v>59954</v>
          </cell>
          <cell r="C140">
            <v>19985</v>
          </cell>
          <cell r="D140">
            <v>77926720.650000006</v>
          </cell>
          <cell r="E140">
            <v>1299.78</v>
          </cell>
          <cell r="F140">
            <v>1246863.94</v>
          </cell>
          <cell r="G140">
            <v>79173584.590000004</v>
          </cell>
          <cell r="H140">
            <v>1320.57</v>
          </cell>
          <cell r="I140">
            <v>69910.2</v>
          </cell>
          <cell r="J140">
            <v>20047</v>
          </cell>
          <cell r="K140">
            <v>25750157.879999999</v>
          </cell>
          <cell r="L140">
            <v>1284.49</v>
          </cell>
        </row>
        <row r="141">
          <cell r="B141">
            <v>59954</v>
          </cell>
          <cell r="C141">
            <v>19985</v>
          </cell>
          <cell r="D141">
            <v>76893902.659999996</v>
          </cell>
          <cell r="E141">
            <v>1282.55</v>
          </cell>
          <cell r="F141">
            <v>1240661.08</v>
          </cell>
          <cell r="G141">
            <v>78134563.739999995</v>
          </cell>
          <cell r="H141">
            <v>1303.24</v>
          </cell>
          <cell r="I141">
            <v>69910.2</v>
          </cell>
          <cell r="J141">
            <v>20047</v>
          </cell>
          <cell r="K141">
            <v>25406207.960000001</v>
          </cell>
          <cell r="L141">
            <v>1267.33</v>
          </cell>
        </row>
        <row r="142">
          <cell r="B142">
            <v>827</v>
          </cell>
          <cell r="C142">
            <v>276</v>
          </cell>
          <cell r="D142">
            <v>1032817.99</v>
          </cell>
          <cell r="E142">
            <v>1248.8699999999999</v>
          </cell>
          <cell r="F142">
            <v>6202.86</v>
          </cell>
          <cell r="G142">
            <v>1039020.85</v>
          </cell>
          <cell r="H142">
            <v>1256.3699999999999</v>
          </cell>
          <cell r="I142">
            <v>0</v>
          </cell>
          <cell r="J142">
            <v>275</v>
          </cell>
          <cell r="K142">
            <v>343949.92</v>
          </cell>
          <cell r="L142">
            <v>1250.73</v>
          </cell>
        </row>
        <row r="144">
          <cell r="B144">
            <v>50051</v>
          </cell>
          <cell r="C144">
            <v>16684</v>
          </cell>
          <cell r="D144">
            <v>65727279.289999999</v>
          </cell>
          <cell r="E144">
            <v>1313.21</v>
          </cell>
          <cell r="F144">
            <v>534341.06000000006</v>
          </cell>
          <cell r="G144">
            <v>66261620.350000001</v>
          </cell>
          <cell r="H144">
            <v>1323.88</v>
          </cell>
          <cell r="I144">
            <v>53442.91</v>
          </cell>
          <cell r="J144">
            <v>16679</v>
          </cell>
          <cell r="K144">
            <v>21837940.459999997</v>
          </cell>
          <cell r="L144">
            <v>1309.31</v>
          </cell>
        </row>
        <row r="145">
          <cell r="B145">
            <v>50051</v>
          </cell>
          <cell r="C145">
            <v>16684</v>
          </cell>
          <cell r="D145">
            <v>64362360.359999999</v>
          </cell>
          <cell r="E145">
            <v>1285.94</v>
          </cell>
          <cell r="F145">
            <v>528110.72</v>
          </cell>
          <cell r="G145">
            <v>64890471.079999998</v>
          </cell>
          <cell r="H145">
            <v>1296.49</v>
          </cell>
          <cell r="I145">
            <v>53442.91</v>
          </cell>
          <cell r="J145">
            <v>16679</v>
          </cell>
          <cell r="K145">
            <v>21385180.099999998</v>
          </cell>
          <cell r="L145">
            <v>1282.1600000000001</v>
          </cell>
        </row>
        <row r="146">
          <cell r="B146">
            <v>814</v>
          </cell>
          <cell r="C146">
            <v>271</v>
          </cell>
          <cell r="D146">
            <v>1364918.93</v>
          </cell>
          <cell r="E146">
            <v>1676.8</v>
          </cell>
          <cell r="F146">
            <v>6230.34</v>
          </cell>
          <cell r="G146">
            <v>1371149.27</v>
          </cell>
          <cell r="H146">
            <v>1684.46</v>
          </cell>
          <cell r="I146">
            <v>0</v>
          </cell>
          <cell r="J146">
            <v>270</v>
          </cell>
          <cell r="K146">
            <v>452760.36</v>
          </cell>
          <cell r="L146">
            <v>1676.89</v>
          </cell>
        </row>
        <row r="148">
          <cell r="B148">
            <v>88817</v>
          </cell>
          <cell r="C148">
            <v>29606</v>
          </cell>
          <cell r="D148">
            <v>116147978.25</v>
          </cell>
          <cell r="E148">
            <v>1307.72</v>
          </cell>
          <cell r="F148">
            <v>1367855.06</v>
          </cell>
          <cell r="G148">
            <v>117515833.31</v>
          </cell>
          <cell r="H148">
            <v>1323.12</v>
          </cell>
          <cell r="I148">
            <v>26702.51</v>
          </cell>
          <cell r="J148">
            <v>29601</v>
          </cell>
          <cell r="K148">
            <v>38418147.880000003</v>
          </cell>
          <cell r="L148">
            <v>1297.8699999999999</v>
          </cell>
        </row>
        <row r="149">
          <cell r="B149">
            <v>88817</v>
          </cell>
          <cell r="C149">
            <v>29606</v>
          </cell>
          <cell r="D149">
            <v>115000788.88000001</v>
          </cell>
          <cell r="E149">
            <v>1294.81</v>
          </cell>
          <cell r="F149">
            <v>1367828.28</v>
          </cell>
          <cell r="G149">
            <v>116368617.16000001</v>
          </cell>
          <cell r="H149">
            <v>1310.21</v>
          </cell>
          <cell r="I149">
            <v>26702.51</v>
          </cell>
          <cell r="J149">
            <v>29601</v>
          </cell>
          <cell r="K149">
            <v>38034146.960000008</v>
          </cell>
          <cell r="L149">
            <v>1284.8900000000001</v>
          </cell>
        </row>
        <row r="150">
          <cell r="B150">
            <v>947</v>
          </cell>
          <cell r="C150">
            <v>316</v>
          </cell>
          <cell r="D150">
            <v>1147189.3700000001</v>
          </cell>
          <cell r="E150">
            <v>1211.3900000000001</v>
          </cell>
          <cell r="F150">
            <v>26.78</v>
          </cell>
          <cell r="G150">
            <v>1147216.1499999999</v>
          </cell>
          <cell r="H150">
            <v>1211.42</v>
          </cell>
          <cell r="I150">
            <v>0</v>
          </cell>
          <cell r="J150">
            <v>317</v>
          </cell>
          <cell r="K150">
            <v>384000.92</v>
          </cell>
          <cell r="L150">
            <v>1211.3599999999999</v>
          </cell>
        </row>
        <row r="152">
          <cell r="B152">
            <v>73903</v>
          </cell>
          <cell r="C152">
            <v>24634</v>
          </cell>
          <cell r="D152">
            <v>97940259.030000001</v>
          </cell>
          <cell r="E152">
            <v>1325.25</v>
          </cell>
          <cell r="F152">
            <v>2079893.89</v>
          </cell>
          <cell r="G152">
            <v>100020152.92</v>
          </cell>
          <cell r="H152">
            <v>1353.4</v>
          </cell>
          <cell r="I152">
            <v>31151.62</v>
          </cell>
          <cell r="J152">
            <v>24634</v>
          </cell>
          <cell r="K152">
            <v>32556174.419999994</v>
          </cell>
          <cell r="L152">
            <v>1321.6</v>
          </cell>
        </row>
        <row r="153">
          <cell r="B153">
            <v>73903</v>
          </cell>
          <cell r="C153">
            <v>24634</v>
          </cell>
          <cell r="D153">
            <v>96790852.950000003</v>
          </cell>
          <cell r="E153">
            <v>1309.7</v>
          </cell>
          <cell r="F153">
            <v>2026323.89</v>
          </cell>
          <cell r="G153">
            <v>98817176.840000004</v>
          </cell>
          <cell r="H153">
            <v>1337.12</v>
          </cell>
          <cell r="I153">
            <v>31151.62</v>
          </cell>
          <cell r="J153">
            <v>24634</v>
          </cell>
          <cell r="K153">
            <v>32170639.059999995</v>
          </cell>
          <cell r="L153">
            <v>1305.94</v>
          </cell>
        </row>
        <row r="154">
          <cell r="B154">
            <v>939</v>
          </cell>
          <cell r="C154">
            <v>313</v>
          </cell>
          <cell r="D154">
            <v>1149406.08</v>
          </cell>
          <cell r="E154">
            <v>1224.07</v>
          </cell>
          <cell r="F154">
            <v>53570</v>
          </cell>
          <cell r="G154">
            <v>1202976.08</v>
          </cell>
          <cell r="H154">
            <v>1281.1199999999999</v>
          </cell>
          <cell r="I154">
            <v>0</v>
          </cell>
          <cell r="J154">
            <v>315</v>
          </cell>
          <cell r="K154">
            <v>385535.36</v>
          </cell>
          <cell r="L154">
            <v>1223.92</v>
          </cell>
        </row>
        <row r="156">
          <cell r="B156">
            <v>42268</v>
          </cell>
          <cell r="C156">
            <v>14089</v>
          </cell>
          <cell r="D156">
            <v>54609286.699999996</v>
          </cell>
          <cell r="E156">
            <v>1291.98</v>
          </cell>
          <cell r="F156">
            <v>717935.72</v>
          </cell>
          <cell r="G156">
            <v>55327222.419999994</v>
          </cell>
          <cell r="H156">
            <v>1308.96</v>
          </cell>
          <cell r="I156">
            <v>11937.32</v>
          </cell>
          <cell r="J156">
            <v>14127</v>
          </cell>
          <cell r="K156">
            <v>18166239.23</v>
          </cell>
          <cell r="L156">
            <v>1285.92</v>
          </cell>
        </row>
        <row r="157">
          <cell r="B157">
            <v>42268</v>
          </cell>
          <cell r="C157">
            <v>14089</v>
          </cell>
          <cell r="D157">
            <v>54185163.009999998</v>
          </cell>
          <cell r="E157">
            <v>1281.94</v>
          </cell>
          <cell r="F157">
            <v>709012.31</v>
          </cell>
          <cell r="G157">
            <v>54894175.32</v>
          </cell>
          <cell r="H157">
            <v>1298.72</v>
          </cell>
          <cell r="I157">
            <v>11937.32</v>
          </cell>
          <cell r="J157">
            <v>14127</v>
          </cell>
          <cell r="K157">
            <v>18023031.699999999</v>
          </cell>
          <cell r="L157">
            <v>1275.79</v>
          </cell>
        </row>
        <row r="158">
          <cell r="B158">
            <v>336</v>
          </cell>
          <cell r="C158">
            <v>112</v>
          </cell>
          <cell r="D158">
            <v>424123.69</v>
          </cell>
          <cell r="E158">
            <v>1262.27</v>
          </cell>
          <cell r="F158">
            <v>8923.41</v>
          </cell>
          <cell r="G158">
            <v>433047.1</v>
          </cell>
          <cell r="H158">
            <v>1288.83</v>
          </cell>
          <cell r="I158">
            <v>0</v>
          </cell>
          <cell r="J158">
            <v>113</v>
          </cell>
          <cell r="K158">
            <v>143207.53</v>
          </cell>
          <cell r="L158">
            <v>1267.32</v>
          </cell>
        </row>
        <row r="160">
          <cell r="B160">
            <v>80815</v>
          </cell>
          <cell r="C160">
            <v>26938</v>
          </cell>
          <cell r="D160">
            <v>105174605.02999997</v>
          </cell>
          <cell r="E160">
            <v>1301.42</v>
          </cell>
          <cell r="F160">
            <v>1132414.32</v>
          </cell>
          <cell r="G160">
            <v>106307019.34999996</v>
          </cell>
          <cell r="H160">
            <v>1315.44</v>
          </cell>
          <cell r="I160">
            <v>58631.85</v>
          </cell>
          <cell r="J160">
            <v>26964</v>
          </cell>
          <cell r="K160">
            <v>34898862.960000001</v>
          </cell>
          <cell r="L160">
            <v>1294.28</v>
          </cell>
        </row>
        <row r="161">
          <cell r="B161">
            <v>80815</v>
          </cell>
          <cell r="C161">
            <v>26938</v>
          </cell>
          <cell r="D161">
            <v>103962600.48999998</v>
          </cell>
          <cell r="E161">
            <v>1286.43</v>
          </cell>
          <cell r="F161">
            <v>1113676.04</v>
          </cell>
          <cell r="G161">
            <v>105076276.52999999</v>
          </cell>
          <cell r="H161">
            <v>1300.21</v>
          </cell>
          <cell r="I161">
            <v>58631.85</v>
          </cell>
          <cell r="J161">
            <v>26964</v>
          </cell>
          <cell r="K161">
            <v>34491489.920000002</v>
          </cell>
          <cell r="L161">
            <v>1279.17</v>
          </cell>
        </row>
        <row r="162">
          <cell r="B162">
            <v>943</v>
          </cell>
          <cell r="C162">
            <v>314</v>
          </cell>
          <cell r="D162">
            <v>1212004.54</v>
          </cell>
          <cell r="E162">
            <v>1285.26</v>
          </cell>
          <cell r="F162">
            <v>18738.28</v>
          </cell>
          <cell r="G162">
            <v>1230742.82</v>
          </cell>
          <cell r="H162">
            <v>1305.1400000000001</v>
          </cell>
          <cell r="I162">
            <v>0</v>
          </cell>
          <cell r="J162">
            <v>318</v>
          </cell>
          <cell r="K162">
            <v>407373.04</v>
          </cell>
          <cell r="L162">
            <v>1281.05</v>
          </cell>
        </row>
        <row r="164">
          <cell r="B164">
            <v>98360</v>
          </cell>
          <cell r="C164">
            <v>32787</v>
          </cell>
          <cell r="D164">
            <v>128965037.96000001</v>
          </cell>
          <cell r="E164">
            <v>1311.15</v>
          </cell>
          <cell r="F164">
            <v>1319321.3600000001</v>
          </cell>
          <cell r="G164">
            <v>130284359.32000001</v>
          </cell>
          <cell r="H164">
            <v>1324.57</v>
          </cell>
          <cell r="I164">
            <v>56027.040000000001</v>
          </cell>
          <cell r="J164">
            <v>32823</v>
          </cell>
          <cell r="K164">
            <v>42798683.890000001</v>
          </cell>
          <cell r="L164">
            <v>1303.92</v>
          </cell>
        </row>
        <row r="165">
          <cell r="B165">
            <v>98360</v>
          </cell>
          <cell r="C165">
            <v>32787</v>
          </cell>
          <cell r="D165">
            <v>127535112.41000001</v>
          </cell>
          <cell r="E165">
            <v>1296.6199999999999</v>
          </cell>
          <cell r="F165">
            <v>1294522.8</v>
          </cell>
          <cell r="G165">
            <v>128829635.21000001</v>
          </cell>
          <cell r="H165">
            <v>1309.78</v>
          </cell>
          <cell r="I165">
            <v>56027.040000000001</v>
          </cell>
          <cell r="J165">
            <v>32823</v>
          </cell>
          <cell r="K165">
            <v>42321637.100000001</v>
          </cell>
          <cell r="L165">
            <v>1289.3900000000001</v>
          </cell>
        </row>
        <row r="166">
          <cell r="B166">
            <v>1160</v>
          </cell>
          <cell r="C166">
            <v>387</v>
          </cell>
          <cell r="D166">
            <v>1429925.55</v>
          </cell>
          <cell r="E166">
            <v>1232.69</v>
          </cell>
          <cell r="F166">
            <v>24798.560000000001</v>
          </cell>
          <cell r="G166">
            <v>1454724.11</v>
          </cell>
          <cell r="H166">
            <v>1254.07</v>
          </cell>
          <cell r="I166">
            <v>0</v>
          </cell>
          <cell r="J166">
            <v>387</v>
          </cell>
          <cell r="K166">
            <v>477046.79</v>
          </cell>
          <cell r="L166">
            <v>1232.68</v>
          </cell>
        </row>
        <row r="168">
          <cell r="B168">
            <v>24715</v>
          </cell>
          <cell r="C168">
            <v>8238</v>
          </cell>
          <cell r="D168">
            <v>32622440.960000001</v>
          </cell>
          <cell r="E168">
            <v>1319.95</v>
          </cell>
          <cell r="F168">
            <v>277089.78000000003</v>
          </cell>
          <cell r="G168">
            <v>32899530.740000002</v>
          </cell>
          <cell r="H168">
            <v>1331.16</v>
          </cell>
          <cell r="I168">
            <v>20179.97</v>
          </cell>
          <cell r="J168">
            <v>8245</v>
          </cell>
          <cell r="K168">
            <v>10802042.26</v>
          </cell>
          <cell r="L168">
            <v>1310.1300000000001</v>
          </cell>
        </row>
        <row r="169">
          <cell r="B169">
            <v>24715</v>
          </cell>
          <cell r="C169">
            <v>8238</v>
          </cell>
          <cell r="D169">
            <v>31918822.720000003</v>
          </cell>
          <cell r="E169">
            <v>1291.48</v>
          </cell>
          <cell r="F169">
            <v>266154.09999999998</v>
          </cell>
          <cell r="G169">
            <v>32184976.820000004</v>
          </cell>
          <cell r="H169">
            <v>1302.24</v>
          </cell>
          <cell r="I169">
            <v>20179.97</v>
          </cell>
          <cell r="J169">
            <v>8245</v>
          </cell>
          <cell r="K169">
            <v>10565689.74</v>
          </cell>
          <cell r="L169">
            <v>1281.47</v>
          </cell>
        </row>
        <row r="170">
          <cell r="B170">
            <v>519</v>
          </cell>
          <cell r="C170">
            <v>173</v>
          </cell>
          <cell r="D170">
            <v>703618.24</v>
          </cell>
          <cell r="E170">
            <v>1355.72</v>
          </cell>
          <cell r="F170">
            <v>10935.68</v>
          </cell>
          <cell r="G170">
            <v>714553.92</v>
          </cell>
          <cell r="H170">
            <v>1376.79</v>
          </cell>
          <cell r="I170">
            <v>0</v>
          </cell>
          <cell r="J170">
            <v>175</v>
          </cell>
          <cell r="K170">
            <v>236352.52</v>
          </cell>
          <cell r="L170">
            <v>1350.59</v>
          </cell>
        </row>
        <row r="176">
          <cell r="B176">
            <v>27871</v>
          </cell>
          <cell r="C176">
            <v>9290</v>
          </cell>
          <cell r="D176">
            <v>37876218.07</v>
          </cell>
          <cell r="E176">
            <v>1358.98</v>
          </cell>
          <cell r="F176">
            <v>553018.97</v>
          </cell>
          <cell r="G176">
            <v>38429237.039999999</v>
          </cell>
          <cell r="H176">
            <v>1378.83</v>
          </cell>
          <cell r="I176">
            <v>46955.87</v>
          </cell>
          <cell r="J176">
            <v>9302</v>
          </cell>
          <cell r="K176">
            <v>12536555.370000001</v>
          </cell>
          <cell r="L176">
            <v>1347.73</v>
          </cell>
        </row>
        <row r="177">
          <cell r="B177">
            <v>27871</v>
          </cell>
          <cell r="C177">
            <v>9290</v>
          </cell>
          <cell r="D177">
            <v>36513537.550000004</v>
          </cell>
          <cell r="E177">
            <v>1310.0899999999999</v>
          </cell>
          <cell r="F177">
            <v>545218.97</v>
          </cell>
          <cell r="G177">
            <v>37058756.520000003</v>
          </cell>
          <cell r="H177">
            <v>1329.65</v>
          </cell>
          <cell r="I177">
            <v>46955.87</v>
          </cell>
          <cell r="J177">
            <v>9302</v>
          </cell>
          <cell r="K177">
            <v>12081656.710000001</v>
          </cell>
          <cell r="L177">
            <v>1298.82</v>
          </cell>
        </row>
        <row r="178">
          <cell r="B178">
            <v>842</v>
          </cell>
          <cell r="C178">
            <v>281</v>
          </cell>
          <cell r="D178">
            <v>1362680.52</v>
          </cell>
          <cell r="E178">
            <v>1618.39</v>
          </cell>
          <cell r="F178">
            <v>7800</v>
          </cell>
          <cell r="G178">
            <v>1370480.52</v>
          </cell>
          <cell r="H178">
            <v>1627.65</v>
          </cell>
          <cell r="I178">
            <v>0</v>
          </cell>
          <cell r="J178">
            <v>282</v>
          </cell>
          <cell r="K178">
            <v>454898.66</v>
          </cell>
          <cell r="L178">
            <v>1613.12</v>
          </cell>
        </row>
        <row r="180">
          <cell r="B180">
            <v>28646</v>
          </cell>
          <cell r="C180">
            <v>9549</v>
          </cell>
          <cell r="D180">
            <v>38162989.710000008</v>
          </cell>
          <cell r="E180">
            <v>1332.23</v>
          </cell>
          <cell r="F180">
            <v>691489.01</v>
          </cell>
          <cell r="G180">
            <v>38854478.720000006</v>
          </cell>
          <cell r="H180">
            <v>1356.37</v>
          </cell>
          <cell r="I180">
            <v>22814.880000000001</v>
          </cell>
          <cell r="J180">
            <v>9550</v>
          </cell>
          <cell r="K180">
            <v>12617916.650000002</v>
          </cell>
          <cell r="L180">
            <v>1321.25</v>
          </cell>
        </row>
        <row r="181">
          <cell r="B181">
            <v>28646</v>
          </cell>
          <cell r="C181">
            <v>9549</v>
          </cell>
          <cell r="D181">
            <v>37459371.050000012</v>
          </cell>
          <cell r="E181">
            <v>1307.6600000000001</v>
          </cell>
          <cell r="F181">
            <v>687389.65</v>
          </cell>
          <cell r="G181">
            <v>38146760.70000001</v>
          </cell>
          <cell r="H181">
            <v>1331.66</v>
          </cell>
          <cell r="I181">
            <v>22814.880000000001</v>
          </cell>
          <cell r="J181">
            <v>9550</v>
          </cell>
          <cell r="K181">
            <v>12383323.960000003</v>
          </cell>
          <cell r="L181">
            <v>1296.68</v>
          </cell>
        </row>
        <row r="182">
          <cell r="B182">
            <v>543</v>
          </cell>
          <cell r="C182">
            <v>181</v>
          </cell>
          <cell r="D182">
            <v>703618.66</v>
          </cell>
          <cell r="E182">
            <v>1295.8</v>
          </cell>
          <cell r="F182">
            <v>4099.3599999999997</v>
          </cell>
          <cell r="G182">
            <v>707718.02</v>
          </cell>
          <cell r="H182">
            <v>1303.3499999999999</v>
          </cell>
          <cell r="I182">
            <v>0</v>
          </cell>
          <cell r="J182">
            <v>181</v>
          </cell>
          <cell r="K182">
            <v>234592.69</v>
          </cell>
          <cell r="L182">
            <v>1296.0899999999999</v>
          </cell>
        </row>
        <row r="184">
          <cell r="B184">
            <v>60912</v>
          </cell>
          <cell r="C184">
            <v>20304</v>
          </cell>
          <cell r="D184">
            <v>79151859.819999993</v>
          </cell>
          <cell r="E184">
            <v>1299.45</v>
          </cell>
          <cell r="F184">
            <v>650698.14</v>
          </cell>
          <cell r="G184">
            <v>79802557.959999993</v>
          </cell>
          <cell r="H184">
            <v>1310.1300000000001</v>
          </cell>
          <cell r="I184">
            <v>48618.02</v>
          </cell>
          <cell r="J184">
            <v>20285</v>
          </cell>
          <cell r="K184">
            <v>26243467.770000003</v>
          </cell>
          <cell r="L184">
            <v>1293.74</v>
          </cell>
        </row>
        <row r="185">
          <cell r="B185">
            <v>60912</v>
          </cell>
          <cell r="C185">
            <v>20304</v>
          </cell>
          <cell r="D185">
            <v>78436163.469999999</v>
          </cell>
          <cell r="E185">
            <v>1287.7</v>
          </cell>
          <cell r="F185">
            <v>630200.86</v>
          </cell>
          <cell r="G185">
            <v>79066364.329999998</v>
          </cell>
          <cell r="H185">
            <v>1298.04</v>
          </cell>
          <cell r="I185">
            <v>48618.02</v>
          </cell>
          <cell r="J185">
            <v>20285</v>
          </cell>
          <cell r="K185">
            <v>26001425.280000005</v>
          </cell>
          <cell r="L185">
            <v>1281.81</v>
          </cell>
        </row>
        <row r="186">
          <cell r="B186">
            <v>597</v>
          </cell>
          <cell r="C186">
            <v>199</v>
          </cell>
          <cell r="D186">
            <v>715696.35</v>
          </cell>
          <cell r="E186">
            <v>1198.82</v>
          </cell>
          <cell r="F186">
            <v>20497.28</v>
          </cell>
          <cell r="G186">
            <v>736193.63</v>
          </cell>
          <cell r="H186">
            <v>1233.1600000000001</v>
          </cell>
          <cell r="I186">
            <v>0</v>
          </cell>
          <cell r="J186">
            <v>202</v>
          </cell>
          <cell r="K186">
            <v>242042.49</v>
          </cell>
          <cell r="L186">
            <v>1198.23</v>
          </cell>
        </row>
        <row r="188">
          <cell r="B188">
            <v>110404</v>
          </cell>
          <cell r="C188">
            <v>36801</v>
          </cell>
          <cell r="D188">
            <v>144821410.25999999</v>
          </cell>
          <cell r="E188">
            <v>1311.74</v>
          </cell>
          <cell r="F188">
            <v>2298376.1800000002</v>
          </cell>
          <cell r="G188">
            <v>147119786.44</v>
          </cell>
          <cell r="H188">
            <v>1332.56</v>
          </cell>
          <cell r="I188">
            <v>58117.41</v>
          </cell>
          <cell r="J188">
            <v>36949</v>
          </cell>
          <cell r="K188">
            <v>48260891.5</v>
          </cell>
          <cell r="L188">
            <v>1306.1500000000001</v>
          </cell>
        </row>
        <row r="189">
          <cell r="B189">
            <v>110404</v>
          </cell>
          <cell r="C189">
            <v>36801</v>
          </cell>
          <cell r="D189">
            <v>143143563.02999997</v>
          </cell>
          <cell r="E189">
            <v>1296.54</v>
          </cell>
          <cell r="F189">
            <v>2246216.29</v>
          </cell>
          <cell r="G189">
            <v>145389779.31999996</v>
          </cell>
          <cell r="H189">
            <v>1316.89</v>
          </cell>
          <cell r="I189">
            <v>58117.41</v>
          </cell>
          <cell r="J189">
            <v>36949</v>
          </cell>
          <cell r="K189">
            <v>47692779.280000001</v>
          </cell>
          <cell r="L189">
            <v>1290.77</v>
          </cell>
        </row>
        <row r="190">
          <cell r="B190">
            <v>1369</v>
          </cell>
          <cell r="C190">
            <v>456</v>
          </cell>
          <cell r="D190">
            <v>1677847.23</v>
          </cell>
          <cell r="E190">
            <v>1225.5999999999999</v>
          </cell>
          <cell r="F190">
            <v>52159.89</v>
          </cell>
          <cell r="G190">
            <v>1730007.12</v>
          </cell>
          <cell r="H190">
            <v>1263.7</v>
          </cell>
          <cell r="I190">
            <v>0</v>
          </cell>
          <cell r="J190">
            <v>464</v>
          </cell>
          <cell r="K190">
            <v>568112.22</v>
          </cell>
          <cell r="L190">
            <v>1224.3800000000001</v>
          </cell>
        </row>
        <row r="192">
          <cell r="B192">
            <v>18366</v>
          </cell>
          <cell r="C192">
            <v>6122</v>
          </cell>
          <cell r="D192">
            <v>24066832.039999999</v>
          </cell>
          <cell r="E192">
            <v>1310.4000000000001</v>
          </cell>
          <cell r="F192">
            <v>255318.86</v>
          </cell>
          <cell r="G192">
            <v>24322150.899999999</v>
          </cell>
          <cell r="H192">
            <v>1324.3</v>
          </cell>
          <cell r="I192">
            <v>2231.96</v>
          </cell>
          <cell r="J192">
            <v>6116</v>
          </cell>
          <cell r="K192">
            <v>7924841.209999999</v>
          </cell>
          <cell r="L192">
            <v>1295.76</v>
          </cell>
        </row>
        <row r="193">
          <cell r="B193">
            <v>18366</v>
          </cell>
          <cell r="C193">
            <v>6122</v>
          </cell>
          <cell r="D193">
            <v>23505520.509999998</v>
          </cell>
          <cell r="E193">
            <v>1279.8399999999999</v>
          </cell>
          <cell r="F193">
            <v>258746.73</v>
          </cell>
          <cell r="G193">
            <v>23764267.239999998</v>
          </cell>
          <cell r="H193">
            <v>1293.93</v>
          </cell>
          <cell r="I193">
            <v>2231.96</v>
          </cell>
          <cell r="J193">
            <v>6116</v>
          </cell>
          <cell r="K193">
            <v>7739110.2799999993</v>
          </cell>
          <cell r="L193">
            <v>1265.3900000000001</v>
          </cell>
        </row>
        <row r="194">
          <cell r="B194">
            <v>350</v>
          </cell>
          <cell r="C194">
            <v>117</v>
          </cell>
          <cell r="D194">
            <v>561311.53</v>
          </cell>
          <cell r="E194">
            <v>1603.75</v>
          </cell>
          <cell r="F194">
            <v>-3427.87</v>
          </cell>
          <cell r="G194">
            <v>557883.66</v>
          </cell>
          <cell r="H194">
            <v>1593.95</v>
          </cell>
          <cell r="I194">
            <v>0</v>
          </cell>
          <cell r="J194">
            <v>116</v>
          </cell>
          <cell r="K194">
            <v>185730.93</v>
          </cell>
          <cell r="L194">
            <v>1601.13</v>
          </cell>
        </row>
        <row r="196">
          <cell r="B196">
            <v>61957</v>
          </cell>
          <cell r="C196">
            <v>20652</v>
          </cell>
          <cell r="D196">
            <v>78995246.889999986</v>
          </cell>
          <cell r="E196">
            <v>1275</v>
          </cell>
          <cell r="F196">
            <v>901463.05</v>
          </cell>
          <cell r="G196">
            <v>79896709.939999983</v>
          </cell>
          <cell r="H196">
            <v>1289.55</v>
          </cell>
          <cell r="I196">
            <v>39676.199999999997</v>
          </cell>
          <cell r="J196">
            <v>20668</v>
          </cell>
          <cell r="K196">
            <v>25944136.440000001</v>
          </cell>
          <cell r="L196">
            <v>1255.28</v>
          </cell>
        </row>
        <row r="197">
          <cell r="B197">
            <v>61957</v>
          </cell>
          <cell r="C197">
            <v>20652</v>
          </cell>
          <cell r="D197">
            <v>78115117.979999989</v>
          </cell>
          <cell r="E197">
            <v>1260.8</v>
          </cell>
          <cell r="F197">
            <v>884920.66</v>
          </cell>
          <cell r="G197">
            <v>79000038.639999986</v>
          </cell>
          <cell r="H197">
            <v>1275.08</v>
          </cell>
          <cell r="I197">
            <v>39676.199999999997</v>
          </cell>
          <cell r="J197">
            <v>20668</v>
          </cell>
          <cell r="K197">
            <v>25651354.789999999</v>
          </cell>
          <cell r="L197">
            <v>1241.1099999999999</v>
          </cell>
        </row>
        <row r="198">
          <cell r="B198">
            <v>716</v>
          </cell>
          <cell r="C198">
            <v>239</v>
          </cell>
          <cell r="D198">
            <v>880128.91</v>
          </cell>
          <cell r="E198">
            <v>1229.23</v>
          </cell>
          <cell r="F198">
            <v>16542.39</v>
          </cell>
          <cell r="G198">
            <v>896671.3</v>
          </cell>
          <cell r="H198">
            <v>1252.33</v>
          </cell>
          <cell r="I198">
            <v>0</v>
          </cell>
          <cell r="J198">
            <v>238</v>
          </cell>
          <cell r="K198">
            <v>292781.65000000002</v>
          </cell>
          <cell r="L198">
            <v>1230.18</v>
          </cell>
        </row>
        <row r="200">
          <cell r="B200">
            <v>69671</v>
          </cell>
          <cell r="C200">
            <v>23224</v>
          </cell>
          <cell r="D200">
            <v>92161821.189999998</v>
          </cell>
          <cell r="E200">
            <v>1322.81</v>
          </cell>
          <cell r="F200">
            <v>843232.93</v>
          </cell>
          <cell r="G200">
            <v>93005054.120000005</v>
          </cell>
          <cell r="H200">
            <v>1334.92</v>
          </cell>
          <cell r="I200">
            <v>12732.8</v>
          </cell>
          <cell r="J200">
            <v>23214</v>
          </cell>
          <cell r="K200">
            <v>30607295.540000003</v>
          </cell>
          <cell r="L200">
            <v>1318.48</v>
          </cell>
        </row>
        <row r="201">
          <cell r="B201">
            <v>69671</v>
          </cell>
          <cell r="C201">
            <v>23224</v>
          </cell>
          <cell r="D201">
            <v>91070993.410000011</v>
          </cell>
          <cell r="E201">
            <v>1307.1600000000001</v>
          </cell>
          <cell r="F201">
            <v>839732.93</v>
          </cell>
          <cell r="G201">
            <v>91910726.340000018</v>
          </cell>
          <cell r="H201">
            <v>1319.21</v>
          </cell>
          <cell r="I201">
            <v>12732.8</v>
          </cell>
          <cell r="J201">
            <v>23214</v>
          </cell>
          <cell r="K201">
            <v>30242886.280000009</v>
          </cell>
          <cell r="L201">
            <v>1302.79</v>
          </cell>
        </row>
        <row r="202">
          <cell r="B202">
            <v>877</v>
          </cell>
          <cell r="C202">
            <v>292</v>
          </cell>
          <cell r="D202">
            <v>1090827.78</v>
          </cell>
          <cell r="E202">
            <v>1243.82</v>
          </cell>
          <cell r="F202">
            <v>3500</v>
          </cell>
          <cell r="G202">
            <v>1094327.78</v>
          </cell>
          <cell r="H202">
            <v>1247.81</v>
          </cell>
          <cell r="I202">
            <v>0</v>
          </cell>
          <cell r="J202">
            <v>293</v>
          </cell>
          <cell r="K202">
            <v>364409.26</v>
          </cell>
          <cell r="L202">
            <v>1243.72</v>
          </cell>
        </row>
        <row r="204">
          <cell r="B204">
            <v>43226</v>
          </cell>
          <cell r="C204">
            <v>14409</v>
          </cell>
          <cell r="D204">
            <v>56825014.030000001</v>
          </cell>
          <cell r="E204">
            <v>1314.6</v>
          </cell>
          <cell r="F204">
            <v>547914.51</v>
          </cell>
          <cell r="G204">
            <v>57372928.539999999</v>
          </cell>
          <cell r="H204">
            <v>1327.28</v>
          </cell>
          <cell r="I204">
            <v>65470.52</v>
          </cell>
          <cell r="J204">
            <v>14402</v>
          </cell>
          <cell r="K204">
            <v>18752203.670000002</v>
          </cell>
          <cell r="L204">
            <v>1302.06</v>
          </cell>
        </row>
        <row r="205">
          <cell r="B205">
            <v>43226</v>
          </cell>
          <cell r="C205">
            <v>14409</v>
          </cell>
          <cell r="D205">
            <v>55902885.020000003</v>
          </cell>
          <cell r="E205">
            <v>1293.27</v>
          </cell>
          <cell r="F205">
            <v>546718.75</v>
          </cell>
          <cell r="G205">
            <v>56449603.770000003</v>
          </cell>
          <cell r="H205">
            <v>1305.92</v>
          </cell>
          <cell r="I205">
            <v>65470.52</v>
          </cell>
          <cell r="J205">
            <v>14402</v>
          </cell>
          <cell r="K205">
            <v>18446830.16</v>
          </cell>
          <cell r="L205">
            <v>1280.8499999999999</v>
          </cell>
        </row>
        <row r="206">
          <cell r="B206">
            <v>642</v>
          </cell>
          <cell r="C206">
            <v>214</v>
          </cell>
          <cell r="D206">
            <v>922129.01</v>
          </cell>
          <cell r="E206">
            <v>1436.34</v>
          </cell>
          <cell r="F206">
            <v>1195.76</v>
          </cell>
          <cell r="G206">
            <v>923324.77</v>
          </cell>
          <cell r="H206">
            <v>1438.2</v>
          </cell>
          <cell r="I206">
            <v>0</v>
          </cell>
          <cell r="J206">
            <v>213</v>
          </cell>
          <cell r="K206">
            <v>305373.51</v>
          </cell>
          <cell r="L206">
            <v>1433.68</v>
          </cell>
        </row>
        <row r="208">
          <cell r="B208">
            <v>74901</v>
          </cell>
          <cell r="C208">
            <v>24967</v>
          </cell>
          <cell r="D208">
            <v>99091187.579999998</v>
          </cell>
          <cell r="E208">
            <v>1322.96</v>
          </cell>
          <cell r="F208">
            <v>830316.05</v>
          </cell>
          <cell r="G208">
            <v>99921503.629999995</v>
          </cell>
          <cell r="H208">
            <v>1334.05</v>
          </cell>
          <cell r="I208">
            <v>13916.49</v>
          </cell>
          <cell r="J208">
            <v>24896</v>
          </cell>
          <cell r="K208">
            <v>32820459.91</v>
          </cell>
          <cell r="L208">
            <v>1318.3</v>
          </cell>
        </row>
        <row r="209">
          <cell r="B209">
            <v>74901</v>
          </cell>
          <cell r="C209">
            <v>24967</v>
          </cell>
          <cell r="D209">
            <v>97633784.769999996</v>
          </cell>
          <cell r="E209">
            <v>1303.5</v>
          </cell>
          <cell r="F209">
            <v>819961.7</v>
          </cell>
          <cell r="G209">
            <v>98453746.469999999</v>
          </cell>
          <cell r="H209">
            <v>1314.45</v>
          </cell>
          <cell r="I209">
            <v>13916.49</v>
          </cell>
          <cell r="J209">
            <v>24896</v>
          </cell>
          <cell r="K209">
            <v>32338367.500000004</v>
          </cell>
          <cell r="L209">
            <v>1298.94</v>
          </cell>
        </row>
        <row r="210">
          <cell r="B210">
            <v>978</v>
          </cell>
          <cell r="C210">
            <v>326</v>
          </cell>
          <cell r="D210">
            <v>1457402.81</v>
          </cell>
          <cell r="E210">
            <v>1490.19</v>
          </cell>
          <cell r="F210">
            <v>10354.35</v>
          </cell>
          <cell r="G210">
            <v>1467757.16</v>
          </cell>
          <cell r="H210">
            <v>1500.77</v>
          </cell>
          <cell r="I210">
            <v>0</v>
          </cell>
          <cell r="J210">
            <v>325</v>
          </cell>
          <cell r="K210">
            <v>482092.41</v>
          </cell>
          <cell r="L210">
            <v>1483.36</v>
          </cell>
        </row>
        <row r="212">
          <cell r="B212">
            <v>134745</v>
          </cell>
          <cell r="C212">
            <v>44915</v>
          </cell>
          <cell r="D212">
            <v>178703965.63</v>
          </cell>
          <cell r="E212">
            <v>1326.24</v>
          </cell>
          <cell r="F212">
            <v>1861482.87</v>
          </cell>
          <cell r="G212">
            <v>180565448.5</v>
          </cell>
          <cell r="H212">
            <v>1340.05</v>
          </cell>
          <cell r="I212">
            <v>53428.97</v>
          </cell>
          <cell r="J212">
            <v>44987</v>
          </cell>
          <cell r="K212">
            <v>59424149.720000006</v>
          </cell>
          <cell r="L212">
            <v>1320.92</v>
          </cell>
        </row>
        <row r="213">
          <cell r="B213">
            <v>134745</v>
          </cell>
          <cell r="C213">
            <v>44915</v>
          </cell>
          <cell r="D213">
            <v>176673685.83000001</v>
          </cell>
          <cell r="E213">
            <v>1311.17</v>
          </cell>
          <cell r="F213">
            <v>1833269.56</v>
          </cell>
          <cell r="G213">
            <v>178506955.39000002</v>
          </cell>
          <cell r="H213">
            <v>1324.78</v>
          </cell>
          <cell r="I213">
            <v>53428.97</v>
          </cell>
          <cell r="J213">
            <v>44987</v>
          </cell>
          <cell r="K213">
            <v>58745117.310000002</v>
          </cell>
          <cell r="L213">
            <v>1305.82</v>
          </cell>
        </row>
        <row r="214">
          <cell r="B214">
            <v>1632</v>
          </cell>
          <cell r="C214">
            <v>544</v>
          </cell>
          <cell r="D214">
            <v>2030279.8</v>
          </cell>
          <cell r="E214">
            <v>1244.04</v>
          </cell>
          <cell r="F214">
            <v>28213.31</v>
          </cell>
          <cell r="G214">
            <v>2058493.11</v>
          </cell>
          <cell r="H214">
            <v>1261.33</v>
          </cell>
          <cell r="I214">
            <v>0</v>
          </cell>
          <cell r="J214">
            <v>546</v>
          </cell>
          <cell r="K214">
            <v>679032.41</v>
          </cell>
          <cell r="L214">
            <v>1243.6500000000001</v>
          </cell>
        </row>
        <row r="216">
          <cell r="B216">
            <v>31323</v>
          </cell>
          <cell r="C216">
            <v>10441</v>
          </cell>
          <cell r="D216">
            <v>41065800.369999997</v>
          </cell>
          <cell r="E216">
            <v>1311.04</v>
          </cell>
          <cell r="F216">
            <v>1015484.58</v>
          </cell>
          <cell r="G216">
            <v>42081284.949999996</v>
          </cell>
          <cell r="H216">
            <v>1343.46</v>
          </cell>
          <cell r="I216">
            <v>23328.66</v>
          </cell>
          <cell r="J216">
            <v>10518</v>
          </cell>
          <cell r="K216">
            <v>13653642.41</v>
          </cell>
          <cell r="L216">
            <v>1298.1199999999999</v>
          </cell>
        </row>
        <row r="217">
          <cell r="B217">
            <v>31323</v>
          </cell>
          <cell r="C217">
            <v>10441</v>
          </cell>
          <cell r="D217">
            <v>40018849.620000005</v>
          </cell>
          <cell r="E217">
            <v>1277.6199999999999</v>
          </cell>
          <cell r="F217">
            <v>980684.02</v>
          </cell>
          <cell r="G217">
            <v>40999533.640000008</v>
          </cell>
          <cell r="H217">
            <v>1308.93</v>
          </cell>
          <cell r="I217">
            <v>23328.66</v>
          </cell>
          <cell r="J217">
            <v>10518</v>
          </cell>
          <cell r="K217">
            <v>13307432.23</v>
          </cell>
          <cell r="L217">
            <v>1265.21</v>
          </cell>
        </row>
        <row r="218">
          <cell r="B218">
            <v>737</v>
          </cell>
          <cell r="C218">
            <v>246</v>
          </cell>
          <cell r="D218">
            <v>1046950.75</v>
          </cell>
          <cell r="E218">
            <v>1420.56</v>
          </cell>
          <cell r="F218">
            <v>34800.559999999998</v>
          </cell>
          <cell r="G218">
            <v>1081751.31</v>
          </cell>
          <cell r="H218">
            <v>1467.78</v>
          </cell>
          <cell r="I218">
            <v>0</v>
          </cell>
          <cell r="J218">
            <v>245</v>
          </cell>
          <cell r="K218">
            <v>346210.18</v>
          </cell>
          <cell r="L218">
            <v>1413.1</v>
          </cell>
        </row>
      </sheetData>
      <sheetData sheetId="32"/>
      <sheetData sheetId="33"/>
      <sheetData sheetId="34"/>
      <sheetData sheetId="35">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40393</v>
          </cell>
          <cell r="C28">
            <v>13464.333333333334</v>
          </cell>
          <cell r="D28">
            <v>55314366.840000004</v>
          </cell>
          <cell r="E28">
            <v>1369.4</v>
          </cell>
          <cell r="F28">
            <v>192223.15</v>
          </cell>
          <cell r="G28">
            <v>55506589.990000002</v>
          </cell>
          <cell r="H28">
            <v>1374.16</v>
          </cell>
          <cell r="I28">
            <v>10514.83</v>
          </cell>
          <cell r="J28">
            <v>13417</v>
          </cell>
          <cell r="K28">
            <v>18313285.969999999</v>
          </cell>
          <cell r="L28">
            <v>1364.93</v>
          </cell>
        </row>
        <row r="29">
          <cell r="B29">
            <v>40393</v>
          </cell>
          <cell r="C29">
            <v>13464.333333333334</v>
          </cell>
          <cell r="D29">
            <v>52949889.649999999</v>
          </cell>
          <cell r="E29">
            <v>1310.85</v>
          </cell>
          <cell r="F29">
            <v>188119.1</v>
          </cell>
          <cell r="G29">
            <v>53138008.75</v>
          </cell>
          <cell r="H29">
            <v>1315.51</v>
          </cell>
          <cell r="I29">
            <v>10514.83</v>
          </cell>
          <cell r="J29">
            <v>13417</v>
          </cell>
          <cell r="K29">
            <v>17531067.149999999</v>
          </cell>
          <cell r="L29">
            <v>1306.6099999999999</v>
          </cell>
        </row>
        <row r="30">
          <cell r="B30">
            <v>1696</v>
          </cell>
          <cell r="C30">
            <v>565.33333333333337</v>
          </cell>
          <cell r="D30">
            <v>2364477.19</v>
          </cell>
          <cell r="E30">
            <v>1394.15</v>
          </cell>
          <cell r="F30">
            <v>4104.05</v>
          </cell>
          <cell r="G30">
            <v>2368581.2400000002</v>
          </cell>
          <cell r="H30">
            <v>1396.57</v>
          </cell>
          <cell r="I30">
            <v>0</v>
          </cell>
          <cell r="J30">
            <v>562</v>
          </cell>
          <cell r="K30">
            <v>782218.82</v>
          </cell>
          <cell r="L30">
            <v>1391.85</v>
          </cell>
        </row>
        <row r="31">
          <cell r="C31" t="str">
            <v/>
          </cell>
        </row>
        <row r="32">
          <cell r="B32">
            <v>112033</v>
          </cell>
          <cell r="C32">
            <v>37344.333333333336</v>
          </cell>
          <cell r="D32">
            <v>155455773.06</v>
          </cell>
          <cell r="E32">
            <v>1387.59</v>
          </cell>
          <cell r="F32">
            <v>635088.82999999996</v>
          </cell>
          <cell r="G32">
            <v>156090861.89000002</v>
          </cell>
          <cell r="H32">
            <v>1393.26</v>
          </cell>
          <cell r="I32">
            <v>50586.21</v>
          </cell>
          <cell r="J32">
            <v>37194</v>
          </cell>
          <cell r="K32">
            <v>51473823.289999999</v>
          </cell>
          <cell r="L32">
            <v>1383.93</v>
          </cell>
        </row>
        <row r="33">
          <cell r="B33">
            <v>112033</v>
          </cell>
          <cell r="C33">
            <v>37344.333333333336</v>
          </cell>
          <cell r="D33">
            <v>147518610.31999999</v>
          </cell>
          <cell r="E33">
            <v>1316.8</v>
          </cell>
          <cell r="F33">
            <v>645978.81999999995</v>
          </cell>
          <cell r="G33">
            <v>148164589.13999999</v>
          </cell>
          <cell r="H33">
            <v>1322.55</v>
          </cell>
          <cell r="I33">
            <v>50586.21</v>
          </cell>
          <cell r="J33">
            <v>37194</v>
          </cell>
          <cell r="K33">
            <v>48853990.109999999</v>
          </cell>
          <cell r="L33">
            <v>1313.55</v>
          </cell>
        </row>
        <row r="34">
          <cell r="B34">
            <v>5662</v>
          </cell>
          <cell r="C34">
            <v>1887.3333333333333</v>
          </cell>
          <cell r="D34">
            <v>7937162.7400000002</v>
          </cell>
          <cell r="E34">
            <v>1401.83</v>
          </cell>
          <cell r="F34">
            <v>-10889.99</v>
          </cell>
          <cell r="G34">
            <v>7926272.75</v>
          </cell>
          <cell r="H34">
            <v>1399.91</v>
          </cell>
          <cell r="I34">
            <v>0</v>
          </cell>
          <cell r="J34">
            <v>1870</v>
          </cell>
          <cell r="K34">
            <v>2619833.1800000002</v>
          </cell>
          <cell r="L34">
            <v>1400.98</v>
          </cell>
        </row>
        <row r="35">
          <cell r="C35" t="str">
            <v/>
          </cell>
        </row>
        <row r="36">
          <cell r="C36" t="str">
            <v/>
          </cell>
        </row>
        <row r="37">
          <cell r="C37" t="str">
            <v/>
          </cell>
        </row>
        <row r="38">
          <cell r="C38" t="str">
            <v/>
          </cell>
        </row>
        <row r="39">
          <cell r="C39" t="str">
            <v/>
          </cell>
        </row>
        <row r="40">
          <cell r="B40">
            <v>109574</v>
          </cell>
          <cell r="C40">
            <v>36524.666666666664</v>
          </cell>
          <cell r="D40">
            <v>155595747.13</v>
          </cell>
          <cell r="E40">
            <v>1420.01</v>
          </cell>
          <cell r="F40">
            <v>1387341.38</v>
          </cell>
          <cell r="G40">
            <v>156983088.50999999</v>
          </cell>
          <cell r="H40">
            <v>1432.67</v>
          </cell>
          <cell r="I40">
            <v>85684.2</v>
          </cell>
          <cell r="J40">
            <v>36471</v>
          </cell>
          <cell r="K40">
            <v>51656627.409999996</v>
          </cell>
          <cell r="L40">
            <v>1416.38</v>
          </cell>
        </row>
        <row r="41">
          <cell r="B41">
            <v>109574</v>
          </cell>
          <cell r="C41">
            <v>36524.666666666664</v>
          </cell>
          <cell r="D41">
            <v>140425510.08000001</v>
          </cell>
          <cell r="E41">
            <v>1281.5999999999999</v>
          </cell>
          <cell r="F41">
            <v>1384784.45</v>
          </cell>
          <cell r="G41">
            <v>141810294.53</v>
          </cell>
          <cell r="H41">
            <v>1294.21</v>
          </cell>
          <cell r="I41">
            <v>85684.2</v>
          </cell>
          <cell r="J41">
            <v>36471</v>
          </cell>
          <cell r="K41">
            <v>46633732.939999998</v>
          </cell>
          <cell r="L41">
            <v>1278.72</v>
          </cell>
        </row>
        <row r="42">
          <cell r="B42">
            <v>8468</v>
          </cell>
          <cell r="C42">
            <v>2822.6666666666665</v>
          </cell>
          <cell r="D42">
            <v>15170237.050000001</v>
          </cell>
          <cell r="E42">
            <v>1791.48</v>
          </cell>
          <cell r="F42">
            <v>2556.9299999999998</v>
          </cell>
          <cell r="G42">
            <v>15172793.98</v>
          </cell>
          <cell r="H42">
            <v>1791.78</v>
          </cell>
          <cell r="I42">
            <v>0</v>
          </cell>
          <cell r="J42">
            <v>2806</v>
          </cell>
          <cell r="K42">
            <v>5022894.47</v>
          </cell>
          <cell r="L42">
            <v>1790.06</v>
          </cell>
        </row>
        <row r="43">
          <cell r="C43" t="str">
            <v/>
          </cell>
        </row>
        <row r="44">
          <cell r="B44">
            <v>72584</v>
          </cell>
          <cell r="C44">
            <v>24194.666666666668</v>
          </cell>
          <cell r="D44">
            <v>101653442.06999999</v>
          </cell>
          <cell r="E44">
            <v>1400.49</v>
          </cell>
          <cell r="F44">
            <v>1135457.75</v>
          </cell>
          <cell r="G44">
            <v>102788899.81999999</v>
          </cell>
          <cell r="H44">
            <v>1416.14</v>
          </cell>
          <cell r="I44">
            <v>55863.61</v>
          </cell>
          <cell r="J44">
            <v>24177</v>
          </cell>
          <cell r="K44">
            <v>33629924.369999997</v>
          </cell>
          <cell r="L44">
            <v>1390.99</v>
          </cell>
        </row>
        <row r="45">
          <cell r="B45">
            <v>72584</v>
          </cell>
          <cell r="C45">
            <v>24194.666666666668</v>
          </cell>
          <cell r="D45">
            <v>94849406.739999995</v>
          </cell>
          <cell r="E45">
            <v>1306.82</v>
          </cell>
          <cell r="F45">
            <v>1124826.26</v>
          </cell>
          <cell r="G45">
            <v>95974233</v>
          </cell>
          <cell r="H45">
            <v>1322.31</v>
          </cell>
          <cell r="I45">
            <v>55863.61</v>
          </cell>
          <cell r="J45">
            <v>24177</v>
          </cell>
          <cell r="K45">
            <v>31385450.140000001</v>
          </cell>
          <cell r="L45">
            <v>1298.22</v>
          </cell>
        </row>
        <row r="46">
          <cell r="B46">
            <v>4327</v>
          </cell>
          <cell r="C46">
            <v>1442.3333333333333</v>
          </cell>
          <cell r="D46">
            <v>6804035.3300000001</v>
          </cell>
          <cell r="E46">
            <v>1572.46</v>
          </cell>
          <cell r="F46">
            <v>10631.49</v>
          </cell>
          <cell r="G46">
            <v>6814666.8200000003</v>
          </cell>
          <cell r="H46">
            <v>1574.92</v>
          </cell>
          <cell r="I46">
            <v>0</v>
          </cell>
          <cell r="J46">
            <v>1432</v>
          </cell>
          <cell r="K46">
            <v>2244474.23</v>
          </cell>
          <cell r="L46">
            <v>1567.37</v>
          </cell>
        </row>
        <row r="47">
          <cell r="C47" t="str">
            <v/>
          </cell>
        </row>
        <row r="48">
          <cell r="B48">
            <v>52200</v>
          </cell>
          <cell r="C48">
            <v>17400</v>
          </cell>
          <cell r="D48">
            <v>72921894.980000004</v>
          </cell>
          <cell r="E48">
            <v>1396.97</v>
          </cell>
          <cell r="F48">
            <v>441944.4</v>
          </cell>
          <cell r="G48">
            <v>73363839.38000001</v>
          </cell>
          <cell r="H48">
            <v>1405.44</v>
          </cell>
          <cell r="I48">
            <v>23908.02</v>
          </cell>
          <cell r="J48">
            <v>17359</v>
          </cell>
          <cell r="K48">
            <v>24169612.190000001</v>
          </cell>
          <cell r="L48">
            <v>1392.34</v>
          </cell>
        </row>
        <row r="49">
          <cell r="B49">
            <v>52200</v>
          </cell>
          <cell r="C49">
            <v>17400</v>
          </cell>
          <cell r="D49">
            <v>67188727.439999998</v>
          </cell>
          <cell r="E49">
            <v>1287.1600000000001</v>
          </cell>
          <cell r="F49">
            <v>438579.66</v>
          </cell>
          <cell r="G49">
            <v>67627307.099999994</v>
          </cell>
          <cell r="H49">
            <v>1295.52</v>
          </cell>
          <cell r="I49">
            <v>23908.02</v>
          </cell>
          <cell r="J49">
            <v>17359</v>
          </cell>
          <cell r="K49">
            <v>22277627.989999998</v>
          </cell>
          <cell r="L49">
            <v>1283.3599999999999</v>
          </cell>
        </row>
        <row r="50">
          <cell r="B50">
            <v>4066</v>
          </cell>
          <cell r="C50">
            <v>1355.3333333333333</v>
          </cell>
          <cell r="D50">
            <v>5733167.54</v>
          </cell>
          <cell r="E50">
            <v>1410.03</v>
          </cell>
          <cell r="F50">
            <v>3364.74</v>
          </cell>
          <cell r="G50">
            <v>5736532.2800000003</v>
          </cell>
          <cell r="H50">
            <v>1410.85</v>
          </cell>
          <cell r="I50">
            <v>0</v>
          </cell>
          <cell r="J50">
            <v>1343</v>
          </cell>
          <cell r="K50">
            <v>1891984.2</v>
          </cell>
          <cell r="L50">
            <v>1408.77</v>
          </cell>
        </row>
        <row r="51">
          <cell r="C51" t="str">
            <v/>
          </cell>
        </row>
        <row r="52">
          <cell r="B52">
            <v>85761</v>
          </cell>
          <cell r="C52">
            <v>28587</v>
          </cell>
          <cell r="D52">
            <v>117187141.94</v>
          </cell>
          <cell r="E52">
            <v>1366.44</v>
          </cell>
          <cell r="F52">
            <v>713293.88</v>
          </cell>
          <cell r="G52">
            <v>117900435.81999999</v>
          </cell>
          <cell r="H52">
            <v>1374.76</v>
          </cell>
          <cell r="I52">
            <v>37189.129999999997</v>
          </cell>
          <cell r="J52">
            <v>28512</v>
          </cell>
          <cell r="K52">
            <v>38789140.609999999</v>
          </cell>
          <cell r="L52">
            <v>1360.45</v>
          </cell>
        </row>
        <row r="53">
          <cell r="B53">
            <v>85761</v>
          </cell>
          <cell r="C53">
            <v>28587</v>
          </cell>
          <cell r="D53">
            <v>111034562.88</v>
          </cell>
          <cell r="E53">
            <v>1294.73</v>
          </cell>
          <cell r="F53">
            <v>708984.98</v>
          </cell>
          <cell r="G53">
            <v>111743547.86</v>
          </cell>
          <cell r="H53">
            <v>1303</v>
          </cell>
          <cell r="I53">
            <v>37189.129999999997</v>
          </cell>
          <cell r="J53">
            <v>28512</v>
          </cell>
          <cell r="K53">
            <v>36760130.060000002</v>
          </cell>
          <cell r="L53">
            <v>1289.31</v>
          </cell>
        </row>
        <row r="54">
          <cell r="B54">
            <v>4587</v>
          </cell>
          <cell r="C54">
            <v>1529</v>
          </cell>
          <cell r="D54">
            <v>6152579.0599999996</v>
          </cell>
          <cell r="E54">
            <v>1341.31</v>
          </cell>
          <cell r="F54">
            <v>4308.8999999999996</v>
          </cell>
          <cell r="G54">
            <v>6156887.96</v>
          </cell>
          <cell r="H54">
            <v>1342.25</v>
          </cell>
          <cell r="I54">
            <v>0</v>
          </cell>
          <cell r="J54">
            <v>1513</v>
          </cell>
          <cell r="K54">
            <v>2029010.55</v>
          </cell>
          <cell r="L54">
            <v>1341.05</v>
          </cell>
        </row>
        <row r="55">
          <cell r="C55" t="str">
            <v/>
          </cell>
        </row>
        <row r="56">
          <cell r="B56">
            <v>40698</v>
          </cell>
          <cell r="C56">
            <v>13566</v>
          </cell>
          <cell r="D56">
            <v>59270847.090000004</v>
          </cell>
          <cell r="E56">
            <v>1456.36</v>
          </cell>
          <cell r="F56">
            <v>239823.49</v>
          </cell>
          <cell r="G56">
            <v>59510670.580000006</v>
          </cell>
          <cell r="H56">
            <v>1462.25</v>
          </cell>
          <cell r="I56">
            <v>48581.62</v>
          </cell>
          <cell r="J56">
            <v>13499</v>
          </cell>
          <cell r="K56">
            <v>19572733.449999999</v>
          </cell>
          <cell r="L56">
            <v>1449.94</v>
          </cell>
        </row>
        <row r="57">
          <cell r="B57">
            <v>40698</v>
          </cell>
          <cell r="C57">
            <v>13566</v>
          </cell>
          <cell r="D57">
            <v>50085443.68</v>
          </cell>
          <cell r="E57">
            <v>1230.6300000000001</v>
          </cell>
          <cell r="F57">
            <v>252750.31</v>
          </cell>
          <cell r="G57">
            <v>50338193.990000002</v>
          </cell>
          <cell r="H57">
            <v>1236.8</v>
          </cell>
          <cell r="I57">
            <v>48581.62</v>
          </cell>
          <cell r="J57">
            <v>13499</v>
          </cell>
          <cell r="K57">
            <v>16552438.18</v>
          </cell>
          <cell r="L57">
            <v>1226.17</v>
          </cell>
        </row>
        <row r="58">
          <cell r="B58">
            <v>5176</v>
          </cell>
          <cell r="C58">
            <v>1725.3333333333333</v>
          </cell>
          <cell r="D58">
            <v>9185403.4100000001</v>
          </cell>
          <cell r="E58">
            <v>1774.61</v>
          </cell>
          <cell r="F58">
            <v>-12926.82</v>
          </cell>
          <cell r="G58">
            <v>9172476.5899999999</v>
          </cell>
          <cell r="H58">
            <v>1772.12</v>
          </cell>
          <cell r="I58">
            <v>0</v>
          </cell>
          <cell r="J58">
            <v>1702</v>
          </cell>
          <cell r="K58">
            <v>3020295.27</v>
          </cell>
          <cell r="L58">
            <v>1774.56</v>
          </cell>
        </row>
        <row r="59">
          <cell r="C59" t="str">
            <v/>
          </cell>
        </row>
        <row r="60">
          <cell r="B60">
            <v>43075</v>
          </cell>
          <cell r="C60">
            <v>14358.333333333334</v>
          </cell>
          <cell r="D60">
            <v>58773638.57</v>
          </cell>
          <cell r="E60">
            <v>1364.45</v>
          </cell>
          <cell r="F60">
            <v>1384542.14</v>
          </cell>
          <cell r="G60">
            <v>60158180.710000001</v>
          </cell>
          <cell r="H60">
            <v>1396.59</v>
          </cell>
          <cell r="I60">
            <v>44453.15</v>
          </cell>
          <cell r="J60">
            <v>14394</v>
          </cell>
          <cell r="K60">
            <v>19439438.100000001</v>
          </cell>
          <cell r="L60">
            <v>1350.52</v>
          </cell>
        </row>
        <row r="61">
          <cell r="B61">
            <v>43075</v>
          </cell>
          <cell r="C61">
            <v>14358.333333333334</v>
          </cell>
          <cell r="D61">
            <v>54179282.25</v>
          </cell>
          <cell r="E61">
            <v>1257.8900000000001</v>
          </cell>
          <cell r="F61">
            <v>1362870.49</v>
          </cell>
          <cell r="G61">
            <v>55542152.740000002</v>
          </cell>
          <cell r="H61">
            <v>1289.51</v>
          </cell>
          <cell r="I61">
            <v>44453.15</v>
          </cell>
          <cell r="J61">
            <v>14394</v>
          </cell>
          <cell r="K61">
            <v>17923404.73</v>
          </cell>
          <cell r="L61">
            <v>1245.28</v>
          </cell>
        </row>
        <row r="62">
          <cell r="B62">
            <v>2987</v>
          </cell>
          <cell r="C62">
            <v>995.66666666666663</v>
          </cell>
          <cell r="D62">
            <v>4594356.32</v>
          </cell>
          <cell r="E62">
            <v>1538.12</v>
          </cell>
          <cell r="F62">
            <v>21671.65</v>
          </cell>
          <cell r="G62">
            <v>4616027.97</v>
          </cell>
          <cell r="H62">
            <v>1545.37</v>
          </cell>
          <cell r="I62">
            <v>0</v>
          </cell>
          <cell r="J62">
            <v>988</v>
          </cell>
          <cell r="K62">
            <v>1516033.37</v>
          </cell>
          <cell r="L62">
            <v>1534.45</v>
          </cell>
        </row>
        <row r="63">
          <cell r="C63" t="str">
            <v/>
          </cell>
        </row>
        <row r="64">
          <cell r="B64">
            <v>67153</v>
          </cell>
          <cell r="C64">
            <v>22384.333333333332</v>
          </cell>
          <cell r="D64">
            <v>93096893.659999996</v>
          </cell>
          <cell r="E64">
            <v>1386.34</v>
          </cell>
          <cell r="F64">
            <v>1254891.24</v>
          </cell>
          <cell r="G64">
            <v>94351784.899999991</v>
          </cell>
          <cell r="H64">
            <v>1405.03</v>
          </cell>
          <cell r="I64">
            <v>51630.38</v>
          </cell>
          <cell r="J64">
            <v>22433</v>
          </cell>
          <cell r="K64">
            <v>30949158.969999999</v>
          </cell>
          <cell r="L64">
            <v>1379.63</v>
          </cell>
        </row>
        <row r="65">
          <cell r="B65">
            <v>67153</v>
          </cell>
          <cell r="C65">
            <v>22384.333333333332</v>
          </cell>
          <cell r="D65">
            <v>87597338.079999998</v>
          </cell>
          <cell r="E65">
            <v>1304.54</v>
          </cell>
          <cell r="F65">
            <v>1266585.3700000001</v>
          </cell>
          <cell r="G65">
            <v>88863923.450000003</v>
          </cell>
          <cell r="H65">
            <v>1323.42</v>
          </cell>
          <cell r="I65">
            <v>51630.38</v>
          </cell>
          <cell r="J65">
            <v>22433</v>
          </cell>
          <cell r="K65">
            <v>29134186.210000001</v>
          </cell>
          <cell r="L65">
            <v>1298.81</v>
          </cell>
        </row>
        <row r="66">
          <cell r="B66">
            <v>3601</v>
          </cell>
          <cell r="C66">
            <v>1200.3333333333333</v>
          </cell>
          <cell r="D66">
            <v>5499555.5800000001</v>
          </cell>
          <cell r="E66">
            <v>1527.23</v>
          </cell>
          <cell r="F66">
            <v>-11694.13</v>
          </cell>
          <cell r="G66">
            <v>5487861.4500000002</v>
          </cell>
          <cell r="H66">
            <v>1523.98</v>
          </cell>
          <cell r="I66">
            <v>0</v>
          </cell>
          <cell r="J66">
            <v>1192</v>
          </cell>
          <cell r="K66">
            <v>1814972.76</v>
          </cell>
          <cell r="L66">
            <v>1522.63</v>
          </cell>
        </row>
        <row r="67">
          <cell r="C67" t="str">
            <v/>
          </cell>
        </row>
        <row r="68">
          <cell r="B68">
            <v>46635</v>
          </cell>
          <cell r="C68">
            <v>15545</v>
          </cell>
          <cell r="D68">
            <v>64001516.799999997</v>
          </cell>
          <cell r="E68">
            <v>1372.39</v>
          </cell>
          <cell r="F68">
            <v>767744.76</v>
          </cell>
          <cell r="G68">
            <v>64769261.559999995</v>
          </cell>
          <cell r="H68">
            <v>1388.86</v>
          </cell>
          <cell r="I68">
            <v>29066.69</v>
          </cell>
          <cell r="J68">
            <v>15538</v>
          </cell>
          <cell r="K68">
            <v>21186332.27</v>
          </cell>
          <cell r="L68">
            <v>1363.52</v>
          </cell>
        </row>
        <row r="69">
          <cell r="B69">
            <v>46635</v>
          </cell>
          <cell r="C69">
            <v>15545</v>
          </cell>
          <cell r="D69">
            <v>58542793.219999999</v>
          </cell>
          <cell r="E69">
            <v>1255.47</v>
          </cell>
          <cell r="F69">
            <v>796734.25</v>
          </cell>
          <cell r="G69">
            <v>59339527.469999999</v>
          </cell>
          <cell r="H69">
            <v>1272.46</v>
          </cell>
          <cell r="I69">
            <v>29066.69</v>
          </cell>
          <cell r="J69">
            <v>15538</v>
          </cell>
          <cell r="K69">
            <v>19384842.399999999</v>
          </cell>
          <cell r="L69">
            <v>1247.69</v>
          </cell>
        </row>
        <row r="70">
          <cell r="B70">
            <v>3779</v>
          </cell>
          <cell r="C70">
            <v>1259.6666666666667</v>
          </cell>
          <cell r="D70">
            <v>5458723.5800000001</v>
          </cell>
          <cell r="E70">
            <v>1444.49</v>
          </cell>
          <cell r="F70">
            <v>-28989.49</v>
          </cell>
          <cell r="G70">
            <v>5429734.0899999999</v>
          </cell>
          <cell r="H70">
            <v>1436.82</v>
          </cell>
          <cell r="I70">
            <v>0</v>
          </cell>
          <cell r="J70">
            <v>1249</v>
          </cell>
          <cell r="K70">
            <v>1801489.87</v>
          </cell>
          <cell r="L70">
            <v>1442.35</v>
          </cell>
        </row>
        <row r="71">
          <cell r="C71" t="str">
            <v/>
          </cell>
        </row>
        <row r="72">
          <cell r="B72">
            <v>17070</v>
          </cell>
          <cell r="C72">
            <v>5690</v>
          </cell>
          <cell r="D72">
            <v>24763052.800000001</v>
          </cell>
          <cell r="E72">
            <v>1450.68</v>
          </cell>
          <cell r="F72">
            <v>127078.43</v>
          </cell>
          <cell r="G72">
            <v>24890131.23</v>
          </cell>
          <cell r="H72">
            <v>1458.12</v>
          </cell>
          <cell r="I72">
            <v>26493.02</v>
          </cell>
          <cell r="J72">
            <v>5671</v>
          </cell>
          <cell r="K72">
            <v>8132141.4000000004</v>
          </cell>
          <cell r="L72">
            <v>1433.99</v>
          </cell>
        </row>
        <row r="73">
          <cell r="B73">
            <v>17070</v>
          </cell>
          <cell r="C73">
            <v>5690</v>
          </cell>
          <cell r="D73">
            <v>20480226.690000001</v>
          </cell>
          <cell r="E73">
            <v>1199.78</v>
          </cell>
          <cell r="F73">
            <v>138964.72</v>
          </cell>
          <cell r="G73">
            <v>20619191.41</v>
          </cell>
          <cell r="H73">
            <v>1207.8399999999999</v>
          </cell>
          <cell r="I73">
            <v>26493.02</v>
          </cell>
          <cell r="J73">
            <v>5671</v>
          </cell>
          <cell r="K73">
            <v>6725262.8499999996</v>
          </cell>
          <cell r="L73">
            <v>1185.8900000000001</v>
          </cell>
        </row>
        <row r="74">
          <cell r="B74">
            <v>2606</v>
          </cell>
          <cell r="C74">
            <v>868.66666666666663</v>
          </cell>
          <cell r="D74">
            <v>4282826.1100000003</v>
          </cell>
          <cell r="E74">
            <v>1643.45</v>
          </cell>
          <cell r="F74">
            <v>-11886.29</v>
          </cell>
          <cell r="G74">
            <v>4270939.82</v>
          </cell>
          <cell r="H74">
            <v>1638.89</v>
          </cell>
          <cell r="I74">
            <v>0</v>
          </cell>
          <cell r="J74">
            <v>857</v>
          </cell>
          <cell r="K74">
            <v>1406878.55</v>
          </cell>
          <cell r="L74">
            <v>1641.63</v>
          </cell>
        </row>
        <row r="75">
          <cell r="C75" t="str">
            <v/>
          </cell>
        </row>
        <row r="76">
          <cell r="B76">
            <v>55859</v>
          </cell>
          <cell r="C76">
            <v>18619.666666666668</v>
          </cell>
          <cell r="D76">
            <v>89761855.560000002</v>
          </cell>
          <cell r="E76">
            <v>1606.94</v>
          </cell>
          <cell r="F76">
            <v>147831.97</v>
          </cell>
          <cell r="G76">
            <v>89909687.530000001</v>
          </cell>
          <cell r="H76">
            <v>1609.58</v>
          </cell>
          <cell r="I76">
            <v>30289.96</v>
          </cell>
          <cell r="J76">
            <v>18545</v>
          </cell>
          <cell r="K76">
            <v>29544790.620000001</v>
          </cell>
          <cell r="L76">
            <v>1593.14</v>
          </cell>
        </row>
        <row r="77">
          <cell r="B77">
            <v>55859</v>
          </cell>
          <cell r="C77">
            <v>18619.666666666668</v>
          </cell>
          <cell r="D77">
            <v>66621787.109999999</v>
          </cell>
          <cell r="E77">
            <v>1192.67</v>
          </cell>
          <cell r="F77">
            <v>164673.67000000001</v>
          </cell>
          <cell r="G77">
            <v>66786460.780000001</v>
          </cell>
          <cell r="H77">
            <v>1195.56</v>
          </cell>
          <cell r="I77">
            <v>30289.96</v>
          </cell>
          <cell r="J77">
            <v>18545</v>
          </cell>
          <cell r="K77">
            <v>21923564.760000002</v>
          </cell>
          <cell r="L77">
            <v>1182.1600000000001</v>
          </cell>
        </row>
        <row r="78">
          <cell r="B78">
            <v>10541</v>
          </cell>
          <cell r="C78">
            <v>3513.6666666666665</v>
          </cell>
          <cell r="D78">
            <v>23140068.449999999</v>
          </cell>
          <cell r="E78">
            <v>2195.2399999999998</v>
          </cell>
          <cell r="F78">
            <v>-16841.7</v>
          </cell>
          <cell r="G78">
            <v>23123226.75</v>
          </cell>
          <cell r="H78">
            <v>2193.65</v>
          </cell>
          <cell r="I78">
            <v>0</v>
          </cell>
          <cell r="J78">
            <v>3475</v>
          </cell>
          <cell r="K78">
            <v>7621225.8600000003</v>
          </cell>
          <cell r="L78">
            <v>2193.16</v>
          </cell>
        </row>
        <row r="79">
          <cell r="C79" t="str">
            <v/>
          </cell>
        </row>
        <row r="80">
          <cell r="B80">
            <v>179057</v>
          </cell>
          <cell r="C80">
            <v>59685.666666666664</v>
          </cell>
          <cell r="D80">
            <v>244081708.34999999</v>
          </cell>
          <cell r="E80">
            <v>1363.15</v>
          </cell>
          <cell r="F80">
            <v>2330448.17</v>
          </cell>
          <cell r="G80">
            <v>246412156.51999998</v>
          </cell>
          <cell r="H80">
            <v>1376.17</v>
          </cell>
          <cell r="I80">
            <v>161355.46</v>
          </cell>
          <cell r="J80">
            <v>59555</v>
          </cell>
          <cell r="K80">
            <v>80907158.290000007</v>
          </cell>
          <cell r="L80">
            <v>1358.53</v>
          </cell>
        </row>
        <row r="81">
          <cell r="B81">
            <v>179057</v>
          </cell>
          <cell r="C81">
            <v>59685.666666666664</v>
          </cell>
          <cell r="D81">
            <v>228615541.52000001</v>
          </cell>
          <cell r="E81">
            <v>1276.81</v>
          </cell>
          <cell r="F81">
            <v>2283234.44</v>
          </cell>
          <cell r="G81">
            <v>230898775.96000001</v>
          </cell>
          <cell r="H81">
            <v>1289.54</v>
          </cell>
          <cell r="I81">
            <v>161355.46</v>
          </cell>
          <cell r="J81">
            <v>59555</v>
          </cell>
          <cell r="K81">
            <v>75798889.079999998</v>
          </cell>
          <cell r="L81">
            <v>1272.79</v>
          </cell>
        </row>
        <row r="82">
          <cell r="B82">
            <v>11063</v>
          </cell>
          <cell r="C82">
            <v>3687.6666666666665</v>
          </cell>
          <cell r="D82">
            <v>15466166.83</v>
          </cell>
          <cell r="E82">
            <v>1398.01</v>
          </cell>
          <cell r="F82">
            <v>47213.73</v>
          </cell>
          <cell r="G82">
            <v>15513380.560000001</v>
          </cell>
          <cell r="H82">
            <v>1402.28</v>
          </cell>
          <cell r="I82">
            <v>0</v>
          </cell>
          <cell r="J82">
            <v>3657</v>
          </cell>
          <cell r="K82">
            <v>5108269.21</v>
          </cell>
          <cell r="L82">
            <v>1396.85</v>
          </cell>
        </row>
        <row r="83">
          <cell r="C83" t="str">
            <v/>
          </cell>
        </row>
        <row r="84">
          <cell r="B84">
            <v>79379</v>
          </cell>
          <cell r="C84">
            <v>26459.666666666668</v>
          </cell>
          <cell r="D84">
            <v>108595295.05</v>
          </cell>
          <cell r="E84">
            <v>1368.06</v>
          </cell>
          <cell r="F84">
            <v>1782819.8</v>
          </cell>
          <cell r="G84">
            <v>110378114.84999999</v>
          </cell>
          <cell r="H84">
            <v>1390.52</v>
          </cell>
          <cell r="I84">
            <v>63435.22</v>
          </cell>
          <cell r="J84">
            <v>26548</v>
          </cell>
          <cell r="K84">
            <v>36125983.530000001</v>
          </cell>
          <cell r="L84">
            <v>1360.78</v>
          </cell>
        </row>
        <row r="85">
          <cell r="B85">
            <v>79379</v>
          </cell>
          <cell r="C85">
            <v>26459.666666666668</v>
          </cell>
          <cell r="D85">
            <v>101234131.08</v>
          </cell>
          <cell r="E85">
            <v>1275.3900000000001</v>
          </cell>
          <cell r="F85">
            <v>1788104.24</v>
          </cell>
          <cell r="G85">
            <v>103022235.31999999</v>
          </cell>
          <cell r="H85">
            <v>1297.92</v>
          </cell>
          <cell r="I85">
            <v>63435.22</v>
          </cell>
          <cell r="J85">
            <v>26548</v>
          </cell>
          <cell r="K85">
            <v>33694379.5</v>
          </cell>
          <cell r="L85">
            <v>1269.25</v>
          </cell>
        </row>
        <row r="86">
          <cell r="B86">
            <v>4987</v>
          </cell>
          <cell r="C86">
            <v>1662.3333333333333</v>
          </cell>
          <cell r="D86">
            <v>7361163.9699999997</v>
          </cell>
          <cell r="E86">
            <v>1476.07</v>
          </cell>
          <cell r="F86">
            <v>-5284.44</v>
          </cell>
          <cell r="G86">
            <v>7355879.5299999993</v>
          </cell>
          <cell r="H86">
            <v>1475.01</v>
          </cell>
          <cell r="I86">
            <v>0</v>
          </cell>
          <cell r="J86">
            <v>1647</v>
          </cell>
          <cell r="K86">
            <v>2431604.0299999998</v>
          </cell>
          <cell r="L86">
            <v>1476.38</v>
          </cell>
        </row>
        <row r="87">
          <cell r="C87" t="str">
            <v/>
          </cell>
        </row>
        <row r="88">
          <cell r="B88">
            <v>35034</v>
          </cell>
          <cell r="C88">
            <v>11678</v>
          </cell>
          <cell r="D88">
            <v>48569663.520000003</v>
          </cell>
          <cell r="E88">
            <v>1386.36</v>
          </cell>
          <cell r="F88">
            <v>244118.76</v>
          </cell>
          <cell r="G88">
            <v>48813782.280000001</v>
          </cell>
          <cell r="H88">
            <v>1393.33</v>
          </cell>
          <cell r="I88">
            <v>28024.3</v>
          </cell>
          <cell r="J88">
            <v>11649</v>
          </cell>
          <cell r="K88">
            <v>16017258.15</v>
          </cell>
          <cell r="L88">
            <v>1374.99</v>
          </cell>
        </row>
        <row r="89">
          <cell r="B89">
            <v>35034</v>
          </cell>
          <cell r="C89">
            <v>11678</v>
          </cell>
          <cell r="D89">
            <v>44838358.729999997</v>
          </cell>
          <cell r="E89">
            <v>1279.9000000000001</v>
          </cell>
          <cell r="F89">
            <v>240996.7</v>
          </cell>
          <cell r="G89">
            <v>45079355.43</v>
          </cell>
          <cell r="H89">
            <v>1286.78</v>
          </cell>
          <cell r="I89">
            <v>28024.3</v>
          </cell>
          <cell r="J89">
            <v>11649</v>
          </cell>
          <cell r="K89">
            <v>14777950.279999999</v>
          </cell>
          <cell r="L89">
            <v>1268.6400000000001</v>
          </cell>
        </row>
        <row r="90">
          <cell r="B90">
            <v>2510</v>
          </cell>
          <cell r="C90">
            <v>836.66666666666663</v>
          </cell>
          <cell r="D90">
            <v>3731304.79</v>
          </cell>
          <cell r="E90">
            <v>1486.58</v>
          </cell>
          <cell r="F90">
            <v>3122.06</v>
          </cell>
          <cell r="G90">
            <v>3734426.85</v>
          </cell>
          <cell r="H90">
            <v>1487.82</v>
          </cell>
          <cell r="I90">
            <v>0</v>
          </cell>
          <cell r="J90">
            <v>834</v>
          </cell>
          <cell r="K90">
            <v>1239307.8700000001</v>
          </cell>
          <cell r="L90">
            <v>1485.98</v>
          </cell>
        </row>
        <row r="91">
          <cell r="C91" t="str">
            <v/>
          </cell>
        </row>
        <row r="92">
          <cell r="B92">
            <v>114703</v>
          </cell>
          <cell r="C92">
            <v>38234.333333333336</v>
          </cell>
          <cell r="D92">
            <v>157148283.62</v>
          </cell>
          <cell r="E92">
            <v>1370.05</v>
          </cell>
          <cell r="F92">
            <v>2502214.21</v>
          </cell>
          <cell r="G92">
            <v>159650497.83000001</v>
          </cell>
          <cell r="H92">
            <v>1391.86</v>
          </cell>
          <cell r="I92">
            <v>36474.76</v>
          </cell>
          <cell r="J92">
            <v>38225</v>
          </cell>
          <cell r="K92">
            <v>51957829.18</v>
          </cell>
          <cell r="L92">
            <v>1359.26</v>
          </cell>
        </row>
        <row r="93">
          <cell r="B93">
            <v>114703</v>
          </cell>
          <cell r="C93">
            <v>38234.333333333336</v>
          </cell>
          <cell r="D93">
            <v>141229222.16999999</v>
          </cell>
          <cell r="E93">
            <v>1231.29</v>
          </cell>
          <cell r="F93">
            <v>2514245.4700000002</v>
          </cell>
          <cell r="G93">
            <v>143743467.63999999</v>
          </cell>
          <cell r="H93">
            <v>1253.22</v>
          </cell>
          <cell r="I93">
            <v>36474.76</v>
          </cell>
          <cell r="J93">
            <v>38225</v>
          </cell>
          <cell r="K93">
            <v>46707437.939999998</v>
          </cell>
          <cell r="L93">
            <v>1221.93</v>
          </cell>
        </row>
        <row r="94">
          <cell r="B94">
            <v>9404</v>
          </cell>
          <cell r="C94">
            <v>3134.6666666666665</v>
          </cell>
          <cell r="D94">
            <v>15919061.449999999</v>
          </cell>
          <cell r="E94">
            <v>1692.8</v>
          </cell>
          <cell r="F94">
            <v>-12031.26</v>
          </cell>
          <cell r="G94">
            <v>15907030.189999999</v>
          </cell>
          <cell r="H94">
            <v>1691.52</v>
          </cell>
          <cell r="I94">
            <v>0</v>
          </cell>
          <cell r="J94">
            <v>3101</v>
          </cell>
          <cell r="K94">
            <v>5250391.24</v>
          </cell>
          <cell r="L94">
            <v>1693.13</v>
          </cell>
        </row>
        <row r="95">
          <cell r="C95" t="str">
            <v/>
          </cell>
        </row>
        <row r="96">
          <cell r="B96">
            <v>31076</v>
          </cell>
          <cell r="C96">
            <v>10358.666666666666</v>
          </cell>
          <cell r="D96">
            <v>45097927.549999997</v>
          </cell>
          <cell r="E96">
            <v>1451.21</v>
          </cell>
          <cell r="F96">
            <v>252769.1</v>
          </cell>
          <cell r="G96">
            <v>45350696.649999999</v>
          </cell>
          <cell r="H96">
            <v>1459.35</v>
          </cell>
          <cell r="I96">
            <v>20676.560000000001</v>
          </cell>
          <cell r="J96">
            <v>10337</v>
          </cell>
          <cell r="K96">
            <v>14924293.300000001</v>
          </cell>
          <cell r="L96">
            <v>1443.77</v>
          </cell>
        </row>
        <row r="97">
          <cell r="B97">
            <v>31076</v>
          </cell>
          <cell r="C97">
            <v>10358.666666666666</v>
          </cell>
          <cell r="D97">
            <v>39016313.670000002</v>
          </cell>
          <cell r="E97">
            <v>1255.56</v>
          </cell>
          <cell r="F97">
            <v>253094.13</v>
          </cell>
          <cell r="G97">
            <v>39269407.800000004</v>
          </cell>
          <cell r="H97">
            <v>1263.71</v>
          </cell>
          <cell r="I97">
            <v>20676.560000000001</v>
          </cell>
          <cell r="J97">
            <v>10337</v>
          </cell>
          <cell r="K97">
            <v>12917768.630000001</v>
          </cell>
          <cell r="L97">
            <v>1249.71</v>
          </cell>
        </row>
        <row r="98">
          <cell r="B98">
            <v>3719</v>
          </cell>
          <cell r="C98">
            <v>1239.6666666666667</v>
          </cell>
          <cell r="D98">
            <v>6081613.8799999999</v>
          </cell>
          <cell r="E98">
            <v>1635.28</v>
          </cell>
          <cell r="F98">
            <v>-325.02999999999997</v>
          </cell>
          <cell r="G98">
            <v>6081288.8499999996</v>
          </cell>
          <cell r="H98">
            <v>1635.19</v>
          </cell>
          <cell r="I98">
            <v>0</v>
          </cell>
          <cell r="J98">
            <v>1227</v>
          </cell>
          <cell r="K98">
            <v>2006524.67</v>
          </cell>
          <cell r="L98">
            <v>1635.31</v>
          </cell>
        </row>
        <row r="99">
          <cell r="C99" t="str">
            <v/>
          </cell>
        </row>
        <row r="100">
          <cell r="B100">
            <v>175778</v>
          </cell>
          <cell r="C100">
            <v>58592.666666666664</v>
          </cell>
          <cell r="D100">
            <v>240584722.77000001</v>
          </cell>
          <cell r="E100">
            <v>1368.69</v>
          </cell>
          <cell r="F100">
            <v>2503127.4500000002</v>
          </cell>
          <cell r="G100">
            <v>243087850.22</v>
          </cell>
          <cell r="H100">
            <v>1382.93</v>
          </cell>
          <cell r="I100">
            <v>136804.18</v>
          </cell>
          <cell r="J100">
            <v>58437</v>
          </cell>
          <cell r="K100">
            <v>79756934.239999995</v>
          </cell>
          <cell r="L100">
            <v>1364.84</v>
          </cell>
        </row>
        <row r="101">
          <cell r="B101">
            <v>175778</v>
          </cell>
          <cell r="C101">
            <v>58592.666666666664</v>
          </cell>
          <cell r="D101">
            <v>225452173.86000001</v>
          </cell>
          <cell r="E101">
            <v>1282.6300000000001</v>
          </cell>
          <cell r="F101">
            <v>2539786.41</v>
          </cell>
          <cell r="G101">
            <v>227991960.27000001</v>
          </cell>
          <cell r="H101">
            <v>1297.06</v>
          </cell>
          <cell r="I101">
            <v>136804.18</v>
          </cell>
          <cell r="J101">
            <v>58437</v>
          </cell>
          <cell r="K101">
            <v>74746483.150000006</v>
          </cell>
          <cell r="L101">
            <v>1279.1300000000001</v>
          </cell>
        </row>
        <row r="102">
          <cell r="B102">
            <v>10659</v>
          </cell>
          <cell r="C102">
            <v>3553</v>
          </cell>
          <cell r="D102">
            <v>15132548.91</v>
          </cell>
          <cell r="E102">
            <v>1419.7</v>
          </cell>
          <cell r="F102">
            <v>-36658.959999999999</v>
          </cell>
          <cell r="G102">
            <v>15095889.949999999</v>
          </cell>
          <cell r="H102">
            <v>1416.26</v>
          </cell>
          <cell r="I102">
            <v>0</v>
          </cell>
          <cell r="J102">
            <v>3528</v>
          </cell>
          <cell r="K102">
            <v>5010451.09</v>
          </cell>
          <cell r="L102">
            <v>1420.2</v>
          </cell>
        </row>
        <row r="103">
          <cell r="C103" t="str">
            <v/>
          </cell>
        </row>
        <row r="104">
          <cell r="B104">
            <v>0</v>
          </cell>
          <cell r="C104" t="str">
            <v/>
          </cell>
          <cell r="D104">
            <v>0</v>
          </cell>
          <cell r="F104">
            <v>0</v>
          </cell>
          <cell r="G104">
            <v>0</v>
          </cell>
          <cell r="I104">
            <v>0</v>
          </cell>
          <cell r="J104">
            <v>0</v>
          </cell>
          <cell r="K104">
            <v>0</v>
          </cell>
        </row>
        <row r="105">
          <cell r="B105">
            <v>0</v>
          </cell>
          <cell r="C105" t="str">
            <v/>
          </cell>
          <cell r="D105">
            <v>0</v>
          </cell>
          <cell r="F105">
            <v>0</v>
          </cell>
          <cell r="G105">
            <v>0</v>
          </cell>
          <cell r="I105">
            <v>0</v>
          </cell>
          <cell r="J105">
            <v>0</v>
          </cell>
          <cell r="K105">
            <v>0</v>
          </cell>
        </row>
        <row r="106">
          <cell r="B106">
            <v>0</v>
          </cell>
          <cell r="C106" t="str">
            <v/>
          </cell>
          <cell r="D106">
            <v>0</v>
          </cell>
          <cell r="F106">
            <v>0</v>
          </cell>
          <cell r="G106">
            <v>0</v>
          </cell>
          <cell r="I106">
            <v>0</v>
          </cell>
          <cell r="J106">
            <v>0</v>
          </cell>
          <cell r="K106">
            <v>0</v>
          </cell>
        </row>
        <row r="107">
          <cell r="C107" t="str">
            <v/>
          </cell>
        </row>
        <row r="108">
          <cell r="B108">
            <v>94557</v>
          </cell>
          <cell r="C108">
            <v>31519</v>
          </cell>
          <cell r="D108">
            <v>121228606.06</v>
          </cell>
          <cell r="E108">
            <v>1282.07</v>
          </cell>
          <cell r="F108">
            <v>2846091.97</v>
          </cell>
          <cell r="G108">
            <v>124074698.03</v>
          </cell>
          <cell r="H108">
            <v>1312.17</v>
          </cell>
          <cell r="I108">
            <v>85153.38</v>
          </cell>
          <cell r="J108">
            <v>31631</v>
          </cell>
          <cell r="K108">
            <v>40307830.700000003</v>
          </cell>
          <cell r="L108">
            <v>1274.31</v>
          </cell>
        </row>
        <row r="109">
          <cell r="B109">
            <v>94557</v>
          </cell>
          <cell r="C109">
            <v>31519</v>
          </cell>
          <cell r="D109">
            <v>117013546.69</v>
          </cell>
          <cell r="E109">
            <v>1237.5999999999999</v>
          </cell>
          <cell r="F109">
            <v>2805841.07</v>
          </cell>
          <cell r="G109">
            <v>119819387.75999999</v>
          </cell>
          <cell r="H109">
            <v>1267.2</v>
          </cell>
          <cell r="I109">
            <v>85153.38</v>
          </cell>
          <cell r="J109">
            <v>31632</v>
          </cell>
          <cell r="K109">
            <v>38907797</v>
          </cell>
          <cell r="L109">
            <v>1230.1099999999999</v>
          </cell>
        </row>
        <row r="110">
          <cell r="B110">
            <v>3173</v>
          </cell>
          <cell r="C110">
            <v>1057.6666666666667</v>
          </cell>
          <cell r="D110">
            <v>4215059.37</v>
          </cell>
          <cell r="E110">
            <v>1328.41</v>
          </cell>
          <cell r="F110">
            <v>40250.9</v>
          </cell>
          <cell r="G110">
            <v>4255310.2699999996</v>
          </cell>
          <cell r="H110">
            <v>1341.1</v>
          </cell>
          <cell r="I110">
            <v>0</v>
          </cell>
          <cell r="J110">
            <v>1052</v>
          </cell>
          <cell r="K110">
            <v>1400033.7</v>
          </cell>
          <cell r="L110">
            <v>1330.83</v>
          </cell>
        </row>
        <row r="111">
          <cell r="C111" t="str">
            <v/>
          </cell>
        </row>
        <row r="112">
          <cell r="B112">
            <v>118955</v>
          </cell>
          <cell r="C112">
            <v>39651.666666666664</v>
          </cell>
          <cell r="D112">
            <v>166532100.33000001</v>
          </cell>
          <cell r="E112">
            <v>1399.96</v>
          </cell>
          <cell r="F112">
            <v>1738638.89</v>
          </cell>
          <cell r="G112">
            <v>168270739.22</v>
          </cell>
          <cell r="H112">
            <v>1414.57</v>
          </cell>
          <cell r="I112">
            <v>23776.92</v>
          </cell>
          <cell r="J112">
            <v>39622</v>
          </cell>
          <cell r="K112">
            <v>55148233.979999997</v>
          </cell>
          <cell r="L112">
            <v>1391.86</v>
          </cell>
        </row>
        <row r="113">
          <cell r="B113">
            <v>118955</v>
          </cell>
          <cell r="C113">
            <v>39651.666666666664</v>
          </cell>
          <cell r="D113">
            <v>154882479.69</v>
          </cell>
          <cell r="E113">
            <v>1302.07</v>
          </cell>
          <cell r="F113">
            <v>1704940.9</v>
          </cell>
          <cell r="G113">
            <v>156587420.59</v>
          </cell>
          <cell r="H113">
            <v>1316.39</v>
          </cell>
          <cell r="I113">
            <v>23776.92</v>
          </cell>
          <cell r="J113">
            <v>39622</v>
          </cell>
          <cell r="K113">
            <v>51322064.939999998</v>
          </cell>
          <cell r="L113">
            <v>1295.33</v>
          </cell>
        </row>
        <row r="114">
          <cell r="B114">
            <v>8060</v>
          </cell>
          <cell r="C114">
            <v>2686.6666666666665</v>
          </cell>
          <cell r="D114">
            <v>11649620.640000001</v>
          </cell>
          <cell r="E114">
            <v>1445.36</v>
          </cell>
          <cell r="F114">
            <v>33697.99</v>
          </cell>
          <cell r="G114">
            <v>11683318.630000001</v>
          </cell>
          <cell r="H114">
            <v>1449.54</v>
          </cell>
          <cell r="I114">
            <v>0</v>
          </cell>
          <cell r="J114">
            <v>2649</v>
          </cell>
          <cell r="K114">
            <v>3826169.04</v>
          </cell>
          <cell r="L114">
            <v>1444.38</v>
          </cell>
        </row>
        <row r="115">
          <cell r="C115" t="str">
            <v/>
          </cell>
        </row>
        <row r="116">
          <cell r="C116" t="str">
            <v/>
          </cell>
        </row>
        <row r="117">
          <cell r="C117" t="str">
            <v/>
          </cell>
        </row>
        <row r="118">
          <cell r="C118" t="str">
            <v/>
          </cell>
        </row>
        <row r="119">
          <cell r="C119" t="str">
            <v/>
          </cell>
        </row>
        <row r="120">
          <cell r="B120">
            <v>66614</v>
          </cell>
          <cell r="C120">
            <v>22204.666666666668</v>
          </cell>
          <cell r="D120">
            <v>94737733.349999994</v>
          </cell>
          <cell r="E120">
            <v>1422.19</v>
          </cell>
          <cell r="F120">
            <v>371349.18</v>
          </cell>
          <cell r="G120">
            <v>95109082.530000001</v>
          </cell>
          <cell r="H120">
            <v>1427.76</v>
          </cell>
          <cell r="I120">
            <v>50742.09</v>
          </cell>
          <cell r="J120">
            <v>22121</v>
          </cell>
          <cell r="K120">
            <v>31299341.219999999</v>
          </cell>
          <cell r="L120">
            <v>1414.92</v>
          </cell>
        </row>
        <row r="121">
          <cell r="B121">
            <v>66614</v>
          </cell>
          <cell r="C121">
            <v>22204.666666666668</v>
          </cell>
          <cell r="D121">
            <v>86418608.829999998</v>
          </cell>
          <cell r="E121">
            <v>1297.3499999999999</v>
          </cell>
          <cell r="F121">
            <v>429994</v>
          </cell>
          <cell r="G121">
            <v>86848602.829999998</v>
          </cell>
          <cell r="H121">
            <v>1303.75</v>
          </cell>
          <cell r="I121">
            <v>50742.09</v>
          </cell>
          <cell r="J121">
            <v>22121</v>
          </cell>
          <cell r="K121">
            <v>28566451.190000001</v>
          </cell>
          <cell r="L121">
            <v>1291.42</v>
          </cell>
        </row>
        <row r="122">
          <cell r="B122">
            <v>5357</v>
          </cell>
          <cell r="C122">
            <v>1785.6666666666667</v>
          </cell>
          <cell r="D122">
            <v>8319124.5199999996</v>
          </cell>
          <cell r="E122">
            <v>1552.94</v>
          </cell>
          <cell r="F122">
            <v>-58644.82</v>
          </cell>
          <cell r="G122">
            <v>8260479.6999999993</v>
          </cell>
          <cell r="H122">
            <v>1542</v>
          </cell>
          <cell r="I122">
            <v>0</v>
          </cell>
          <cell r="J122">
            <v>1761</v>
          </cell>
          <cell r="K122">
            <v>2732890.03</v>
          </cell>
          <cell r="L122">
            <v>1551.9</v>
          </cell>
        </row>
        <row r="123">
          <cell r="C123" t="str">
            <v/>
          </cell>
        </row>
        <row r="124">
          <cell r="B124">
            <v>81968</v>
          </cell>
          <cell r="C124">
            <v>27322.666666666668</v>
          </cell>
          <cell r="D124">
            <v>111174596.83</v>
          </cell>
          <cell r="E124">
            <v>1356.32</v>
          </cell>
          <cell r="F124">
            <v>898902.82</v>
          </cell>
          <cell r="G124">
            <v>112073499.64999999</v>
          </cell>
          <cell r="H124">
            <v>1367.28</v>
          </cell>
          <cell r="I124">
            <v>17164.490000000002</v>
          </cell>
          <cell r="J124">
            <v>27309</v>
          </cell>
          <cell r="K124">
            <v>36900166.710000001</v>
          </cell>
          <cell r="L124">
            <v>1351.21</v>
          </cell>
        </row>
        <row r="125">
          <cell r="B125">
            <v>81968</v>
          </cell>
          <cell r="C125">
            <v>27322.666666666668</v>
          </cell>
          <cell r="D125">
            <v>105791157.36</v>
          </cell>
          <cell r="E125">
            <v>1290.72</v>
          </cell>
          <cell r="F125">
            <v>923340.68</v>
          </cell>
          <cell r="G125">
            <v>106714498.04000001</v>
          </cell>
          <cell r="H125">
            <v>1301.95</v>
          </cell>
          <cell r="I125">
            <v>17164.490000000002</v>
          </cell>
          <cell r="J125">
            <v>27309</v>
          </cell>
          <cell r="K125">
            <v>35118760.009999998</v>
          </cell>
          <cell r="L125">
            <v>1286.05</v>
          </cell>
        </row>
        <row r="126">
          <cell r="B126">
            <v>4194</v>
          </cell>
          <cell r="C126">
            <v>1398</v>
          </cell>
          <cell r="D126">
            <v>5383439.4699999997</v>
          </cell>
          <cell r="E126">
            <v>1283.6099999999999</v>
          </cell>
          <cell r="F126">
            <v>-24437.86</v>
          </cell>
          <cell r="G126">
            <v>5359001.6100000003</v>
          </cell>
          <cell r="H126">
            <v>1277.78</v>
          </cell>
          <cell r="I126">
            <v>0</v>
          </cell>
          <cell r="J126">
            <v>1388</v>
          </cell>
          <cell r="K126">
            <v>1781406.7</v>
          </cell>
          <cell r="L126">
            <v>1283.43</v>
          </cell>
        </row>
        <row r="127">
          <cell r="C127" t="str">
            <v/>
          </cell>
        </row>
        <row r="128">
          <cell r="B128">
            <v>105605</v>
          </cell>
          <cell r="C128">
            <v>35201.666666666664</v>
          </cell>
          <cell r="D128">
            <v>135054310.53999999</v>
          </cell>
          <cell r="E128">
            <v>1278.8599999999999</v>
          </cell>
          <cell r="F128">
            <v>3440872.18</v>
          </cell>
          <cell r="G128">
            <v>138495182.72</v>
          </cell>
          <cell r="H128">
            <v>1311.45</v>
          </cell>
          <cell r="I128">
            <v>115855.24</v>
          </cell>
          <cell r="J128">
            <v>35361</v>
          </cell>
          <cell r="K128">
            <v>44063311.649999999</v>
          </cell>
          <cell r="L128">
            <v>1246.0999999999999</v>
          </cell>
        </row>
        <row r="129">
          <cell r="B129">
            <v>105605</v>
          </cell>
          <cell r="C129">
            <v>35201.666666666664</v>
          </cell>
          <cell r="D129">
            <v>127429962.06</v>
          </cell>
          <cell r="E129">
            <v>1206.6500000000001</v>
          </cell>
          <cell r="F129">
            <v>3389718.59</v>
          </cell>
          <cell r="G129">
            <v>130819680.65000001</v>
          </cell>
          <cell r="H129">
            <v>1238.75</v>
          </cell>
          <cell r="I129">
            <v>115855.24</v>
          </cell>
          <cell r="J129">
            <v>35361</v>
          </cell>
          <cell r="K129">
            <v>41544374.759999998</v>
          </cell>
          <cell r="L129">
            <v>1174.8399999999999</v>
          </cell>
        </row>
        <row r="130">
          <cell r="B130">
            <v>5134</v>
          </cell>
          <cell r="C130">
            <v>1711.3333333333333</v>
          </cell>
          <cell r="D130">
            <v>7624348.4800000004</v>
          </cell>
          <cell r="E130">
            <v>1485.07</v>
          </cell>
          <cell r="F130">
            <v>51153.59</v>
          </cell>
          <cell r="G130">
            <v>7675502.0700000003</v>
          </cell>
          <cell r="H130">
            <v>1495.03</v>
          </cell>
          <cell r="I130">
            <v>0</v>
          </cell>
          <cell r="J130">
            <v>1696</v>
          </cell>
          <cell r="K130">
            <v>2518936.89</v>
          </cell>
          <cell r="L130">
            <v>1485.22</v>
          </cell>
        </row>
        <row r="131">
          <cell r="C131" t="str">
            <v/>
          </cell>
        </row>
        <row r="132">
          <cell r="B132">
            <v>36845</v>
          </cell>
          <cell r="C132">
            <v>12281.666666666666</v>
          </cell>
          <cell r="D132">
            <v>51759826.409999996</v>
          </cell>
          <cell r="E132">
            <v>1404.8</v>
          </cell>
          <cell r="F132">
            <v>437854.38</v>
          </cell>
          <cell r="G132">
            <v>52197680.789999999</v>
          </cell>
          <cell r="H132">
            <v>1416.68</v>
          </cell>
          <cell r="I132">
            <v>38757.86</v>
          </cell>
          <cell r="J132">
            <v>12270</v>
          </cell>
          <cell r="K132">
            <v>17117721.27</v>
          </cell>
          <cell r="L132">
            <v>1395.09</v>
          </cell>
        </row>
        <row r="133">
          <cell r="B133">
            <v>36845</v>
          </cell>
          <cell r="C133">
            <v>12281.666666666666</v>
          </cell>
          <cell r="D133">
            <v>46924722.350000001</v>
          </cell>
          <cell r="E133">
            <v>1273.6199999999999</v>
          </cell>
          <cell r="F133">
            <v>450166.81</v>
          </cell>
          <cell r="G133">
            <v>47374889.160000004</v>
          </cell>
          <cell r="H133">
            <v>1285.82</v>
          </cell>
          <cell r="I133">
            <v>38757.86</v>
          </cell>
          <cell r="J133">
            <v>12270</v>
          </cell>
          <cell r="K133">
            <v>15520898.41</v>
          </cell>
          <cell r="L133">
            <v>1264.99</v>
          </cell>
        </row>
        <row r="134">
          <cell r="B134">
            <v>3091</v>
          </cell>
          <cell r="C134">
            <v>1030.3333333333333</v>
          </cell>
          <cell r="D134">
            <v>4835104.0599999996</v>
          </cell>
          <cell r="E134">
            <v>1564.25</v>
          </cell>
          <cell r="F134">
            <v>-12312.43</v>
          </cell>
          <cell r="G134">
            <v>4822791.63</v>
          </cell>
          <cell r="H134">
            <v>1560.27</v>
          </cell>
          <cell r="I134">
            <v>0</v>
          </cell>
          <cell r="J134">
            <v>1023</v>
          </cell>
          <cell r="K134">
            <v>1596822.86</v>
          </cell>
          <cell r="L134">
            <v>1560.92</v>
          </cell>
        </row>
        <row r="135">
          <cell r="C135" t="str">
            <v/>
          </cell>
        </row>
        <row r="136">
          <cell r="B136">
            <v>59079</v>
          </cell>
          <cell r="C136">
            <v>19693</v>
          </cell>
          <cell r="D136">
            <v>80377052.269999996</v>
          </cell>
          <cell r="E136">
            <v>1360.5</v>
          </cell>
          <cell r="F136">
            <v>465602.09</v>
          </cell>
          <cell r="G136">
            <v>80842654.359999999</v>
          </cell>
          <cell r="H136">
            <v>1368.38</v>
          </cell>
          <cell r="I136">
            <v>10917.22</v>
          </cell>
          <cell r="J136">
            <v>19651</v>
          </cell>
          <cell r="K136">
            <v>26634458.91</v>
          </cell>
          <cell r="L136">
            <v>1355.37</v>
          </cell>
        </row>
        <row r="137">
          <cell r="B137">
            <v>59079</v>
          </cell>
          <cell r="C137">
            <v>19693</v>
          </cell>
          <cell r="D137">
            <v>77295432.329999998</v>
          </cell>
          <cell r="E137">
            <v>1308.4000000000001</v>
          </cell>
          <cell r="F137">
            <v>458793.01</v>
          </cell>
          <cell r="G137">
            <v>77754225.340000004</v>
          </cell>
          <cell r="H137">
            <v>1316.16</v>
          </cell>
          <cell r="I137">
            <v>10917.22</v>
          </cell>
          <cell r="J137">
            <v>19651</v>
          </cell>
          <cell r="K137">
            <v>25617836.109999999</v>
          </cell>
          <cell r="L137">
            <v>1303.69</v>
          </cell>
        </row>
        <row r="138">
          <cell r="B138">
            <v>2263</v>
          </cell>
          <cell r="C138">
            <v>754.33333333333337</v>
          </cell>
          <cell r="D138">
            <v>3081619.94</v>
          </cell>
          <cell r="E138">
            <v>1361.74</v>
          </cell>
          <cell r="F138">
            <v>6809.08</v>
          </cell>
          <cell r="G138">
            <v>3088429.02</v>
          </cell>
          <cell r="H138">
            <v>1364.75</v>
          </cell>
          <cell r="I138">
            <v>0</v>
          </cell>
          <cell r="J138">
            <v>747</v>
          </cell>
          <cell r="K138">
            <v>1016622.8</v>
          </cell>
          <cell r="L138">
            <v>1360.94</v>
          </cell>
        </row>
        <row r="139">
          <cell r="C139" t="str">
            <v/>
          </cell>
        </row>
        <row r="140">
          <cell r="B140">
            <v>68689</v>
          </cell>
          <cell r="C140">
            <v>22896.333333333332</v>
          </cell>
          <cell r="D140">
            <v>94668960.930000007</v>
          </cell>
          <cell r="E140">
            <v>1378.23</v>
          </cell>
          <cell r="F140">
            <v>1233446.3700000001</v>
          </cell>
          <cell r="G140">
            <v>95902407.300000012</v>
          </cell>
          <cell r="H140">
            <v>1396.18</v>
          </cell>
          <cell r="I140">
            <v>69910.2</v>
          </cell>
          <cell r="J140">
            <v>22923</v>
          </cell>
          <cell r="K140">
            <v>31267290.420000002</v>
          </cell>
          <cell r="L140">
            <v>1364.01</v>
          </cell>
        </row>
        <row r="141">
          <cell r="B141">
            <v>68689</v>
          </cell>
          <cell r="C141">
            <v>22896.333333333332</v>
          </cell>
          <cell r="D141">
            <v>87040165.159999996</v>
          </cell>
          <cell r="E141">
            <v>1267.21</v>
          </cell>
          <cell r="F141">
            <v>1250612.05</v>
          </cell>
          <cell r="G141">
            <v>88290777.209999993</v>
          </cell>
          <cell r="H141">
            <v>1285.3499999999999</v>
          </cell>
          <cell r="I141">
            <v>69910.2</v>
          </cell>
          <cell r="J141">
            <v>22923</v>
          </cell>
          <cell r="K141">
            <v>28751381.289999999</v>
          </cell>
          <cell r="L141">
            <v>1254.3</v>
          </cell>
        </row>
        <row r="142">
          <cell r="B142">
            <v>4794</v>
          </cell>
          <cell r="C142">
            <v>1598</v>
          </cell>
          <cell r="D142">
            <v>7628795.7699999996</v>
          </cell>
          <cell r="E142">
            <v>1591.32</v>
          </cell>
          <cell r="F142">
            <v>-17165.68</v>
          </cell>
          <cell r="G142">
            <v>7611630.0899999999</v>
          </cell>
          <cell r="H142">
            <v>1587.74</v>
          </cell>
          <cell r="I142">
            <v>0</v>
          </cell>
          <cell r="J142">
            <v>1581</v>
          </cell>
          <cell r="K142">
            <v>2515909.13</v>
          </cell>
          <cell r="L142">
            <v>1591.34</v>
          </cell>
        </row>
        <row r="143">
          <cell r="C143" t="str">
            <v/>
          </cell>
        </row>
        <row r="144">
          <cell r="B144">
            <v>55442</v>
          </cell>
          <cell r="C144">
            <v>18480.666666666668</v>
          </cell>
          <cell r="D144">
            <v>75449459.900000006</v>
          </cell>
          <cell r="E144">
            <v>1360.87</v>
          </cell>
          <cell r="F144">
            <v>514471.91</v>
          </cell>
          <cell r="G144">
            <v>75963931.810000002</v>
          </cell>
          <cell r="H144">
            <v>1370.15</v>
          </cell>
          <cell r="I144">
            <v>53442.91</v>
          </cell>
          <cell r="J144">
            <v>18449</v>
          </cell>
          <cell r="K144">
            <v>25040290.41</v>
          </cell>
          <cell r="L144">
            <v>1357.27</v>
          </cell>
        </row>
        <row r="145">
          <cell r="B145">
            <v>55442</v>
          </cell>
          <cell r="C145">
            <v>18480.666666666668</v>
          </cell>
          <cell r="D145">
            <v>70653753.239999995</v>
          </cell>
          <cell r="E145">
            <v>1274.48</v>
          </cell>
          <cell r="F145">
            <v>515076.91</v>
          </cell>
          <cell r="G145">
            <v>71168830.149999991</v>
          </cell>
          <cell r="H145">
            <v>1283.74</v>
          </cell>
          <cell r="I145">
            <v>53442.91</v>
          </cell>
          <cell r="J145">
            <v>18449</v>
          </cell>
          <cell r="K145">
            <v>23457305.18</v>
          </cell>
          <cell r="L145">
            <v>1271.57</v>
          </cell>
        </row>
        <row r="146">
          <cell r="B146">
            <v>3100</v>
          </cell>
          <cell r="C146">
            <v>1033.3333333333333</v>
          </cell>
          <cell r="D146">
            <v>4795706.66</v>
          </cell>
          <cell r="E146">
            <v>1547</v>
          </cell>
          <cell r="F146">
            <v>-605</v>
          </cell>
          <cell r="G146">
            <v>4795101.66</v>
          </cell>
          <cell r="H146">
            <v>1546.81</v>
          </cell>
          <cell r="I146">
            <v>0</v>
          </cell>
          <cell r="J146">
            <v>1023</v>
          </cell>
          <cell r="K146">
            <v>1582985.23</v>
          </cell>
          <cell r="L146">
            <v>1547.4</v>
          </cell>
        </row>
        <row r="147">
          <cell r="C147" t="str">
            <v/>
          </cell>
        </row>
        <row r="148">
          <cell r="B148">
            <v>96458</v>
          </cell>
          <cell r="C148">
            <v>32152.666666666668</v>
          </cell>
          <cell r="D148">
            <v>128947452.70999999</v>
          </cell>
          <cell r="E148">
            <v>1336.82</v>
          </cell>
          <cell r="F148">
            <v>1359462.3999999999</v>
          </cell>
          <cell r="G148">
            <v>130306915.11</v>
          </cell>
          <cell r="H148">
            <v>1350.92</v>
          </cell>
          <cell r="I148">
            <v>26702.51</v>
          </cell>
          <cell r="J148">
            <v>32118</v>
          </cell>
          <cell r="K148">
            <v>42643992.149999999</v>
          </cell>
          <cell r="L148">
            <v>1327.73</v>
          </cell>
        </row>
        <row r="149">
          <cell r="B149">
            <v>96458</v>
          </cell>
          <cell r="C149">
            <v>32152.666666666668</v>
          </cell>
          <cell r="D149">
            <v>124726634.23</v>
          </cell>
          <cell r="E149">
            <v>1293.1300000000001</v>
          </cell>
          <cell r="F149">
            <v>1377326.84</v>
          </cell>
          <cell r="G149">
            <v>126103961.07000001</v>
          </cell>
          <cell r="H149">
            <v>1307.3900000000001</v>
          </cell>
          <cell r="I149">
            <v>26702.51</v>
          </cell>
          <cell r="J149">
            <v>32118</v>
          </cell>
          <cell r="K149">
            <v>41245176.460000001</v>
          </cell>
          <cell r="L149">
            <v>1284.23</v>
          </cell>
        </row>
        <row r="150">
          <cell r="B150">
            <v>3009</v>
          </cell>
          <cell r="C150">
            <v>1003</v>
          </cell>
          <cell r="D150">
            <v>4220818.4800000004</v>
          </cell>
          <cell r="E150">
            <v>1402.73</v>
          </cell>
          <cell r="F150">
            <v>-17864.439999999999</v>
          </cell>
          <cell r="G150">
            <v>4202954.04</v>
          </cell>
          <cell r="H150">
            <v>1396.79</v>
          </cell>
          <cell r="I150">
            <v>0</v>
          </cell>
          <cell r="J150">
            <v>997</v>
          </cell>
          <cell r="K150">
            <v>1398815.69</v>
          </cell>
          <cell r="L150">
            <v>1403.02</v>
          </cell>
        </row>
        <row r="151">
          <cell r="C151" t="str">
            <v/>
          </cell>
        </row>
        <row r="152">
          <cell r="B152">
            <v>82722</v>
          </cell>
          <cell r="C152">
            <v>27574</v>
          </cell>
          <cell r="D152">
            <v>113265584.66</v>
          </cell>
          <cell r="E152">
            <v>1369.23</v>
          </cell>
          <cell r="F152">
            <v>2019880.48</v>
          </cell>
          <cell r="G152">
            <v>115285465.14</v>
          </cell>
          <cell r="H152">
            <v>1393.65</v>
          </cell>
          <cell r="I152">
            <v>31795.52</v>
          </cell>
          <cell r="J152">
            <v>27534</v>
          </cell>
          <cell r="K152">
            <v>37603817.799999997</v>
          </cell>
          <cell r="L152">
            <v>1365.72</v>
          </cell>
        </row>
        <row r="153">
          <cell r="B153">
            <v>82722</v>
          </cell>
          <cell r="C153">
            <v>27574</v>
          </cell>
          <cell r="D153">
            <v>107347132.90000001</v>
          </cell>
          <cell r="E153">
            <v>1297.76</v>
          </cell>
          <cell r="F153">
            <v>1990854.86</v>
          </cell>
          <cell r="G153">
            <v>109337987.76000001</v>
          </cell>
          <cell r="H153">
            <v>1321.83</v>
          </cell>
          <cell r="I153">
            <v>31795.52</v>
          </cell>
          <cell r="J153">
            <v>27534</v>
          </cell>
          <cell r="K153">
            <v>35646532.289999999</v>
          </cell>
          <cell r="L153">
            <v>1294.71</v>
          </cell>
        </row>
        <row r="154">
          <cell r="B154">
            <v>4468</v>
          </cell>
          <cell r="C154">
            <v>1489.3333333333333</v>
          </cell>
          <cell r="D154">
            <v>5918451.7599999998</v>
          </cell>
          <cell r="E154">
            <v>1324.63</v>
          </cell>
          <cell r="F154">
            <v>29025.62</v>
          </cell>
          <cell r="G154">
            <v>5947477.3799999999</v>
          </cell>
          <cell r="H154">
            <v>1331.13</v>
          </cell>
          <cell r="I154">
            <v>0</v>
          </cell>
          <cell r="J154">
            <v>1478</v>
          </cell>
          <cell r="K154">
            <v>1957285.51</v>
          </cell>
          <cell r="L154">
            <v>1324.28</v>
          </cell>
        </row>
        <row r="155">
          <cell r="C155" t="str">
            <v/>
          </cell>
        </row>
        <row r="156">
          <cell r="B156">
            <v>48064</v>
          </cell>
          <cell r="C156">
            <v>16021.333333333334</v>
          </cell>
          <cell r="D156">
            <v>65178203.880000003</v>
          </cell>
          <cell r="E156">
            <v>1356.07</v>
          </cell>
          <cell r="F156">
            <v>706668.67</v>
          </cell>
          <cell r="G156">
            <v>65884872.550000004</v>
          </cell>
          <cell r="H156">
            <v>1370.77</v>
          </cell>
          <cell r="I156">
            <v>12330.27</v>
          </cell>
          <cell r="J156">
            <v>16038</v>
          </cell>
          <cell r="K156">
            <v>21651863.129999999</v>
          </cell>
          <cell r="L156">
            <v>1350.04</v>
          </cell>
        </row>
        <row r="157">
          <cell r="B157">
            <v>48064</v>
          </cell>
          <cell r="C157">
            <v>16021.333333333334</v>
          </cell>
          <cell r="D157">
            <v>61081490.68</v>
          </cell>
          <cell r="E157">
            <v>1270.8499999999999</v>
          </cell>
          <cell r="F157">
            <v>699059.35</v>
          </cell>
          <cell r="G157">
            <v>61780550.030000001</v>
          </cell>
          <cell r="H157">
            <v>1285.4000000000001</v>
          </cell>
          <cell r="I157">
            <v>12330.27</v>
          </cell>
          <cell r="J157">
            <v>16038</v>
          </cell>
          <cell r="K157">
            <v>20299008.550000001</v>
          </cell>
          <cell r="L157">
            <v>1265.69</v>
          </cell>
        </row>
        <row r="158">
          <cell r="B158">
            <v>2640</v>
          </cell>
          <cell r="C158">
            <v>880</v>
          </cell>
          <cell r="D158">
            <v>4096713.2</v>
          </cell>
          <cell r="E158">
            <v>1551.79</v>
          </cell>
          <cell r="F158">
            <v>7609.32</v>
          </cell>
          <cell r="G158">
            <v>4104322.52</v>
          </cell>
          <cell r="H158">
            <v>1554.67</v>
          </cell>
          <cell r="I158">
            <v>0</v>
          </cell>
          <cell r="J158">
            <v>872</v>
          </cell>
          <cell r="K158">
            <v>1352854.58</v>
          </cell>
          <cell r="L158">
            <v>1551.44</v>
          </cell>
        </row>
        <row r="159">
          <cell r="C159" t="str">
            <v/>
          </cell>
        </row>
        <row r="160">
          <cell r="B160">
            <v>89210</v>
          </cell>
          <cell r="C160">
            <v>29736.666666666668</v>
          </cell>
          <cell r="D160">
            <v>120726926.61</v>
          </cell>
          <cell r="E160">
            <v>1353.29</v>
          </cell>
          <cell r="F160">
            <v>1077300.4099999999</v>
          </cell>
          <cell r="G160">
            <v>121804227.02</v>
          </cell>
          <cell r="H160">
            <v>1365.37</v>
          </cell>
          <cell r="I160">
            <v>63203.19</v>
          </cell>
          <cell r="J160">
            <v>29731</v>
          </cell>
          <cell r="K160">
            <v>40029217.710000001</v>
          </cell>
          <cell r="L160">
            <v>1346.38</v>
          </cell>
        </row>
        <row r="161">
          <cell r="B161">
            <v>89210</v>
          </cell>
          <cell r="C161">
            <v>29736.666666666668</v>
          </cell>
          <cell r="D161">
            <v>113635687.56999999</v>
          </cell>
          <cell r="E161">
            <v>1273.97</v>
          </cell>
          <cell r="F161">
            <v>1086351.54</v>
          </cell>
          <cell r="G161">
            <v>114722039.10999998</v>
          </cell>
          <cell r="H161">
            <v>1286.01</v>
          </cell>
          <cell r="I161">
            <v>63203.19</v>
          </cell>
          <cell r="J161">
            <v>29731</v>
          </cell>
          <cell r="K161">
            <v>37685109.039999999</v>
          </cell>
          <cell r="L161">
            <v>1267.7</v>
          </cell>
        </row>
        <row r="162">
          <cell r="B162">
            <v>4939</v>
          </cell>
          <cell r="C162">
            <v>1646.3333333333333</v>
          </cell>
          <cell r="D162">
            <v>7091239.04</v>
          </cell>
          <cell r="E162">
            <v>1435.76</v>
          </cell>
          <cell r="F162">
            <v>-9051.1299999999992</v>
          </cell>
          <cell r="G162">
            <v>7082187.9100000001</v>
          </cell>
          <cell r="H162">
            <v>1433.93</v>
          </cell>
          <cell r="I162">
            <v>0</v>
          </cell>
          <cell r="J162">
            <v>1635</v>
          </cell>
          <cell r="K162">
            <v>2344108.67</v>
          </cell>
          <cell r="L162">
            <v>1433.71</v>
          </cell>
        </row>
        <row r="163">
          <cell r="C163" t="str">
            <v/>
          </cell>
        </row>
        <row r="164">
          <cell r="B164">
            <v>108849</v>
          </cell>
          <cell r="C164">
            <v>36283</v>
          </cell>
          <cell r="D164">
            <v>146826502.93000001</v>
          </cell>
          <cell r="E164">
            <v>1348.9</v>
          </cell>
          <cell r="F164">
            <v>1262415.23</v>
          </cell>
          <cell r="G164">
            <v>148088918.16</v>
          </cell>
          <cell r="H164">
            <v>1360.5</v>
          </cell>
          <cell r="I164">
            <v>57888.15</v>
          </cell>
          <cell r="J164">
            <v>36280</v>
          </cell>
          <cell r="K164">
            <v>48685846.25</v>
          </cell>
          <cell r="L164">
            <v>1341.95</v>
          </cell>
        </row>
        <row r="165">
          <cell r="B165">
            <v>108849</v>
          </cell>
          <cell r="C165">
            <v>36283</v>
          </cell>
          <cell r="D165">
            <v>140759927.69999999</v>
          </cell>
          <cell r="E165">
            <v>1293.23</v>
          </cell>
          <cell r="F165">
            <v>1246387.28</v>
          </cell>
          <cell r="G165">
            <v>142006314.97999999</v>
          </cell>
          <cell r="H165">
            <v>1304.69</v>
          </cell>
          <cell r="I165">
            <v>57888.15</v>
          </cell>
          <cell r="J165">
            <v>36280</v>
          </cell>
          <cell r="K165">
            <v>46680933.869999997</v>
          </cell>
          <cell r="L165">
            <v>1286.75</v>
          </cell>
        </row>
        <row r="166">
          <cell r="B166">
            <v>4607</v>
          </cell>
          <cell r="C166">
            <v>1535.6666666666667</v>
          </cell>
          <cell r="D166">
            <v>6066575.2300000004</v>
          </cell>
          <cell r="E166">
            <v>1316.82</v>
          </cell>
          <cell r="F166">
            <v>16027.95</v>
          </cell>
          <cell r="G166">
            <v>6082603.1800000006</v>
          </cell>
          <cell r="H166">
            <v>1320.3</v>
          </cell>
          <cell r="I166">
            <v>0</v>
          </cell>
          <cell r="J166">
            <v>1525</v>
          </cell>
          <cell r="K166">
            <v>2004912.38</v>
          </cell>
          <cell r="L166">
            <v>1314.7</v>
          </cell>
        </row>
        <row r="167">
          <cell r="C167" t="str">
            <v/>
          </cell>
        </row>
        <row r="168">
          <cell r="B168">
            <v>29059</v>
          </cell>
          <cell r="C168">
            <v>9686.3333333333339</v>
          </cell>
          <cell r="D168">
            <v>40617927.93</v>
          </cell>
          <cell r="E168">
            <v>1397.77</v>
          </cell>
          <cell r="F168">
            <v>259569.85</v>
          </cell>
          <cell r="G168">
            <v>40877497.780000001</v>
          </cell>
          <cell r="H168">
            <v>1406.71</v>
          </cell>
          <cell r="I168">
            <v>20179.97</v>
          </cell>
          <cell r="J168">
            <v>9677</v>
          </cell>
          <cell r="K168">
            <v>13442168.119999999</v>
          </cell>
          <cell r="L168">
            <v>1389.08</v>
          </cell>
        </row>
        <row r="169">
          <cell r="B169">
            <v>29059</v>
          </cell>
          <cell r="C169">
            <v>9686.3333333333339</v>
          </cell>
          <cell r="D169">
            <v>37003024.719999999</v>
          </cell>
          <cell r="E169">
            <v>1273.42</v>
          </cell>
          <cell r="F169">
            <v>257406.94</v>
          </cell>
          <cell r="G169">
            <v>37260431.659999996</v>
          </cell>
          <cell r="H169">
            <v>1282.28</v>
          </cell>
          <cell r="I169">
            <v>20179.97</v>
          </cell>
          <cell r="J169">
            <v>9677</v>
          </cell>
          <cell r="K169">
            <v>12243186.82</v>
          </cell>
          <cell r="L169">
            <v>1265.22</v>
          </cell>
        </row>
        <row r="170">
          <cell r="B170">
            <v>2454</v>
          </cell>
          <cell r="C170">
            <v>818</v>
          </cell>
          <cell r="D170">
            <v>3614903.21</v>
          </cell>
          <cell r="E170">
            <v>1473.07</v>
          </cell>
          <cell r="F170">
            <v>2162.91</v>
          </cell>
          <cell r="G170">
            <v>3617066.12</v>
          </cell>
          <cell r="H170">
            <v>1473.95</v>
          </cell>
          <cell r="I170">
            <v>0</v>
          </cell>
          <cell r="J170">
            <v>815</v>
          </cell>
          <cell r="K170">
            <v>1198981.3</v>
          </cell>
          <cell r="L170">
            <v>1471.14</v>
          </cell>
        </row>
        <row r="171">
          <cell r="C171" t="str">
            <v/>
          </cell>
        </row>
        <row r="172">
          <cell r="C172" t="str">
            <v/>
          </cell>
        </row>
        <row r="173">
          <cell r="C173" t="str">
            <v/>
          </cell>
        </row>
        <row r="174">
          <cell r="C174" t="str">
            <v/>
          </cell>
        </row>
        <row r="175">
          <cell r="C175" t="str">
            <v/>
          </cell>
        </row>
        <row r="176">
          <cell r="B176">
            <v>35529</v>
          </cell>
          <cell r="C176">
            <v>11843</v>
          </cell>
          <cell r="D176">
            <v>52726000.990000002</v>
          </cell>
          <cell r="E176">
            <v>1484.03</v>
          </cell>
          <cell r="F176">
            <v>511018.4</v>
          </cell>
          <cell r="G176">
            <v>53237019.390000001</v>
          </cell>
          <cell r="H176">
            <v>1498.41</v>
          </cell>
          <cell r="I176">
            <v>47077.94</v>
          </cell>
          <cell r="J176">
            <v>11825</v>
          </cell>
          <cell r="K176">
            <v>17432640.629999999</v>
          </cell>
          <cell r="L176">
            <v>1474.22</v>
          </cell>
        </row>
        <row r="177">
          <cell r="B177">
            <v>35529</v>
          </cell>
          <cell r="C177">
            <v>11843</v>
          </cell>
          <cell r="D177">
            <v>45292332.689999998</v>
          </cell>
          <cell r="E177">
            <v>1274.76</v>
          </cell>
          <cell r="F177">
            <v>506701.92</v>
          </cell>
          <cell r="G177">
            <v>45799034.609999999</v>
          </cell>
          <cell r="H177">
            <v>1289.03</v>
          </cell>
          <cell r="I177">
            <v>47077.94</v>
          </cell>
          <cell r="J177">
            <v>11825</v>
          </cell>
          <cell r="K177">
            <v>14977661.75</v>
          </cell>
          <cell r="L177">
            <v>1266.56</v>
          </cell>
        </row>
        <row r="178">
          <cell r="B178">
            <v>4520</v>
          </cell>
          <cell r="C178">
            <v>1506.6666666666667</v>
          </cell>
          <cell r="D178">
            <v>7433668.2999999998</v>
          </cell>
          <cell r="E178">
            <v>1644.62</v>
          </cell>
          <cell r="F178">
            <v>4316.4799999999996</v>
          </cell>
          <cell r="G178">
            <v>7437984.7800000003</v>
          </cell>
          <cell r="H178">
            <v>1645.57</v>
          </cell>
          <cell r="I178">
            <v>0</v>
          </cell>
          <cell r="J178">
            <v>1494</v>
          </cell>
          <cell r="K178">
            <v>2454978.88</v>
          </cell>
          <cell r="L178">
            <v>1643.23</v>
          </cell>
        </row>
        <row r="179">
          <cell r="C179" t="str">
            <v/>
          </cell>
        </row>
        <row r="180">
          <cell r="B180">
            <v>33136</v>
          </cell>
          <cell r="C180">
            <v>11045.333333333334</v>
          </cell>
          <cell r="D180">
            <v>46257670.030000001</v>
          </cell>
          <cell r="E180">
            <v>1395.99</v>
          </cell>
          <cell r="F180">
            <v>688109.14</v>
          </cell>
          <cell r="G180">
            <v>46945779.170000002</v>
          </cell>
          <cell r="H180">
            <v>1416.76</v>
          </cell>
          <cell r="I180">
            <v>22845.3</v>
          </cell>
          <cell r="J180">
            <v>11030</v>
          </cell>
          <cell r="K180">
            <v>15289088.810000001</v>
          </cell>
          <cell r="L180">
            <v>1386.14</v>
          </cell>
        </row>
        <row r="181">
          <cell r="B181">
            <v>33136</v>
          </cell>
          <cell r="C181">
            <v>11045.333333333334</v>
          </cell>
          <cell r="D181">
            <v>42917117.18</v>
          </cell>
          <cell r="E181">
            <v>1295.23</v>
          </cell>
          <cell r="F181">
            <v>689386.94</v>
          </cell>
          <cell r="G181">
            <v>43606504.119999997</v>
          </cell>
          <cell r="H181">
            <v>1316.05</v>
          </cell>
          <cell r="I181">
            <v>22845.3</v>
          </cell>
          <cell r="J181">
            <v>11030</v>
          </cell>
          <cell r="K181">
            <v>14180655.15</v>
          </cell>
          <cell r="L181">
            <v>1285.69</v>
          </cell>
        </row>
        <row r="182">
          <cell r="B182">
            <v>2234</v>
          </cell>
          <cell r="C182">
            <v>744.66666666666663</v>
          </cell>
          <cell r="D182">
            <v>3340552.85</v>
          </cell>
          <cell r="E182">
            <v>1495.32</v>
          </cell>
          <cell r="F182">
            <v>-1277.8</v>
          </cell>
          <cell r="G182">
            <v>3339275.05</v>
          </cell>
          <cell r="H182">
            <v>1494.75</v>
          </cell>
          <cell r="I182">
            <v>0</v>
          </cell>
          <cell r="J182">
            <v>741</v>
          </cell>
          <cell r="K182">
            <v>1108433.6599999999</v>
          </cell>
          <cell r="L182">
            <v>1495.86</v>
          </cell>
        </row>
        <row r="183">
          <cell r="C183" t="str">
            <v/>
          </cell>
        </row>
        <row r="184">
          <cell r="B184">
            <v>66436</v>
          </cell>
          <cell r="C184">
            <v>22145.333333333332</v>
          </cell>
          <cell r="D184">
            <v>89350691.400000006</v>
          </cell>
          <cell r="E184">
            <v>1344.91</v>
          </cell>
          <cell r="F184">
            <v>655322</v>
          </cell>
          <cell r="G184">
            <v>90006013.400000006</v>
          </cell>
          <cell r="H184">
            <v>1354.78</v>
          </cell>
          <cell r="I184">
            <v>51773.27</v>
          </cell>
          <cell r="J184">
            <v>22111</v>
          </cell>
          <cell r="K184">
            <v>29614681.370000001</v>
          </cell>
          <cell r="L184">
            <v>1339.36</v>
          </cell>
        </row>
        <row r="185">
          <cell r="B185">
            <v>66436</v>
          </cell>
          <cell r="C185">
            <v>22145.333333333332</v>
          </cell>
          <cell r="D185">
            <v>84610813.180000007</v>
          </cell>
          <cell r="E185">
            <v>1273.73</v>
          </cell>
          <cell r="F185">
            <v>641108.68999999994</v>
          </cell>
          <cell r="G185">
            <v>85251921.870000005</v>
          </cell>
          <cell r="H185">
            <v>1283.27</v>
          </cell>
          <cell r="I185">
            <v>51773.27</v>
          </cell>
          <cell r="J185">
            <v>22111</v>
          </cell>
          <cell r="K185">
            <v>28041982.789999999</v>
          </cell>
          <cell r="L185">
            <v>1268.4000000000001</v>
          </cell>
        </row>
        <row r="186">
          <cell r="B186">
            <v>3368</v>
          </cell>
          <cell r="C186">
            <v>1122.6666666666667</v>
          </cell>
          <cell r="D186">
            <v>4739878.22</v>
          </cell>
          <cell r="E186">
            <v>1407.33</v>
          </cell>
          <cell r="F186">
            <v>14213.31</v>
          </cell>
          <cell r="G186">
            <v>4754091.53</v>
          </cell>
          <cell r="H186">
            <v>1411.55</v>
          </cell>
          <cell r="I186">
            <v>0</v>
          </cell>
          <cell r="J186">
            <v>1118</v>
          </cell>
          <cell r="K186">
            <v>1572698.58</v>
          </cell>
          <cell r="L186">
            <v>1406.71</v>
          </cell>
        </row>
        <row r="187">
          <cell r="C187" t="str">
            <v/>
          </cell>
        </row>
        <row r="188">
          <cell r="B188">
            <v>125919</v>
          </cell>
          <cell r="C188">
            <v>41973</v>
          </cell>
          <cell r="D188">
            <v>172774915.25999999</v>
          </cell>
          <cell r="E188">
            <v>1372.11</v>
          </cell>
          <cell r="F188">
            <v>2246368.92</v>
          </cell>
          <cell r="G188">
            <v>175021284.17999998</v>
          </cell>
          <cell r="H188">
            <v>1389.95</v>
          </cell>
          <cell r="I188">
            <v>58117.41</v>
          </cell>
          <cell r="J188">
            <v>42052</v>
          </cell>
          <cell r="K188">
            <v>57458473.810000002</v>
          </cell>
          <cell r="L188">
            <v>1366.37</v>
          </cell>
        </row>
        <row r="189">
          <cell r="B189">
            <v>125919</v>
          </cell>
          <cell r="C189">
            <v>41973</v>
          </cell>
          <cell r="D189">
            <v>161451685.22999999</v>
          </cell>
          <cell r="E189">
            <v>1282.25</v>
          </cell>
          <cell r="F189">
            <v>2191660.0099999998</v>
          </cell>
          <cell r="G189">
            <v>163643345.23999998</v>
          </cell>
          <cell r="H189">
            <v>1299.6199999999999</v>
          </cell>
          <cell r="I189">
            <v>58117.41</v>
          </cell>
          <cell r="J189">
            <v>42052</v>
          </cell>
          <cell r="K189">
            <v>53718862.170000002</v>
          </cell>
          <cell r="L189">
            <v>1277.49</v>
          </cell>
        </row>
        <row r="190">
          <cell r="B190">
            <v>8030</v>
          </cell>
          <cell r="C190">
            <v>2676.6666666666665</v>
          </cell>
          <cell r="D190">
            <v>11323230.029999999</v>
          </cell>
          <cell r="E190">
            <v>1410.12</v>
          </cell>
          <cell r="F190">
            <v>54708.91</v>
          </cell>
          <cell r="G190">
            <v>11377938.939999999</v>
          </cell>
          <cell r="H190">
            <v>1416.93</v>
          </cell>
          <cell r="I190">
            <v>0</v>
          </cell>
          <cell r="J190">
            <v>2652</v>
          </cell>
          <cell r="K190">
            <v>3739611.64</v>
          </cell>
          <cell r="L190">
            <v>1410.11</v>
          </cell>
        </row>
        <row r="191">
          <cell r="C191" t="str">
            <v/>
          </cell>
        </row>
        <row r="192">
          <cell r="B192">
            <v>22520</v>
          </cell>
          <cell r="C192">
            <v>7506.666666666667</v>
          </cell>
          <cell r="D192">
            <v>32406482.449999999</v>
          </cell>
          <cell r="E192">
            <v>1439.01</v>
          </cell>
          <cell r="F192">
            <v>252994.1</v>
          </cell>
          <cell r="G192">
            <v>32659476.550000001</v>
          </cell>
          <cell r="H192">
            <v>1450.24</v>
          </cell>
          <cell r="I192">
            <v>2231.96</v>
          </cell>
          <cell r="J192">
            <v>7482</v>
          </cell>
          <cell r="K192">
            <v>10664522.25</v>
          </cell>
          <cell r="L192">
            <v>1425.36</v>
          </cell>
        </row>
        <row r="193">
          <cell r="B193">
            <v>22520</v>
          </cell>
          <cell r="C193">
            <v>7506.666666666667</v>
          </cell>
          <cell r="D193">
            <v>28055400</v>
          </cell>
          <cell r="E193">
            <v>1245.83</v>
          </cell>
          <cell r="F193">
            <v>249428.08</v>
          </cell>
          <cell r="G193">
            <v>28304828.079999998</v>
          </cell>
          <cell r="H193">
            <v>1256.9100000000001</v>
          </cell>
          <cell r="I193">
            <v>2231.96</v>
          </cell>
          <cell r="J193">
            <v>7482</v>
          </cell>
          <cell r="K193">
            <v>9233355.8599999994</v>
          </cell>
          <cell r="L193">
            <v>1234.0999999999999</v>
          </cell>
        </row>
        <row r="194">
          <cell r="B194">
            <v>2639</v>
          </cell>
          <cell r="C194">
            <v>879.66666666666663</v>
          </cell>
          <cell r="D194">
            <v>4351082.45</v>
          </cell>
          <cell r="E194">
            <v>1648.76</v>
          </cell>
          <cell r="F194">
            <v>3566.02</v>
          </cell>
          <cell r="G194">
            <v>4354648.47</v>
          </cell>
          <cell r="H194">
            <v>1650.11</v>
          </cell>
          <cell r="I194">
            <v>0</v>
          </cell>
          <cell r="J194">
            <v>867</v>
          </cell>
          <cell r="K194">
            <v>1431166.39</v>
          </cell>
          <cell r="L194">
            <v>1650.71</v>
          </cell>
        </row>
        <row r="195">
          <cell r="C195" t="str">
            <v/>
          </cell>
        </row>
        <row r="196">
          <cell r="B196">
            <v>69964</v>
          </cell>
          <cell r="C196">
            <v>23321.333333333332</v>
          </cell>
          <cell r="D196">
            <v>94140614.019999996</v>
          </cell>
          <cell r="E196">
            <v>1345.56</v>
          </cell>
          <cell r="F196">
            <v>853640.85</v>
          </cell>
          <cell r="G196">
            <v>94994254.86999999</v>
          </cell>
          <cell r="H196">
            <v>1357.76</v>
          </cell>
          <cell r="I196">
            <v>39676.199999999997</v>
          </cell>
          <cell r="J196">
            <v>23306</v>
          </cell>
          <cell r="K196">
            <v>30938258.309999999</v>
          </cell>
          <cell r="L196">
            <v>1327.48</v>
          </cell>
        </row>
        <row r="197">
          <cell r="B197">
            <v>69964</v>
          </cell>
          <cell r="C197">
            <v>23321.333333333332</v>
          </cell>
          <cell r="D197">
            <v>87570719.430000007</v>
          </cell>
          <cell r="E197">
            <v>1251.6600000000001</v>
          </cell>
          <cell r="F197">
            <v>829892.51</v>
          </cell>
          <cell r="G197">
            <v>88400611.940000013</v>
          </cell>
          <cell r="H197">
            <v>1263.45</v>
          </cell>
          <cell r="I197">
            <v>39676.199999999997</v>
          </cell>
          <cell r="J197">
            <v>23306</v>
          </cell>
          <cell r="K197">
            <v>28763326.469999999</v>
          </cell>
          <cell r="L197">
            <v>1234.1600000000001</v>
          </cell>
        </row>
        <row r="198">
          <cell r="B198">
            <v>4381</v>
          </cell>
          <cell r="C198">
            <v>1460.3333333333333</v>
          </cell>
          <cell r="D198">
            <v>6569894.5899999999</v>
          </cell>
          <cell r="E198">
            <v>1499.63</v>
          </cell>
          <cell r="F198">
            <v>23748.34</v>
          </cell>
          <cell r="G198">
            <v>6593642.9299999997</v>
          </cell>
          <cell r="H198">
            <v>1505.05</v>
          </cell>
          <cell r="I198">
            <v>0</v>
          </cell>
          <cell r="J198">
            <v>1449</v>
          </cell>
          <cell r="K198">
            <v>2174931.84</v>
          </cell>
          <cell r="L198">
            <v>1500.99</v>
          </cell>
        </row>
        <row r="199">
          <cell r="C199" t="str">
            <v/>
          </cell>
        </row>
        <row r="200">
          <cell r="B200">
            <v>78611</v>
          </cell>
          <cell r="C200">
            <v>26203.666666666668</v>
          </cell>
          <cell r="D200">
            <v>107432353.95</v>
          </cell>
          <cell r="E200">
            <v>1366.63</v>
          </cell>
          <cell r="F200">
            <v>850886.69</v>
          </cell>
          <cell r="G200">
            <v>108283240.64</v>
          </cell>
          <cell r="H200">
            <v>1377.46</v>
          </cell>
          <cell r="I200">
            <v>12732.8</v>
          </cell>
          <cell r="J200">
            <v>26156</v>
          </cell>
          <cell r="K200">
            <v>35651110.159999996</v>
          </cell>
          <cell r="L200">
            <v>1363.02</v>
          </cell>
        </row>
        <row r="201">
          <cell r="B201">
            <v>78611</v>
          </cell>
          <cell r="C201">
            <v>26203.666666666668</v>
          </cell>
          <cell r="D201">
            <v>102382002.42</v>
          </cell>
          <cell r="E201">
            <v>1302.46</v>
          </cell>
          <cell r="F201">
            <v>847559.72</v>
          </cell>
          <cell r="G201">
            <v>103229562.14</v>
          </cell>
          <cell r="H201">
            <v>1313.22</v>
          </cell>
          <cell r="I201">
            <v>12732.8</v>
          </cell>
          <cell r="J201">
            <v>26156</v>
          </cell>
          <cell r="K201">
            <v>33981924.5</v>
          </cell>
          <cell r="L201">
            <v>1299.27</v>
          </cell>
        </row>
        <row r="202">
          <cell r="B202">
            <v>3594</v>
          </cell>
          <cell r="C202">
            <v>1198</v>
          </cell>
          <cell r="D202">
            <v>5050351.53</v>
          </cell>
          <cell r="E202">
            <v>1405.22</v>
          </cell>
          <cell r="F202">
            <v>3326.97</v>
          </cell>
          <cell r="G202">
            <v>5053678.5</v>
          </cell>
          <cell r="H202">
            <v>1406.14</v>
          </cell>
          <cell r="I202">
            <v>0</v>
          </cell>
          <cell r="J202">
            <v>1187</v>
          </cell>
          <cell r="K202">
            <v>1669185.66</v>
          </cell>
          <cell r="L202">
            <v>1406.22</v>
          </cell>
        </row>
        <row r="203">
          <cell r="C203" t="str">
            <v/>
          </cell>
        </row>
        <row r="204">
          <cell r="B204">
            <v>52270</v>
          </cell>
          <cell r="C204">
            <v>17423.333333333332</v>
          </cell>
          <cell r="D204">
            <v>74301639.969999999</v>
          </cell>
          <cell r="E204">
            <v>1421.5</v>
          </cell>
          <cell r="F204">
            <v>459945.12</v>
          </cell>
          <cell r="G204">
            <v>74761585.090000004</v>
          </cell>
          <cell r="H204">
            <v>1430.3</v>
          </cell>
          <cell r="I204">
            <v>65476.3</v>
          </cell>
          <cell r="J204">
            <v>17383</v>
          </cell>
          <cell r="K204">
            <v>24513401.93</v>
          </cell>
          <cell r="L204">
            <v>1410.19</v>
          </cell>
        </row>
        <row r="205">
          <cell r="B205">
            <v>52270</v>
          </cell>
          <cell r="C205">
            <v>17423.333333333332</v>
          </cell>
          <cell r="D205">
            <v>66174731.600000001</v>
          </cell>
          <cell r="E205">
            <v>1266.08</v>
          </cell>
          <cell r="F205">
            <v>506720.29</v>
          </cell>
          <cell r="G205">
            <v>66681451.890000001</v>
          </cell>
          <cell r="H205">
            <v>1275.78</v>
          </cell>
          <cell r="I205">
            <v>65476.3</v>
          </cell>
          <cell r="J205">
            <v>17383</v>
          </cell>
          <cell r="K205">
            <v>21839303.620000001</v>
          </cell>
          <cell r="L205">
            <v>1256.4100000000001</v>
          </cell>
        </row>
        <row r="206">
          <cell r="B206">
            <v>5150</v>
          </cell>
          <cell r="C206">
            <v>1716.6666666666667</v>
          </cell>
          <cell r="D206">
            <v>8126908.3700000001</v>
          </cell>
          <cell r="E206">
            <v>1578.04</v>
          </cell>
          <cell r="F206">
            <v>-46775.17</v>
          </cell>
          <cell r="G206">
            <v>8080133.2000000002</v>
          </cell>
          <cell r="H206">
            <v>1568.96</v>
          </cell>
          <cell r="I206">
            <v>0</v>
          </cell>
          <cell r="J206">
            <v>1697</v>
          </cell>
          <cell r="K206">
            <v>2674098.31</v>
          </cell>
          <cell r="L206">
            <v>1575.78</v>
          </cell>
        </row>
        <row r="207">
          <cell r="C207" t="str">
            <v/>
          </cell>
        </row>
        <row r="208">
          <cell r="B208">
            <v>82992</v>
          </cell>
          <cell r="C208">
            <v>27664</v>
          </cell>
          <cell r="D208">
            <v>112037764.7</v>
          </cell>
          <cell r="E208">
            <v>1349.98</v>
          </cell>
          <cell r="F208">
            <v>806345.58</v>
          </cell>
          <cell r="G208">
            <v>112844110.28</v>
          </cell>
          <cell r="H208">
            <v>1359.7</v>
          </cell>
          <cell r="I208">
            <v>13916.49</v>
          </cell>
          <cell r="J208">
            <v>27557</v>
          </cell>
          <cell r="K208">
            <v>37080893.780000001</v>
          </cell>
          <cell r="L208">
            <v>1345.61</v>
          </cell>
        </row>
        <row r="209">
          <cell r="B209">
            <v>82992</v>
          </cell>
          <cell r="C209">
            <v>27664</v>
          </cell>
          <cell r="D209">
            <v>108446561.19</v>
          </cell>
          <cell r="E209">
            <v>1306.78</v>
          </cell>
          <cell r="F209">
            <v>793245.4</v>
          </cell>
          <cell r="G209">
            <v>109239806.59</v>
          </cell>
          <cell r="H209">
            <v>1316.33</v>
          </cell>
          <cell r="I209">
            <v>13916.49</v>
          </cell>
          <cell r="J209">
            <v>27557</v>
          </cell>
          <cell r="K209">
            <v>35890589.649999999</v>
          </cell>
          <cell r="L209">
            <v>1302.48</v>
          </cell>
        </row>
        <row r="210">
          <cell r="B210">
            <v>2330</v>
          </cell>
          <cell r="C210">
            <v>776.66666666666663</v>
          </cell>
          <cell r="D210">
            <v>3591203.51</v>
          </cell>
          <cell r="E210">
            <v>1541.29</v>
          </cell>
          <cell r="F210">
            <v>13100.18</v>
          </cell>
          <cell r="G210">
            <v>3604303.69</v>
          </cell>
          <cell r="H210">
            <v>1546.91</v>
          </cell>
          <cell r="I210">
            <v>0</v>
          </cell>
          <cell r="J210">
            <v>774</v>
          </cell>
          <cell r="K210">
            <v>1190304.1299999999</v>
          </cell>
          <cell r="L210">
            <v>1537.86</v>
          </cell>
        </row>
        <row r="211">
          <cell r="C211" t="str">
            <v/>
          </cell>
        </row>
        <row r="212">
          <cell r="B212">
            <v>152694</v>
          </cell>
          <cell r="C212">
            <v>50898</v>
          </cell>
          <cell r="D212">
            <v>210209598.66999999</v>
          </cell>
          <cell r="E212">
            <v>1376.67</v>
          </cell>
          <cell r="F212">
            <v>1812301.05</v>
          </cell>
          <cell r="G212">
            <v>212021899.72</v>
          </cell>
          <cell r="H212">
            <v>1388.54</v>
          </cell>
          <cell r="I212">
            <v>53428.97</v>
          </cell>
          <cell r="J212">
            <v>50899</v>
          </cell>
          <cell r="K212">
            <v>69806686.209999993</v>
          </cell>
          <cell r="L212">
            <v>1371.47</v>
          </cell>
        </row>
        <row r="213">
          <cell r="B213">
            <v>152694</v>
          </cell>
          <cell r="C213">
            <v>50898</v>
          </cell>
          <cell r="D213">
            <v>198780417.81</v>
          </cell>
          <cell r="E213">
            <v>1301.83</v>
          </cell>
          <cell r="F213">
            <v>1807456.54</v>
          </cell>
          <cell r="G213">
            <v>200587874.34999999</v>
          </cell>
          <cell r="H213">
            <v>1313.64</v>
          </cell>
          <cell r="I213">
            <v>53428.97</v>
          </cell>
          <cell r="J213">
            <v>50899</v>
          </cell>
          <cell r="K213">
            <v>66030802.229999997</v>
          </cell>
          <cell r="L213">
            <v>1297.3</v>
          </cell>
        </row>
        <row r="214">
          <cell r="B214">
            <v>7968</v>
          </cell>
          <cell r="C214">
            <v>2656</v>
          </cell>
          <cell r="D214">
            <v>11429180.859999999</v>
          </cell>
          <cell r="E214">
            <v>1434.39</v>
          </cell>
          <cell r="F214">
            <v>4844.51</v>
          </cell>
          <cell r="G214">
            <v>11434025.369999999</v>
          </cell>
          <cell r="H214">
            <v>1434.99</v>
          </cell>
          <cell r="I214">
            <v>0</v>
          </cell>
          <cell r="J214">
            <v>2634</v>
          </cell>
          <cell r="K214">
            <v>3775883.98</v>
          </cell>
          <cell r="L214">
            <v>1433.52</v>
          </cell>
        </row>
        <row r="215">
          <cell r="C215" t="str">
            <v/>
          </cell>
        </row>
        <row r="216">
          <cell r="B216">
            <v>44898</v>
          </cell>
          <cell r="C216">
            <v>14966</v>
          </cell>
          <cell r="D216">
            <v>67649371.640000001</v>
          </cell>
          <cell r="E216">
            <v>1506.73</v>
          </cell>
          <cell r="F216">
            <v>987014.47</v>
          </cell>
          <cell r="G216">
            <v>68636386.109999999</v>
          </cell>
          <cell r="H216">
            <v>1528.72</v>
          </cell>
          <cell r="I216">
            <v>28914.04</v>
          </cell>
          <cell r="J216">
            <v>14993</v>
          </cell>
          <cell r="K216">
            <v>22420156.399999999</v>
          </cell>
          <cell r="L216">
            <v>1495.37</v>
          </cell>
        </row>
        <row r="217">
          <cell r="B217">
            <v>44898</v>
          </cell>
          <cell r="C217">
            <v>14966</v>
          </cell>
          <cell r="D217">
            <v>54453967.299999997</v>
          </cell>
          <cell r="E217">
            <v>1212.8499999999999</v>
          </cell>
          <cell r="F217">
            <v>955824.21</v>
          </cell>
          <cell r="G217">
            <v>55409791.509999998</v>
          </cell>
          <cell r="H217">
            <v>1234.1400000000001</v>
          </cell>
          <cell r="I217">
            <v>28914.04</v>
          </cell>
          <cell r="J217">
            <v>14993</v>
          </cell>
          <cell r="K217">
            <v>18061097.609999999</v>
          </cell>
          <cell r="L217">
            <v>1204.6400000000001</v>
          </cell>
        </row>
        <row r="218">
          <cell r="B218">
            <v>8739</v>
          </cell>
          <cell r="C218">
            <v>2913</v>
          </cell>
          <cell r="D218">
            <v>13195404.34</v>
          </cell>
          <cell r="E218">
            <v>1509.94</v>
          </cell>
          <cell r="F218">
            <v>31190.26</v>
          </cell>
          <cell r="G218">
            <v>13226594.6</v>
          </cell>
          <cell r="H218">
            <v>1513.51</v>
          </cell>
          <cell r="I218">
            <v>0</v>
          </cell>
          <cell r="J218">
            <v>2887</v>
          </cell>
          <cell r="K218">
            <v>4359058.79</v>
          </cell>
          <cell r="L218">
            <v>1509.89</v>
          </cell>
        </row>
      </sheetData>
      <sheetData sheetId="36">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188</v>
          </cell>
          <cell r="C12">
            <v>63</v>
          </cell>
          <cell r="D12">
            <v>441779.41</v>
          </cell>
          <cell r="E12">
            <v>2349.89</v>
          </cell>
          <cell r="F12">
            <v>-2059.37</v>
          </cell>
          <cell r="G12">
            <v>439720.04</v>
          </cell>
          <cell r="H12">
            <v>2338.94</v>
          </cell>
          <cell r="I12">
            <v>0</v>
          </cell>
          <cell r="J12">
            <v>62</v>
          </cell>
          <cell r="K12">
            <v>145886.89000000001</v>
          </cell>
          <cell r="L12">
            <v>2353.0100000000002</v>
          </cell>
        </row>
        <row r="13">
          <cell r="B13">
            <v>277</v>
          </cell>
          <cell r="C13">
            <v>92</v>
          </cell>
          <cell r="D13">
            <v>627928.68999999994</v>
          </cell>
          <cell r="E13">
            <v>2266.89</v>
          </cell>
          <cell r="F13">
            <v>-2059.37</v>
          </cell>
          <cell r="G13">
            <v>625869.31999999995</v>
          </cell>
          <cell r="H13">
            <v>2259.46</v>
          </cell>
          <cell r="I13">
            <v>0</v>
          </cell>
          <cell r="J13">
            <v>91</v>
          </cell>
          <cell r="K13">
            <v>206103.91</v>
          </cell>
          <cell r="L13">
            <v>2264.88</v>
          </cell>
        </row>
        <row r="15">
          <cell r="B15">
            <v>3513</v>
          </cell>
          <cell r="C15">
            <v>1171</v>
          </cell>
          <cell r="D15">
            <v>8474943.7300000004</v>
          </cell>
          <cell r="E15">
            <v>2412.4499999999998</v>
          </cell>
          <cell r="F15">
            <v>-23690.98</v>
          </cell>
          <cell r="G15">
            <v>8451252.75</v>
          </cell>
          <cell r="H15">
            <v>2405.71</v>
          </cell>
          <cell r="I15">
            <v>0</v>
          </cell>
          <cell r="J15">
            <v>1162</v>
          </cell>
          <cell r="K15">
            <v>2801176.4</v>
          </cell>
          <cell r="L15">
            <v>2410.65</v>
          </cell>
        </row>
        <row r="16">
          <cell r="B16">
            <v>575</v>
          </cell>
          <cell r="C16">
            <v>192</v>
          </cell>
          <cell r="D16">
            <v>1426136.06</v>
          </cell>
          <cell r="E16">
            <v>2480.2399999999998</v>
          </cell>
          <cell r="F16">
            <v>-4571.88</v>
          </cell>
          <cell r="G16">
            <v>1421564.18</v>
          </cell>
          <cell r="H16">
            <v>2472.29</v>
          </cell>
          <cell r="I16">
            <v>0</v>
          </cell>
          <cell r="J16">
            <v>189</v>
          </cell>
          <cell r="K16">
            <v>468553</v>
          </cell>
          <cell r="L16">
            <v>2479.12</v>
          </cell>
        </row>
        <row r="17">
          <cell r="B17">
            <v>219</v>
          </cell>
          <cell r="C17">
            <v>73</v>
          </cell>
          <cell r="D17">
            <v>528660.56999999995</v>
          </cell>
          <cell r="E17">
            <v>2413.98</v>
          </cell>
          <cell r="F17">
            <v>-5150.07</v>
          </cell>
          <cell r="G17">
            <v>523510.5</v>
          </cell>
          <cell r="H17">
            <v>2390.46</v>
          </cell>
          <cell r="I17">
            <v>0</v>
          </cell>
          <cell r="J17">
            <v>71</v>
          </cell>
          <cell r="K17">
            <v>170612.48000000001</v>
          </cell>
          <cell r="L17">
            <v>2402.9899999999998</v>
          </cell>
        </row>
        <row r="18">
          <cell r="B18">
            <v>24</v>
          </cell>
          <cell r="C18">
            <v>8</v>
          </cell>
          <cell r="D18">
            <v>62825.61</v>
          </cell>
          <cell r="E18">
            <v>2617.73</v>
          </cell>
          <cell r="F18">
            <v>0</v>
          </cell>
          <cell r="G18">
            <v>62825.61</v>
          </cell>
          <cell r="H18">
            <v>2617.73</v>
          </cell>
          <cell r="I18">
            <v>0</v>
          </cell>
          <cell r="J18">
            <v>8</v>
          </cell>
          <cell r="K18">
            <v>20941.87</v>
          </cell>
          <cell r="L18">
            <v>2617.73</v>
          </cell>
        </row>
        <row r="19">
          <cell r="B19">
            <v>30</v>
          </cell>
          <cell r="C19">
            <v>10</v>
          </cell>
          <cell r="D19">
            <v>64875.09</v>
          </cell>
          <cell r="E19">
            <v>2162.5</v>
          </cell>
          <cell r="F19">
            <v>0</v>
          </cell>
          <cell r="G19">
            <v>64875.09</v>
          </cell>
          <cell r="H19">
            <v>2162.5</v>
          </cell>
          <cell r="I19">
            <v>0</v>
          </cell>
          <cell r="J19">
            <v>10</v>
          </cell>
          <cell r="K19">
            <v>21625.03</v>
          </cell>
          <cell r="L19">
            <v>2162.5</v>
          </cell>
        </row>
        <row r="20">
          <cell r="B20">
            <v>301</v>
          </cell>
          <cell r="C20">
            <v>100</v>
          </cell>
          <cell r="D20">
            <v>768644.76</v>
          </cell>
          <cell r="E20">
            <v>2553.64</v>
          </cell>
          <cell r="F20">
            <v>-3090.7</v>
          </cell>
          <cell r="G20">
            <v>765554.06</v>
          </cell>
          <cell r="H20">
            <v>2543.37</v>
          </cell>
          <cell r="I20">
            <v>0</v>
          </cell>
          <cell r="J20">
            <v>99</v>
          </cell>
          <cell r="K20">
            <v>252323.9</v>
          </cell>
          <cell r="L20">
            <v>2548.73</v>
          </cell>
        </row>
        <row r="21">
          <cell r="B21">
            <v>483</v>
          </cell>
          <cell r="C21">
            <v>161</v>
          </cell>
          <cell r="D21">
            <v>1248813.51</v>
          </cell>
          <cell r="E21">
            <v>2585.54</v>
          </cell>
          <cell r="F21">
            <v>-9610.4</v>
          </cell>
          <cell r="G21">
            <v>1239203.1100000001</v>
          </cell>
          <cell r="H21">
            <v>2565.64</v>
          </cell>
          <cell r="I21">
            <v>0</v>
          </cell>
          <cell r="J21">
            <v>158</v>
          </cell>
          <cell r="K21">
            <v>409177.78</v>
          </cell>
          <cell r="L21">
            <v>2589.73</v>
          </cell>
        </row>
        <row r="22">
          <cell r="B22">
            <v>36</v>
          </cell>
          <cell r="C22">
            <v>12</v>
          </cell>
          <cell r="D22">
            <v>94740.96</v>
          </cell>
          <cell r="E22">
            <v>2631.69</v>
          </cell>
          <cell r="F22">
            <v>0</v>
          </cell>
          <cell r="G22">
            <v>94740.96</v>
          </cell>
          <cell r="H22">
            <v>2631.69</v>
          </cell>
          <cell r="I22">
            <v>0</v>
          </cell>
          <cell r="J22">
            <v>12</v>
          </cell>
          <cell r="K22">
            <v>31580.32</v>
          </cell>
          <cell r="L22">
            <v>2631.69</v>
          </cell>
        </row>
        <row r="23">
          <cell r="B23">
            <v>370</v>
          </cell>
          <cell r="C23">
            <v>123</v>
          </cell>
          <cell r="D23">
            <v>902438.17</v>
          </cell>
          <cell r="E23">
            <v>2439.02</v>
          </cell>
          <cell r="F23">
            <v>-4118.74</v>
          </cell>
          <cell r="G23">
            <v>898319.43</v>
          </cell>
          <cell r="H23">
            <v>2427.89</v>
          </cell>
          <cell r="I23">
            <v>0</v>
          </cell>
          <cell r="J23">
            <v>121</v>
          </cell>
          <cell r="K23">
            <v>294861.24</v>
          </cell>
          <cell r="L23">
            <v>2436.87</v>
          </cell>
        </row>
        <row r="24">
          <cell r="B24">
            <v>69</v>
          </cell>
          <cell r="C24">
            <v>23</v>
          </cell>
          <cell r="D24">
            <v>160655.64000000001</v>
          </cell>
          <cell r="E24">
            <v>2328.34</v>
          </cell>
          <cell r="F24">
            <v>-2745.83</v>
          </cell>
          <cell r="G24">
            <v>157909.81</v>
          </cell>
          <cell r="H24">
            <v>2288.5500000000002</v>
          </cell>
          <cell r="I24">
            <v>0</v>
          </cell>
          <cell r="J24">
            <v>23</v>
          </cell>
          <cell r="K24">
            <v>53551.88</v>
          </cell>
          <cell r="L24">
            <v>2328.34</v>
          </cell>
        </row>
        <row r="25">
          <cell r="B25">
            <v>36</v>
          </cell>
          <cell r="C25">
            <v>12</v>
          </cell>
          <cell r="D25">
            <v>91043.91</v>
          </cell>
          <cell r="E25">
            <v>2529</v>
          </cell>
          <cell r="F25">
            <v>0</v>
          </cell>
          <cell r="G25">
            <v>91043.91</v>
          </cell>
          <cell r="H25">
            <v>2529</v>
          </cell>
          <cell r="I25">
            <v>0</v>
          </cell>
          <cell r="J25">
            <v>12</v>
          </cell>
          <cell r="K25">
            <v>30347.97</v>
          </cell>
          <cell r="L25">
            <v>2529</v>
          </cell>
        </row>
        <row r="26">
          <cell r="B26">
            <v>105</v>
          </cell>
          <cell r="C26">
            <v>35</v>
          </cell>
          <cell r="D26">
            <v>240971.04</v>
          </cell>
          <cell r="E26">
            <v>2294.96</v>
          </cell>
          <cell r="F26">
            <v>0</v>
          </cell>
          <cell r="G26">
            <v>240971.04</v>
          </cell>
          <cell r="H26">
            <v>2294.96</v>
          </cell>
          <cell r="I26">
            <v>0</v>
          </cell>
          <cell r="J26">
            <v>35</v>
          </cell>
          <cell r="K26">
            <v>80323.679999999993</v>
          </cell>
          <cell r="L26">
            <v>2294.96</v>
          </cell>
        </row>
        <row r="27">
          <cell r="B27">
            <v>200</v>
          </cell>
          <cell r="C27">
            <v>67</v>
          </cell>
          <cell r="D27">
            <v>471983.53</v>
          </cell>
          <cell r="E27">
            <v>2359.92</v>
          </cell>
          <cell r="F27">
            <v>-3315.63</v>
          </cell>
          <cell r="G27">
            <v>468667.9</v>
          </cell>
          <cell r="H27">
            <v>2343.34</v>
          </cell>
          <cell r="I27">
            <v>0</v>
          </cell>
          <cell r="J27">
            <v>66</v>
          </cell>
          <cell r="K27">
            <v>155497.29</v>
          </cell>
          <cell r="L27">
            <v>2356.02</v>
          </cell>
        </row>
        <row r="28">
          <cell r="B28">
            <v>63</v>
          </cell>
          <cell r="C28">
            <v>21</v>
          </cell>
          <cell r="D28">
            <v>162729.75</v>
          </cell>
          <cell r="E28">
            <v>2583.0100000000002</v>
          </cell>
          <cell r="F28">
            <v>0</v>
          </cell>
          <cell r="G28">
            <v>162729.75</v>
          </cell>
          <cell r="H28">
            <v>2583.0100000000002</v>
          </cell>
          <cell r="I28">
            <v>0</v>
          </cell>
          <cell r="J28">
            <v>21</v>
          </cell>
          <cell r="K28">
            <v>54243.25</v>
          </cell>
          <cell r="L28">
            <v>2583.0100000000002</v>
          </cell>
        </row>
        <row r="29">
          <cell r="B29">
            <v>368</v>
          </cell>
          <cell r="C29">
            <v>123</v>
          </cell>
          <cell r="D29">
            <v>865060.62</v>
          </cell>
          <cell r="E29">
            <v>2350.71</v>
          </cell>
          <cell r="F29">
            <v>7742.11</v>
          </cell>
          <cell r="G29">
            <v>872802.73</v>
          </cell>
          <cell r="H29">
            <v>2371.75</v>
          </cell>
          <cell r="I29">
            <v>0</v>
          </cell>
          <cell r="J29">
            <v>122</v>
          </cell>
          <cell r="K29">
            <v>286636.84999999998</v>
          </cell>
          <cell r="L29">
            <v>2349.48</v>
          </cell>
        </row>
        <row r="30">
          <cell r="B30">
            <v>431</v>
          </cell>
          <cell r="C30">
            <v>144</v>
          </cell>
          <cell r="D30">
            <v>1071260.3600000001</v>
          </cell>
          <cell r="E30">
            <v>2485.52</v>
          </cell>
          <cell r="F30">
            <v>-8240.77</v>
          </cell>
          <cell r="G30">
            <v>1063019.5900000001</v>
          </cell>
          <cell r="H30">
            <v>2466.4</v>
          </cell>
          <cell r="I30">
            <v>0</v>
          </cell>
          <cell r="J30">
            <v>142</v>
          </cell>
          <cell r="K30">
            <v>351935.62</v>
          </cell>
          <cell r="L30">
            <v>2478.42</v>
          </cell>
        </row>
        <row r="31">
          <cell r="B31">
            <v>0</v>
          </cell>
          <cell r="C31">
            <v>0</v>
          </cell>
          <cell r="D31">
            <v>0</v>
          </cell>
          <cell r="F31">
            <v>0</v>
          </cell>
          <cell r="G31">
            <v>0</v>
          </cell>
          <cell r="I31">
            <v>0</v>
          </cell>
          <cell r="J31">
            <v>0</v>
          </cell>
          <cell r="K31">
            <v>0</v>
          </cell>
        </row>
        <row r="32">
          <cell r="B32">
            <v>18</v>
          </cell>
          <cell r="C32">
            <v>6</v>
          </cell>
          <cell r="D32">
            <v>48410.01</v>
          </cell>
          <cell r="E32">
            <v>2689.44</v>
          </cell>
          <cell r="F32">
            <v>0</v>
          </cell>
          <cell r="G32">
            <v>48410.01</v>
          </cell>
          <cell r="H32">
            <v>2689.44</v>
          </cell>
          <cell r="I32">
            <v>0</v>
          </cell>
          <cell r="J32">
            <v>6</v>
          </cell>
          <cell r="K32">
            <v>16136.67</v>
          </cell>
          <cell r="L32">
            <v>2689.44</v>
          </cell>
        </row>
        <row r="33">
          <cell r="B33">
            <v>656</v>
          </cell>
          <cell r="C33">
            <v>219</v>
          </cell>
          <cell r="D33">
            <v>1633657.92</v>
          </cell>
          <cell r="E33">
            <v>2490.33</v>
          </cell>
          <cell r="F33">
            <v>44491.96</v>
          </cell>
          <cell r="G33">
            <v>1678149.88</v>
          </cell>
          <cell r="H33">
            <v>2558.16</v>
          </cell>
          <cell r="I33">
            <v>0</v>
          </cell>
          <cell r="J33">
            <v>215</v>
          </cell>
          <cell r="K33">
            <v>536200.19999999995</v>
          </cell>
          <cell r="L33">
            <v>2493.9499999999998</v>
          </cell>
        </row>
        <row r="35">
          <cell r="B35">
            <v>116</v>
          </cell>
          <cell r="C35">
            <v>39</v>
          </cell>
          <cell r="D35">
            <v>272204.83</v>
          </cell>
          <cell r="E35">
            <v>2346.59</v>
          </cell>
          <cell r="F35">
            <v>-2745.83</v>
          </cell>
          <cell r="G35">
            <v>269459</v>
          </cell>
          <cell r="H35">
            <v>2322.92</v>
          </cell>
          <cell r="I35">
            <v>0</v>
          </cell>
          <cell r="J35">
            <v>38</v>
          </cell>
          <cell r="K35">
            <v>88904.39</v>
          </cell>
          <cell r="L35">
            <v>2339.59</v>
          </cell>
        </row>
        <row r="36">
          <cell r="B36">
            <v>93</v>
          </cell>
          <cell r="C36">
            <v>31</v>
          </cell>
          <cell r="D36">
            <v>246521.61</v>
          </cell>
          <cell r="E36">
            <v>2650.77</v>
          </cell>
          <cell r="F36">
            <v>0</v>
          </cell>
          <cell r="G36">
            <v>246521.61</v>
          </cell>
          <cell r="H36">
            <v>2650.77</v>
          </cell>
          <cell r="I36">
            <v>0</v>
          </cell>
          <cell r="J36">
            <v>31</v>
          </cell>
          <cell r="K36">
            <v>82173.87</v>
          </cell>
          <cell r="L36">
            <v>2650.77</v>
          </cell>
        </row>
        <row r="37">
          <cell r="B37">
            <v>76</v>
          </cell>
          <cell r="C37">
            <v>25</v>
          </cell>
          <cell r="D37">
            <v>202323.62</v>
          </cell>
          <cell r="E37">
            <v>2662.15</v>
          </cell>
          <cell r="F37">
            <v>0</v>
          </cell>
          <cell r="G37">
            <v>202323.62</v>
          </cell>
          <cell r="H37">
            <v>2662.15</v>
          </cell>
          <cell r="I37">
            <v>0</v>
          </cell>
          <cell r="J37">
            <v>25</v>
          </cell>
          <cell r="K37">
            <v>66525.929999999993</v>
          </cell>
          <cell r="L37">
            <v>2661.04</v>
          </cell>
        </row>
        <row r="38">
          <cell r="B38">
            <v>334</v>
          </cell>
          <cell r="C38">
            <v>111</v>
          </cell>
          <cell r="D38">
            <v>840998.72</v>
          </cell>
          <cell r="E38">
            <v>2517.96</v>
          </cell>
          <cell r="F38">
            <v>-8582.36</v>
          </cell>
          <cell r="G38">
            <v>832416.36</v>
          </cell>
          <cell r="H38">
            <v>2492.2600000000002</v>
          </cell>
          <cell r="I38">
            <v>0</v>
          </cell>
          <cell r="J38">
            <v>110</v>
          </cell>
          <cell r="K38">
            <v>276671.8</v>
          </cell>
          <cell r="L38">
            <v>2515.1999999999998</v>
          </cell>
        </row>
        <row r="39">
          <cell r="B39">
            <v>6</v>
          </cell>
          <cell r="C39">
            <v>2</v>
          </cell>
          <cell r="D39">
            <v>15450.21</v>
          </cell>
          <cell r="E39">
            <v>2575.04</v>
          </cell>
          <cell r="F39">
            <v>0</v>
          </cell>
          <cell r="G39">
            <v>15450.21</v>
          </cell>
          <cell r="H39">
            <v>2575.04</v>
          </cell>
          <cell r="I39">
            <v>0</v>
          </cell>
          <cell r="J39">
            <v>2</v>
          </cell>
          <cell r="K39">
            <v>5150.07</v>
          </cell>
          <cell r="L39">
            <v>2575.04</v>
          </cell>
        </row>
        <row r="40">
          <cell r="B40">
            <v>66</v>
          </cell>
          <cell r="C40">
            <v>22</v>
          </cell>
          <cell r="D40">
            <v>158620.79999999999</v>
          </cell>
          <cell r="E40">
            <v>2403.35</v>
          </cell>
          <cell r="F40">
            <v>0</v>
          </cell>
          <cell r="G40">
            <v>158620.79999999999</v>
          </cell>
          <cell r="H40">
            <v>2403.35</v>
          </cell>
          <cell r="I40">
            <v>0</v>
          </cell>
          <cell r="J40">
            <v>22</v>
          </cell>
          <cell r="K40">
            <v>52873.599999999999</v>
          </cell>
          <cell r="L40">
            <v>2403.35</v>
          </cell>
        </row>
        <row r="41">
          <cell r="B41">
            <v>494</v>
          </cell>
          <cell r="C41">
            <v>165</v>
          </cell>
          <cell r="D41">
            <v>1210704.79</v>
          </cell>
          <cell r="E41">
            <v>2450.8200000000002</v>
          </cell>
          <cell r="F41">
            <v>-2629.17</v>
          </cell>
          <cell r="G41">
            <v>1208075.6200000001</v>
          </cell>
          <cell r="H41">
            <v>2445.5</v>
          </cell>
          <cell r="I41">
            <v>0</v>
          </cell>
          <cell r="J41">
            <v>163</v>
          </cell>
          <cell r="K41">
            <v>399678.34</v>
          </cell>
          <cell r="L41">
            <v>2452.0100000000002</v>
          </cell>
        </row>
        <row r="42">
          <cell r="B42">
            <v>36</v>
          </cell>
          <cell r="C42">
            <v>12</v>
          </cell>
          <cell r="D42">
            <v>95765.73</v>
          </cell>
          <cell r="E42">
            <v>2660.16</v>
          </cell>
          <cell r="F42">
            <v>0</v>
          </cell>
          <cell r="G42">
            <v>95765.73</v>
          </cell>
          <cell r="H42">
            <v>2660.16</v>
          </cell>
          <cell r="I42">
            <v>0</v>
          </cell>
          <cell r="J42">
            <v>12</v>
          </cell>
          <cell r="K42">
            <v>31921.91</v>
          </cell>
          <cell r="L42">
            <v>2660.16</v>
          </cell>
        </row>
        <row r="43">
          <cell r="B43">
            <v>74</v>
          </cell>
          <cell r="C43">
            <v>25</v>
          </cell>
          <cell r="D43">
            <v>184351.49</v>
          </cell>
          <cell r="E43">
            <v>2491.2399999999998</v>
          </cell>
          <cell r="F43">
            <v>0</v>
          </cell>
          <cell r="G43">
            <v>184351.49</v>
          </cell>
          <cell r="H43">
            <v>2491.2399999999998</v>
          </cell>
          <cell r="I43">
            <v>0</v>
          </cell>
          <cell r="J43">
            <v>24</v>
          </cell>
          <cell r="K43">
            <v>59390.03</v>
          </cell>
          <cell r="L43">
            <v>2474.58</v>
          </cell>
        </row>
        <row r="44">
          <cell r="B44">
            <v>36</v>
          </cell>
          <cell r="C44">
            <v>12</v>
          </cell>
          <cell r="D44">
            <v>88582.5</v>
          </cell>
          <cell r="E44">
            <v>2460.62</v>
          </cell>
          <cell r="F44">
            <v>0</v>
          </cell>
          <cell r="G44">
            <v>88582.5</v>
          </cell>
          <cell r="H44">
            <v>2460.62</v>
          </cell>
          <cell r="I44">
            <v>0</v>
          </cell>
          <cell r="J44">
            <v>12</v>
          </cell>
          <cell r="K44">
            <v>29527.5</v>
          </cell>
          <cell r="L44">
            <v>2460.62</v>
          </cell>
        </row>
        <row r="45">
          <cell r="B45">
            <v>104</v>
          </cell>
          <cell r="C45">
            <v>35</v>
          </cell>
          <cell r="D45">
            <v>259523.48</v>
          </cell>
          <cell r="E45">
            <v>2495.42</v>
          </cell>
          <cell r="F45">
            <v>-6181.4</v>
          </cell>
          <cell r="G45">
            <v>253342.07999999999</v>
          </cell>
          <cell r="H45">
            <v>2435.98</v>
          </cell>
          <cell r="I45">
            <v>0</v>
          </cell>
          <cell r="J45">
            <v>34</v>
          </cell>
          <cell r="K45">
            <v>84447.360000000001</v>
          </cell>
          <cell r="L45">
            <v>2483.75</v>
          </cell>
        </row>
        <row r="46">
          <cell r="B46">
            <v>57</v>
          </cell>
          <cell r="C46">
            <v>19</v>
          </cell>
          <cell r="D46">
            <v>134558.71</v>
          </cell>
          <cell r="E46">
            <v>2360.6799999999998</v>
          </cell>
          <cell r="F46">
            <v>0</v>
          </cell>
          <cell r="G46">
            <v>134558.71</v>
          </cell>
          <cell r="H46">
            <v>2360.6799999999998</v>
          </cell>
          <cell r="I46">
            <v>0</v>
          </cell>
          <cell r="J46">
            <v>18</v>
          </cell>
          <cell r="K46">
            <v>41877.160000000003</v>
          </cell>
          <cell r="L46">
            <v>2326.5100000000002</v>
          </cell>
        </row>
        <row r="47">
          <cell r="B47">
            <v>172</v>
          </cell>
          <cell r="C47">
            <v>57</v>
          </cell>
          <cell r="D47">
            <v>417428.28</v>
          </cell>
          <cell r="E47">
            <v>2426.91</v>
          </cell>
          <cell r="F47">
            <v>0</v>
          </cell>
          <cell r="G47">
            <v>417428.28</v>
          </cell>
          <cell r="H47">
            <v>2426.91</v>
          </cell>
          <cell r="I47">
            <v>0</v>
          </cell>
          <cell r="J47">
            <v>57</v>
          </cell>
          <cell r="K47">
            <v>138342.44</v>
          </cell>
          <cell r="L47">
            <v>2427.06</v>
          </cell>
        </row>
        <row r="49">
          <cell r="B49">
            <v>724</v>
          </cell>
          <cell r="C49">
            <v>241</v>
          </cell>
          <cell r="D49">
            <v>1727092.88</v>
          </cell>
          <cell r="E49">
            <v>2385.4899999999998</v>
          </cell>
          <cell r="F49">
            <v>-6178.49</v>
          </cell>
          <cell r="G49">
            <v>1720914.39</v>
          </cell>
          <cell r="H49">
            <v>2376.9499999999998</v>
          </cell>
          <cell r="I49">
            <v>0</v>
          </cell>
          <cell r="J49">
            <v>239</v>
          </cell>
          <cell r="K49">
            <v>569861.1</v>
          </cell>
          <cell r="L49">
            <v>2384.36</v>
          </cell>
        </row>
        <row r="50">
          <cell r="B50">
            <v>99</v>
          </cell>
          <cell r="C50">
            <v>33</v>
          </cell>
          <cell r="D50">
            <v>237891.84</v>
          </cell>
          <cell r="E50">
            <v>2402.9499999999998</v>
          </cell>
          <cell r="F50">
            <v>0</v>
          </cell>
          <cell r="G50">
            <v>237891.84</v>
          </cell>
          <cell r="H50">
            <v>2402.9499999999998</v>
          </cell>
          <cell r="I50">
            <v>0</v>
          </cell>
          <cell r="J50">
            <v>33</v>
          </cell>
          <cell r="K50">
            <v>79297.279999999999</v>
          </cell>
          <cell r="L50">
            <v>2402.9499999999998</v>
          </cell>
        </row>
        <row r="51">
          <cell r="B51">
            <v>27</v>
          </cell>
          <cell r="C51">
            <v>9</v>
          </cell>
          <cell r="D51">
            <v>75191.7</v>
          </cell>
          <cell r="E51">
            <v>2784.88</v>
          </cell>
          <cell r="F51">
            <v>0</v>
          </cell>
          <cell r="G51">
            <v>75191.7</v>
          </cell>
          <cell r="H51">
            <v>2784.88</v>
          </cell>
          <cell r="I51">
            <v>0</v>
          </cell>
          <cell r="J51">
            <v>9</v>
          </cell>
          <cell r="K51">
            <v>25063.9</v>
          </cell>
          <cell r="L51">
            <v>2784.88</v>
          </cell>
        </row>
        <row r="52">
          <cell r="B52">
            <v>60</v>
          </cell>
          <cell r="C52">
            <v>20</v>
          </cell>
          <cell r="D52">
            <v>157566.57</v>
          </cell>
          <cell r="E52">
            <v>2626.11</v>
          </cell>
          <cell r="F52">
            <v>0</v>
          </cell>
          <cell r="G52">
            <v>157566.57</v>
          </cell>
          <cell r="H52">
            <v>2626.11</v>
          </cell>
          <cell r="I52">
            <v>0</v>
          </cell>
          <cell r="J52">
            <v>20</v>
          </cell>
          <cell r="K52">
            <v>52522.19</v>
          </cell>
          <cell r="L52">
            <v>2626.11</v>
          </cell>
        </row>
        <row r="53">
          <cell r="B53">
            <v>249</v>
          </cell>
          <cell r="C53">
            <v>83</v>
          </cell>
          <cell r="D53">
            <v>614848.72</v>
          </cell>
          <cell r="E53">
            <v>2469.27</v>
          </cell>
          <cell r="F53">
            <v>-9613.68</v>
          </cell>
          <cell r="G53">
            <v>605235.04</v>
          </cell>
          <cell r="H53">
            <v>2430.66</v>
          </cell>
          <cell r="I53">
            <v>0</v>
          </cell>
          <cell r="J53">
            <v>80</v>
          </cell>
          <cell r="K53">
            <v>198083.91</v>
          </cell>
          <cell r="L53">
            <v>2476.0500000000002</v>
          </cell>
        </row>
        <row r="54">
          <cell r="B54">
            <v>45</v>
          </cell>
          <cell r="C54">
            <v>15</v>
          </cell>
          <cell r="D54">
            <v>108991.39</v>
          </cell>
          <cell r="E54">
            <v>2422.0300000000002</v>
          </cell>
          <cell r="F54">
            <v>262.47000000000003</v>
          </cell>
          <cell r="G54">
            <v>109253.86</v>
          </cell>
          <cell r="H54">
            <v>2427.86</v>
          </cell>
          <cell r="I54">
            <v>0</v>
          </cell>
          <cell r="J54">
            <v>15</v>
          </cell>
          <cell r="K54">
            <v>36388.79</v>
          </cell>
          <cell r="L54">
            <v>2425.92</v>
          </cell>
        </row>
        <row r="55">
          <cell r="B55">
            <v>69</v>
          </cell>
          <cell r="C55">
            <v>23</v>
          </cell>
          <cell r="D55">
            <v>180209.82</v>
          </cell>
          <cell r="E55">
            <v>2611.7399999999998</v>
          </cell>
          <cell r="F55">
            <v>0</v>
          </cell>
          <cell r="G55">
            <v>180209.82</v>
          </cell>
          <cell r="H55">
            <v>2611.7399999999998</v>
          </cell>
          <cell r="I55">
            <v>0</v>
          </cell>
          <cell r="J55">
            <v>23</v>
          </cell>
          <cell r="K55">
            <v>60069.94</v>
          </cell>
          <cell r="L55">
            <v>2611.7399999999998</v>
          </cell>
        </row>
        <row r="56">
          <cell r="B56">
            <v>392</v>
          </cell>
          <cell r="C56">
            <v>131</v>
          </cell>
          <cell r="D56">
            <v>879814.28</v>
          </cell>
          <cell r="E56">
            <v>2244.42</v>
          </cell>
          <cell r="F56">
            <v>-4463.6099999999997</v>
          </cell>
          <cell r="G56">
            <v>875350.67</v>
          </cell>
          <cell r="H56">
            <v>2233.04</v>
          </cell>
          <cell r="I56">
            <v>0</v>
          </cell>
          <cell r="J56">
            <v>129</v>
          </cell>
          <cell r="K56">
            <v>289609.23</v>
          </cell>
          <cell r="L56">
            <v>2245.0300000000002</v>
          </cell>
        </row>
        <row r="57">
          <cell r="B57">
            <v>354</v>
          </cell>
          <cell r="C57">
            <v>118</v>
          </cell>
          <cell r="D57">
            <v>974549.43</v>
          </cell>
          <cell r="E57">
            <v>2752.96</v>
          </cell>
          <cell r="F57">
            <v>0</v>
          </cell>
          <cell r="G57">
            <v>974549.43</v>
          </cell>
          <cell r="H57">
            <v>2752.96</v>
          </cell>
          <cell r="I57">
            <v>0</v>
          </cell>
          <cell r="J57">
            <v>116</v>
          </cell>
          <cell r="K57">
            <v>319586.96999999997</v>
          </cell>
          <cell r="L57">
            <v>2755.06</v>
          </cell>
        </row>
        <row r="58">
          <cell r="B58">
            <v>111</v>
          </cell>
          <cell r="C58">
            <v>37</v>
          </cell>
          <cell r="D58">
            <v>286326.53999999998</v>
          </cell>
          <cell r="E58">
            <v>2579.52</v>
          </cell>
          <cell r="F58">
            <v>0</v>
          </cell>
          <cell r="G58">
            <v>286326.53999999998</v>
          </cell>
          <cell r="H58">
            <v>2579.52</v>
          </cell>
          <cell r="I58">
            <v>0</v>
          </cell>
          <cell r="J58">
            <v>37</v>
          </cell>
          <cell r="K58">
            <v>95442.18</v>
          </cell>
          <cell r="L58">
            <v>2579.52</v>
          </cell>
        </row>
        <row r="59">
          <cell r="B59">
            <v>486</v>
          </cell>
          <cell r="C59">
            <v>162</v>
          </cell>
          <cell r="D59">
            <v>1113610.3799999999</v>
          </cell>
          <cell r="E59">
            <v>2291.38</v>
          </cell>
          <cell r="F59">
            <v>6367.44</v>
          </cell>
          <cell r="G59">
            <v>1119977.82</v>
          </cell>
          <cell r="H59">
            <v>2304.48</v>
          </cell>
          <cell r="I59">
            <v>0</v>
          </cell>
          <cell r="J59">
            <v>160</v>
          </cell>
          <cell r="K59">
            <v>366627.08</v>
          </cell>
          <cell r="L59">
            <v>2291.42</v>
          </cell>
        </row>
      </sheetData>
      <sheetData sheetId="37">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971</v>
          </cell>
          <cell r="C12">
            <v>324</v>
          </cell>
          <cell r="D12">
            <v>1255063.17</v>
          </cell>
          <cell r="E12">
            <v>1292.55</v>
          </cell>
          <cell r="F12">
            <v>3863.42</v>
          </cell>
          <cell r="G12">
            <v>1258926.5900000001</v>
          </cell>
          <cell r="H12">
            <v>1296.53</v>
          </cell>
          <cell r="I12">
            <v>0</v>
          </cell>
          <cell r="J12">
            <v>320</v>
          </cell>
          <cell r="K12">
            <v>413387.06</v>
          </cell>
          <cell r="L12">
            <v>1291.83</v>
          </cell>
        </row>
        <row r="13">
          <cell r="B13">
            <v>4208</v>
          </cell>
          <cell r="C13">
            <v>1403</v>
          </cell>
          <cell r="D13">
            <v>5851999.4400000004</v>
          </cell>
          <cell r="E13">
            <v>1390.68</v>
          </cell>
          <cell r="F13">
            <v>-17130.62</v>
          </cell>
          <cell r="G13">
            <v>5834868.8200000003</v>
          </cell>
          <cell r="H13">
            <v>1386.61</v>
          </cell>
          <cell r="I13">
            <v>0</v>
          </cell>
          <cell r="J13">
            <v>1385</v>
          </cell>
          <cell r="K13">
            <v>1926784.4</v>
          </cell>
          <cell r="L13">
            <v>1391.18</v>
          </cell>
        </row>
        <row r="15">
          <cell r="B15">
            <v>3926</v>
          </cell>
          <cell r="C15">
            <v>1309</v>
          </cell>
          <cell r="D15">
            <v>5235968.9800000004</v>
          </cell>
          <cell r="E15">
            <v>1333.67</v>
          </cell>
          <cell r="F15">
            <v>-6952.09</v>
          </cell>
          <cell r="G15">
            <v>5229016.8899999997</v>
          </cell>
          <cell r="H15">
            <v>1331.89</v>
          </cell>
          <cell r="I15">
            <v>0</v>
          </cell>
          <cell r="J15">
            <v>1297</v>
          </cell>
          <cell r="K15">
            <v>1729243.29</v>
          </cell>
          <cell r="L15">
            <v>1333.26</v>
          </cell>
        </row>
        <row r="16">
          <cell r="B16">
            <v>3000</v>
          </cell>
          <cell r="C16">
            <v>1000</v>
          </cell>
          <cell r="D16">
            <v>4431825.66</v>
          </cell>
          <cell r="E16">
            <v>1477.28</v>
          </cell>
          <cell r="F16">
            <v>-3396.63</v>
          </cell>
          <cell r="G16">
            <v>4428429.03</v>
          </cell>
          <cell r="H16">
            <v>1476.14</v>
          </cell>
          <cell r="I16">
            <v>0</v>
          </cell>
          <cell r="J16">
            <v>988</v>
          </cell>
          <cell r="K16">
            <v>1456963.36</v>
          </cell>
          <cell r="L16">
            <v>1474.66</v>
          </cell>
        </row>
        <row r="17">
          <cell r="B17">
            <v>3243</v>
          </cell>
          <cell r="C17">
            <v>1081</v>
          </cell>
          <cell r="D17">
            <v>4418506.97</v>
          </cell>
          <cell r="E17">
            <v>1362.48</v>
          </cell>
          <cell r="F17">
            <v>414.81</v>
          </cell>
          <cell r="G17">
            <v>4418921.78</v>
          </cell>
          <cell r="H17">
            <v>1362.6</v>
          </cell>
          <cell r="I17">
            <v>0</v>
          </cell>
          <cell r="J17">
            <v>1070</v>
          </cell>
          <cell r="K17">
            <v>1458571.72</v>
          </cell>
          <cell r="L17">
            <v>1363.15</v>
          </cell>
        </row>
        <row r="18">
          <cell r="B18">
            <v>3405</v>
          </cell>
          <cell r="C18">
            <v>1135</v>
          </cell>
          <cell r="D18">
            <v>4682177.5999999996</v>
          </cell>
          <cell r="E18">
            <v>1375.09</v>
          </cell>
          <cell r="F18">
            <v>-9291.1</v>
          </cell>
          <cell r="G18">
            <v>4672886.5</v>
          </cell>
          <cell r="H18">
            <v>1372.36</v>
          </cell>
          <cell r="I18">
            <v>0</v>
          </cell>
          <cell r="J18">
            <v>1118</v>
          </cell>
          <cell r="K18">
            <v>1537676.73</v>
          </cell>
          <cell r="L18">
            <v>1375.38</v>
          </cell>
        </row>
        <row r="19">
          <cell r="B19">
            <v>4876</v>
          </cell>
          <cell r="C19">
            <v>1625</v>
          </cell>
          <cell r="D19">
            <v>8778528.3200000003</v>
          </cell>
          <cell r="E19">
            <v>1800.35</v>
          </cell>
          <cell r="F19">
            <v>-19726.82</v>
          </cell>
          <cell r="G19">
            <v>8758801.5</v>
          </cell>
          <cell r="H19">
            <v>1796.31</v>
          </cell>
          <cell r="I19">
            <v>0</v>
          </cell>
          <cell r="J19">
            <v>1602</v>
          </cell>
          <cell r="K19">
            <v>2884670.24</v>
          </cell>
          <cell r="L19">
            <v>1800.67</v>
          </cell>
        </row>
        <row r="20">
          <cell r="B20">
            <v>2106</v>
          </cell>
          <cell r="C20">
            <v>702</v>
          </cell>
          <cell r="D20">
            <v>3093842</v>
          </cell>
          <cell r="E20">
            <v>1469.06</v>
          </cell>
          <cell r="F20">
            <v>8462.35</v>
          </cell>
          <cell r="G20">
            <v>3102304.35</v>
          </cell>
          <cell r="H20">
            <v>1473.08</v>
          </cell>
          <cell r="I20">
            <v>0</v>
          </cell>
          <cell r="J20">
            <v>695</v>
          </cell>
          <cell r="K20">
            <v>1018952.95</v>
          </cell>
          <cell r="L20">
            <v>1466.12</v>
          </cell>
        </row>
        <row r="21">
          <cell r="B21">
            <v>2275</v>
          </cell>
          <cell r="C21">
            <v>758</v>
          </cell>
          <cell r="D21">
            <v>3217833.61</v>
          </cell>
          <cell r="E21">
            <v>1414.43</v>
          </cell>
          <cell r="F21">
            <v>-23183.73</v>
          </cell>
          <cell r="G21">
            <v>3194649.88</v>
          </cell>
          <cell r="H21">
            <v>1404.24</v>
          </cell>
          <cell r="I21">
            <v>0</v>
          </cell>
          <cell r="J21">
            <v>748</v>
          </cell>
          <cell r="K21">
            <v>1057892.1599999999</v>
          </cell>
          <cell r="L21">
            <v>1414.29</v>
          </cell>
        </row>
        <row r="22">
          <cell r="B22">
            <v>3128</v>
          </cell>
          <cell r="C22">
            <v>1043</v>
          </cell>
          <cell r="D22">
            <v>4585782.62</v>
          </cell>
          <cell r="E22">
            <v>1466.04</v>
          </cell>
          <cell r="F22">
            <v>-32389.49</v>
          </cell>
          <cell r="G22">
            <v>4553393.13</v>
          </cell>
          <cell r="H22">
            <v>1455.69</v>
          </cell>
          <cell r="I22">
            <v>0</v>
          </cell>
          <cell r="J22">
            <v>1030</v>
          </cell>
          <cell r="K22">
            <v>1508909.55</v>
          </cell>
          <cell r="L22">
            <v>1464.96</v>
          </cell>
        </row>
        <row r="23">
          <cell r="B23">
            <v>2146</v>
          </cell>
          <cell r="C23">
            <v>715</v>
          </cell>
          <cell r="D23">
            <v>3193187.94</v>
          </cell>
          <cell r="E23">
            <v>1487.97</v>
          </cell>
          <cell r="F23">
            <v>-6567.55</v>
          </cell>
          <cell r="G23">
            <v>3186620.39</v>
          </cell>
          <cell r="H23">
            <v>1484.91</v>
          </cell>
          <cell r="I23">
            <v>0</v>
          </cell>
          <cell r="J23">
            <v>705</v>
          </cell>
          <cell r="K23">
            <v>1049617.31</v>
          </cell>
          <cell r="L23">
            <v>1488.82</v>
          </cell>
        </row>
        <row r="24">
          <cell r="B24">
            <v>10076</v>
          </cell>
          <cell r="C24">
            <v>3359</v>
          </cell>
          <cell r="D24">
            <v>22439519.100000001</v>
          </cell>
          <cell r="E24">
            <v>2227.0300000000002</v>
          </cell>
          <cell r="F24">
            <v>-17695.87</v>
          </cell>
          <cell r="G24">
            <v>22421823.23</v>
          </cell>
          <cell r="H24">
            <v>2225.27</v>
          </cell>
          <cell r="I24">
            <v>0</v>
          </cell>
          <cell r="J24">
            <v>3319</v>
          </cell>
          <cell r="K24">
            <v>7386509.4100000001</v>
          </cell>
          <cell r="L24">
            <v>2225.52</v>
          </cell>
        </row>
        <row r="25">
          <cell r="B25">
            <v>9078</v>
          </cell>
          <cell r="C25">
            <v>3026</v>
          </cell>
          <cell r="D25">
            <v>13004712.460000001</v>
          </cell>
          <cell r="E25">
            <v>1432.55</v>
          </cell>
          <cell r="F25">
            <v>-33186.269999999997</v>
          </cell>
          <cell r="G25">
            <v>12971526.190000001</v>
          </cell>
          <cell r="H25">
            <v>1428.9</v>
          </cell>
          <cell r="I25">
            <v>0</v>
          </cell>
          <cell r="J25">
            <v>2989</v>
          </cell>
          <cell r="K25">
            <v>4280184.42</v>
          </cell>
          <cell r="L25">
            <v>1431.98</v>
          </cell>
        </row>
        <row r="26">
          <cell r="B26">
            <v>3715</v>
          </cell>
          <cell r="C26">
            <v>1238</v>
          </cell>
          <cell r="D26">
            <v>5720992.9299999997</v>
          </cell>
          <cell r="E26">
            <v>1539.97</v>
          </cell>
          <cell r="F26">
            <v>-17084.439999999999</v>
          </cell>
          <cell r="G26">
            <v>5703908.4899999993</v>
          </cell>
          <cell r="H26">
            <v>1535.37</v>
          </cell>
          <cell r="I26">
            <v>0</v>
          </cell>
          <cell r="J26">
            <v>1221</v>
          </cell>
          <cell r="K26">
            <v>1882080.35</v>
          </cell>
          <cell r="L26">
            <v>1541.43</v>
          </cell>
        </row>
        <row r="27">
          <cell r="B27">
            <v>1929</v>
          </cell>
          <cell r="C27">
            <v>643</v>
          </cell>
          <cell r="D27">
            <v>2790121.26</v>
          </cell>
          <cell r="E27">
            <v>1446.41</v>
          </cell>
          <cell r="F27">
            <v>6437.69</v>
          </cell>
          <cell r="G27">
            <v>2796558.95</v>
          </cell>
          <cell r="H27">
            <v>1449.75</v>
          </cell>
          <cell r="I27">
            <v>0</v>
          </cell>
          <cell r="J27">
            <v>641</v>
          </cell>
          <cell r="K27">
            <v>927810.58</v>
          </cell>
          <cell r="L27">
            <v>1447.44</v>
          </cell>
        </row>
        <row r="28">
          <cell r="B28">
            <v>8624</v>
          </cell>
          <cell r="C28">
            <v>2875</v>
          </cell>
          <cell r="D28">
            <v>14852755.85</v>
          </cell>
          <cell r="E28">
            <v>1722.26</v>
          </cell>
          <cell r="F28">
            <v>-22431.26</v>
          </cell>
          <cell r="G28">
            <v>14830324.59</v>
          </cell>
          <cell r="H28">
            <v>1719.66</v>
          </cell>
          <cell r="I28">
            <v>0</v>
          </cell>
          <cell r="J28">
            <v>2840</v>
          </cell>
          <cell r="K28">
            <v>4893756.04</v>
          </cell>
          <cell r="L28">
            <v>1723.15</v>
          </cell>
        </row>
        <row r="29">
          <cell r="B29">
            <v>3128</v>
          </cell>
          <cell r="C29">
            <v>1043</v>
          </cell>
          <cell r="D29">
            <v>4860153.26</v>
          </cell>
          <cell r="E29">
            <v>1553.76</v>
          </cell>
          <cell r="F29">
            <v>-12867.14</v>
          </cell>
          <cell r="G29">
            <v>4847286.12</v>
          </cell>
          <cell r="H29">
            <v>1549.64</v>
          </cell>
          <cell r="I29">
            <v>0</v>
          </cell>
          <cell r="J29">
            <v>1029</v>
          </cell>
          <cell r="K29">
            <v>1599887.82</v>
          </cell>
          <cell r="L29">
            <v>1554.8</v>
          </cell>
        </row>
        <row r="30">
          <cell r="B30">
            <v>8589</v>
          </cell>
          <cell r="C30">
            <v>2863</v>
          </cell>
          <cell r="D30">
            <v>12032853.939999999</v>
          </cell>
          <cell r="E30">
            <v>1400.96</v>
          </cell>
          <cell r="F30">
            <v>-46118.19</v>
          </cell>
          <cell r="G30">
            <v>11986735.75</v>
          </cell>
          <cell r="H30">
            <v>1395.59</v>
          </cell>
          <cell r="I30">
            <v>0</v>
          </cell>
          <cell r="J30">
            <v>2819</v>
          </cell>
          <cell r="K30">
            <v>3978370.6</v>
          </cell>
          <cell r="L30">
            <v>1411.27</v>
          </cell>
        </row>
        <row r="31">
          <cell r="B31">
            <v>0</v>
          </cell>
          <cell r="C31">
            <v>0</v>
          </cell>
          <cell r="D31">
            <v>0</v>
          </cell>
          <cell r="F31">
            <v>0</v>
          </cell>
          <cell r="G31">
            <v>0</v>
          </cell>
          <cell r="I31">
            <v>0</v>
          </cell>
          <cell r="J31">
            <v>0</v>
          </cell>
          <cell r="K31">
            <v>0</v>
          </cell>
        </row>
        <row r="32">
          <cell r="B32">
            <v>2195</v>
          </cell>
          <cell r="C32">
            <v>732</v>
          </cell>
          <cell r="D32">
            <v>3007449.36</v>
          </cell>
          <cell r="E32">
            <v>1370.14</v>
          </cell>
          <cell r="F32">
            <v>9791.2999999999993</v>
          </cell>
          <cell r="G32">
            <v>3017240.66</v>
          </cell>
          <cell r="H32">
            <v>1374.6</v>
          </cell>
          <cell r="I32">
            <v>0</v>
          </cell>
          <cell r="J32">
            <v>722</v>
          </cell>
          <cell r="K32">
            <v>992697.03</v>
          </cell>
          <cell r="L32">
            <v>1374.93</v>
          </cell>
        </row>
        <row r="33">
          <cell r="B33">
            <v>5503</v>
          </cell>
          <cell r="C33">
            <v>1834</v>
          </cell>
          <cell r="D33">
            <v>7655812.25</v>
          </cell>
          <cell r="E33">
            <v>1391.21</v>
          </cell>
          <cell r="F33">
            <v>-47029.21</v>
          </cell>
          <cell r="G33">
            <v>7608783.04</v>
          </cell>
          <cell r="H33">
            <v>1382.66</v>
          </cell>
          <cell r="I33">
            <v>0</v>
          </cell>
          <cell r="J33">
            <v>1800</v>
          </cell>
          <cell r="K33">
            <v>2502854.7000000002</v>
          </cell>
          <cell r="L33">
            <v>1390.47</v>
          </cell>
        </row>
        <row r="35">
          <cell r="B35">
            <v>4786</v>
          </cell>
          <cell r="C35">
            <v>1595</v>
          </cell>
          <cell r="D35">
            <v>7406119.6900000004</v>
          </cell>
          <cell r="E35">
            <v>1547.46</v>
          </cell>
          <cell r="F35">
            <v>-54698.99</v>
          </cell>
          <cell r="G35">
            <v>7351420.7000000002</v>
          </cell>
          <cell r="H35">
            <v>1536.03</v>
          </cell>
          <cell r="I35">
            <v>0</v>
          </cell>
          <cell r="J35">
            <v>1570</v>
          </cell>
          <cell r="K35">
            <v>2430385.64</v>
          </cell>
          <cell r="L35">
            <v>1548.02</v>
          </cell>
        </row>
        <row r="36">
          <cell r="B36">
            <v>3133</v>
          </cell>
          <cell r="C36">
            <v>1044</v>
          </cell>
          <cell r="D36">
            <v>3957530.44</v>
          </cell>
          <cell r="E36">
            <v>1263.18</v>
          </cell>
          <cell r="F36">
            <v>-41437.86</v>
          </cell>
          <cell r="G36">
            <v>3916092.58</v>
          </cell>
          <cell r="H36">
            <v>1249.95</v>
          </cell>
          <cell r="I36">
            <v>0</v>
          </cell>
          <cell r="J36">
            <v>1030</v>
          </cell>
          <cell r="K36">
            <v>1300903.69</v>
          </cell>
          <cell r="L36">
            <v>1263.01</v>
          </cell>
        </row>
        <row r="37">
          <cell r="B37">
            <v>4278</v>
          </cell>
          <cell r="C37">
            <v>1426</v>
          </cell>
          <cell r="D37">
            <v>6444049.0099999998</v>
          </cell>
          <cell r="E37">
            <v>1506.32</v>
          </cell>
          <cell r="F37">
            <v>29453.59</v>
          </cell>
          <cell r="G37">
            <v>6473502.5999999996</v>
          </cell>
          <cell r="H37">
            <v>1513.21</v>
          </cell>
          <cell r="I37">
            <v>0</v>
          </cell>
          <cell r="J37">
            <v>1410</v>
          </cell>
          <cell r="K37">
            <v>2124819.0099999998</v>
          </cell>
          <cell r="L37">
            <v>1506.96</v>
          </cell>
        </row>
        <row r="38">
          <cell r="B38">
            <v>2128</v>
          </cell>
          <cell r="C38">
            <v>709</v>
          </cell>
          <cell r="D38">
            <v>3191329.49</v>
          </cell>
          <cell r="E38">
            <v>1499.68</v>
          </cell>
          <cell r="F38">
            <v>-13030.07</v>
          </cell>
          <cell r="G38">
            <v>3178299.42</v>
          </cell>
          <cell r="H38">
            <v>1493.56</v>
          </cell>
          <cell r="I38">
            <v>0</v>
          </cell>
          <cell r="J38">
            <v>702</v>
          </cell>
          <cell r="K38">
            <v>1051359.1100000001</v>
          </cell>
          <cell r="L38">
            <v>1497.66</v>
          </cell>
        </row>
        <row r="39">
          <cell r="B39">
            <v>1653</v>
          </cell>
          <cell r="C39">
            <v>551</v>
          </cell>
          <cell r="D39">
            <v>2339786.63</v>
          </cell>
          <cell r="E39">
            <v>1415.48</v>
          </cell>
          <cell r="F39">
            <v>-5190.92</v>
          </cell>
          <cell r="G39">
            <v>2334595.71</v>
          </cell>
          <cell r="H39">
            <v>1412.34</v>
          </cell>
          <cell r="I39">
            <v>0</v>
          </cell>
          <cell r="J39">
            <v>544</v>
          </cell>
          <cell r="K39">
            <v>769345.03</v>
          </cell>
          <cell r="L39">
            <v>1414.24</v>
          </cell>
        </row>
        <row r="40">
          <cell r="B40">
            <v>4000</v>
          </cell>
          <cell r="C40">
            <v>1333</v>
          </cell>
          <cell r="D40">
            <v>6562230.79</v>
          </cell>
          <cell r="E40">
            <v>1640.56</v>
          </cell>
          <cell r="F40">
            <v>-25365.68</v>
          </cell>
          <cell r="G40">
            <v>6536865.1100000003</v>
          </cell>
          <cell r="H40">
            <v>1634.22</v>
          </cell>
          <cell r="I40">
            <v>0</v>
          </cell>
          <cell r="J40">
            <v>1318</v>
          </cell>
          <cell r="K40">
            <v>2161987.4700000002</v>
          </cell>
          <cell r="L40">
            <v>1640.35</v>
          </cell>
        </row>
        <row r="41">
          <cell r="B41">
            <v>2184</v>
          </cell>
          <cell r="C41">
            <v>728</v>
          </cell>
          <cell r="D41">
            <v>3029401.87</v>
          </cell>
          <cell r="E41">
            <v>1387.09</v>
          </cell>
          <cell r="F41">
            <v>-5075.83</v>
          </cell>
          <cell r="G41">
            <v>3024326.04</v>
          </cell>
          <cell r="H41">
            <v>1384.76</v>
          </cell>
          <cell r="I41">
            <v>0</v>
          </cell>
          <cell r="J41">
            <v>720</v>
          </cell>
          <cell r="K41">
            <v>998506.89</v>
          </cell>
          <cell r="L41">
            <v>1386.82</v>
          </cell>
        </row>
        <row r="42">
          <cell r="B42">
            <v>2068</v>
          </cell>
          <cell r="C42">
            <v>689</v>
          </cell>
          <cell r="D42">
            <v>3024652.75</v>
          </cell>
          <cell r="E42">
            <v>1462.6</v>
          </cell>
          <cell r="F42">
            <v>-17864.439999999999</v>
          </cell>
          <cell r="G42">
            <v>3006788.31</v>
          </cell>
          <cell r="H42">
            <v>1453.96</v>
          </cell>
          <cell r="I42">
            <v>0</v>
          </cell>
          <cell r="J42">
            <v>682</v>
          </cell>
          <cell r="K42">
            <v>998493.78</v>
          </cell>
          <cell r="L42">
            <v>1464.07</v>
          </cell>
        </row>
        <row r="43">
          <cell r="B43">
            <v>3577</v>
          </cell>
          <cell r="C43">
            <v>1192</v>
          </cell>
          <cell r="D43">
            <v>4693700.2699999996</v>
          </cell>
          <cell r="E43">
            <v>1312.19</v>
          </cell>
          <cell r="F43">
            <v>-24474.38</v>
          </cell>
          <cell r="G43">
            <v>4669225.8899999997</v>
          </cell>
          <cell r="H43">
            <v>1305.3499999999999</v>
          </cell>
          <cell r="I43">
            <v>0</v>
          </cell>
          <cell r="J43">
            <v>1179</v>
          </cell>
          <cell r="K43">
            <v>1548695.48</v>
          </cell>
          <cell r="L43">
            <v>1313.57</v>
          </cell>
        </row>
        <row r="44">
          <cell r="B44">
            <v>2280</v>
          </cell>
          <cell r="C44">
            <v>760</v>
          </cell>
          <cell r="D44">
            <v>3591730.7</v>
          </cell>
          <cell r="E44">
            <v>1575.32</v>
          </cell>
          <cell r="F44">
            <v>5209.32</v>
          </cell>
          <cell r="G44">
            <v>3596940.02</v>
          </cell>
          <cell r="H44">
            <v>1577.61</v>
          </cell>
          <cell r="I44">
            <v>0</v>
          </cell>
          <cell r="J44">
            <v>752</v>
          </cell>
          <cell r="K44">
            <v>1184127.08</v>
          </cell>
          <cell r="L44">
            <v>1574.64</v>
          </cell>
        </row>
        <row r="45">
          <cell r="B45">
            <v>3974</v>
          </cell>
          <cell r="C45">
            <v>1325</v>
          </cell>
          <cell r="D45">
            <v>5775821.8499999996</v>
          </cell>
          <cell r="E45">
            <v>1453.4</v>
          </cell>
          <cell r="F45">
            <v>-21440.73</v>
          </cell>
          <cell r="G45">
            <v>5754381.1199999992</v>
          </cell>
          <cell r="H45">
            <v>1448.01</v>
          </cell>
          <cell r="I45">
            <v>0</v>
          </cell>
          <cell r="J45">
            <v>1311</v>
          </cell>
          <cell r="K45">
            <v>1905696.74</v>
          </cell>
          <cell r="L45">
            <v>1453.62</v>
          </cell>
        </row>
        <row r="46">
          <cell r="B46">
            <v>3448</v>
          </cell>
          <cell r="C46">
            <v>1149</v>
          </cell>
          <cell r="D46">
            <v>4587168.03</v>
          </cell>
          <cell r="E46">
            <v>1330.39</v>
          </cell>
          <cell r="F46">
            <v>-1272.05</v>
          </cell>
          <cell r="G46">
            <v>4585895.9800000004</v>
          </cell>
          <cell r="H46">
            <v>1330.02</v>
          </cell>
          <cell r="I46">
            <v>0</v>
          </cell>
          <cell r="J46">
            <v>1139</v>
          </cell>
          <cell r="K46">
            <v>1514352.39</v>
          </cell>
          <cell r="L46">
            <v>1329.55</v>
          </cell>
        </row>
        <row r="47">
          <cell r="B47">
            <v>1832</v>
          </cell>
          <cell r="C47">
            <v>611</v>
          </cell>
          <cell r="D47">
            <v>2621474.9300000002</v>
          </cell>
          <cell r="E47">
            <v>1430.94</v>
          </cell>
          <cell r="F47">
            <v>-6237.09</v>
          </cell>
          <cell r="G47">
            <v>2615237.84</v>
          </cell>
          <cell r="H47">
            <v>1427.53</v>
          </cell>
          <cell r="I47">
            <v>0</v>
          </cell>
          <cell r="J47">
            <v>606</v>
          </cell>
          <cell r="K47">
            <v>866238.86</v>
          </cell>
          <cell r="L47">
            <v>1429.44</v>
          </cell>
        </row>
        <row r="49">
          <cell r="B49">
            <v>3398</v>
          </cell>
          <cell r="C49">
            <v>1133</v>
          </cell>
          <cell r="D49">
            <v>5089881.71</v>
          </cell>
          <cell r="E49">
            <v>1497.91</v>
          </cell>
          <cell r="F49">
            <v>-5305.03</v>
          </cell>
          <cell r="G49">
            <v>5084576.68</v>
          </cell>
          <cell r="H49">
            <v>1496.34</v>
          </cell>
          <cell r="I49">
            <v>0</v>
          </cell>
          <cell r="J49">
            <v>1120</v>
          </cell>
          <cell r="K49">
            <v>1677553.21</v>
          </cell>
          <cell r="L49">
            <v>1497.82</v>
          </cell>
        </row>
        <row r="50">
          <cell r="B50">
            <v>1630</v>
          </cell>
          <cell r="C50">
            <v>543</v>
          </cell>
          <cell r="D50">
            <v>2475061.0099999998</v>
          </cell>
          <cell r="E50">
            <v>1518.44</v>
          </cell>
          <cell r="F50">
            <v>-77.8</v>
          </cell>
          <cell r="G50">
            <v>2474983.21</v>
          </cell>
          <cell r="H50">
            <v>1518.39</v>
          </cell>
          <cell r="I50">
            <v>0</v>
          </cell>
          <cell r="J50">
            <v>540</v>
          </cell>
          <cell r="K50">
            <v>820336.38</v>
          </cell>
          <cell r="L50">
            <v>1519.14</v>
          </cell>
        </row>
        <row r="51">
          <cell r="B51">
            <v>2735</v>
          </cell>
          <cell r="C51">
            <v>912</v>
          </cell>
          <cell r="D51">
            <v>3908686.52</v>
          </cell>
          <cell r="E51">
            <v>1429.14</v>
          </cell>
          <cell r="F51">
            <v>-986.69</v>
          </cell>
          <cell r="G51">
            <v>3907699.83</v>
          </cell>
          <cell r="H51">
            <v>1428.78</v>
          </cell>
          <cell r="I51">
            <v>0</v>
          </cell>
          <cell r="J51">
            <v>905</v>
          </cell>
          <cell r="K51">
            <v>1293234.68</v>
          </cell>
          <cell r="L51">
            <v>1428.99</v>
          </cell>
        </row>
        <row r="52">
          <cell r="B52">
            <v>6742</v>
          </cell>
          <cell r="C52">
            <v>2247</v>
          </cell>
          <cell r="D52">
            <v>9633645.75</v>
          </cell>
          <cell r="E52">
            <v>1428.9</v>
          </cell>
          <cell r="F52">
            <v>5408.91</v>
          </cell>
          <cell r="G52">
            <v>9639054.6600000001</v>
          </cell>
          <cell r="H52">
            <v>1429.7</v>
          </cell>
          <cell r="I52">
            <v>0</v>
          </cell>
          <cell r="J52">
            <v>2216</v>
          </cell>
          <cell r="K52">
            <v>3168016.88</v>
          </cell>
          <cell r="L52">
            <v>1429.61</v>
          </cell>
        </row>
        <row r="53">
          <cell r="B53">
            <v>2261</v>
          </cell>
          <cell r="C53">
            <v>754</v>
          </cell>
          <cell r="D53">
            <v>3522633.73</v>
          </cell>
          <cell r="E53">
            <v>1558</v>
          </cell>
          <cell r="F53">
            <v>13179.7</v>
          </cell>
          <cell r="G53">
            <v>3535813.43</v>
          </cell>
          <cell r="H53">
            <v>1563.83</v>
          </cell>
          <cell r="I53">
            <v>0</v>
          </cell>
          <cell r="J53">
            <v>745</v>
          </cell>
          <cell r="K53">
            <v>1162282.48</v>
          </cell>
          <cell r="L53">
            <v>1560.11</v>
          </cell>
        </row>
        <row r="54">
          <cell r="B54">
            <v>3693</v>
          </cell>
          <cell r="C54">
            <v>1231</v>
          </cell>
          <cell r="D54">
            <v>5660527.3499999996</v>
          </cell>
          <cell r="E54">
            <v>1532.77</v>
          </cell>
          <cell r="F54">
            <v>2785.87</v>
          </cell>
          <cell r="G54">
            <v>5663313.2199999997</v>
          </cell>
          <cell r="H54">
            <v>1533.53</v>
          </cell>
          <cell r="I54">
            <v>0</v>
          </cell>
          <cell r="J54">
            <v>1220</v>
          </cell>
          <cell r="K54">
            <v>1872151.1</v>
          </cell>
          <cell r="L54">
            <v>1534.55</v>
          </cell>
        </row>
        <row r="55">
          <cell r="B55">
            <v>2678</v>
          </cell>
          <cell r="C55">
            <v>893</v>
          </cell>
          <cell r="D55">
            <v>3836358.57</v>
          </cell>
          <cell r="E55">
            <v>1432.55</v>
          </cell>
          <cell r="F55">
            <v>-173.03</v>
          </cell>
          <cell r="G55">
            <v>3836185.54</v>
          </cell>
          <cell r="H55">
            <v>1432.48</v>
          </cell>
          <cell r="I55">
            <v>0</v>
          </cell>
          <cell r="J55">
            <v>881</v>
          </cell>
          <cell r="K55">
            <v>1263721.3400000001</v>
          </cell>
          <cell r="L55">
            <v>1434.42</v>
          </cell>
        </row>
        <row r="56">
          <cell r="B56">
            <v>4351</v>
          </cell>
          <cell r="C56">
            <v>1450</v>
          </cell>
          <cell r="D56">
            <v>6651894.0899999999</v>
          </cell>
          <cell r="E56">
            <v>1528.82</v>
          </cell>
          <cell r="F56">
            <v>-45911.56</v>
          </cell>
          <cell r="G56">
            <v>6605982.5300000003</v>
          </cell>
          <cell r="H56">
            <v>1518.27</v>
          </cell>
          <cell r="I56">
            <v>0</v>
          </cell>
          <cell r="J56">
            <v>1432</v>
          </cell>
          <cell r="K56">
            <v>2186489.08</v>
          </cell>
          <cell r="L56">
            <v>1526.88</v>
          </cell>
        </row>
        <row r="57">
          <cell r="B57">
            <v>1195</v>
          </cell>
          <cell r="C57">
            <v>398</v>
          </cell>
          <cell r="D57">
            <v>1658627.72</v>
          </cell>
          <cell r="E57">
            <v>1387.97</v>
          </cell>
          <cell r="F57">
            <v>600.17999999999995</v>
          </cell>
          <cell r="G57">
            <v>1659227.9</v>
          </cell>
          <cell r="H57">
            <v>1388.48</v>
          </cell>
          <cell r="I57">
            <v>0</v>
          </cell>
          <cell r="J57">
            <v>398</v>
          </cell>
          <cell r="K57">
            <v>551775.04</v>
          </cell>
          <cell r="L57">
            <v>1386.37</v>
          </cell>
        </row>
        <row r="58">
          <cell r="B58">
            <v>6219</v>
          </cell>
          <cell r="C58">
            <v>2073</v>
          </cell>
          <cell r="D58">
            <v>9141254.3200000003</v>
          </cell>
          <cell r="E58">
            <v>1469.89</v>
          </cell>
          <cell r="F58">
            <v>-12555.49</v>
          </cell>
          <cell r="G58">
            <v>9128698.8300000001</v>
          </cell>
          <cell r="H58">
            <v>1467.87</v>
          </cell>
          <cell r="I58">
            <v>0</v>
          </cell>
          <cell r="J58">
            <v>2050</v>
          </cell>
          <cell r="K58">
            <v>3012041.8</v>
          </cell>
          <cell r="L58">
            <v>1469.29</v>
          </cell>
        </row>
        <row r="59">
          <cell r="B59">
            <v>7809</v>
          </cell>
          <cell r="C59">
            <v>2603</v>
          </cell>
          <cell r="D59">
            <v>11412228.300000001</v>
          </cell>
          <cell r="E59">
            <v>1461.42</v>
          </cell>
          <cell r="F59">
            <v>-5694.35</v>
          </cell>
          <cell r="G59">
            <v>11406533.950000001</v>
          </cell>
          <cell r="H59">
            <v>1460.69</v>
          </cell>
          <cell r="I59">
            <v>0</v>
          </cell>
          <cell r="J59">
            <v>2580</v>
          </cell>
          <cell r="K59">
            <v>3769231.71</v>
          </cell>
          <cell r="L59">
            <v>1460.94</v>
          </cell>
        </row>
      </sheetData>
      <sheetData sheetId="38">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1696</v>
          </cell>
          <cell r="C12">
            <v>565</v>
          </cell>
          <cell r="D12">
            <v>2364477.19</v>
          </cell>
          <cell r="E12">
            <v>1394.15</v>
          </cell>
          <cell r="F12">
            <v>4104.05</v>
          </cell>
          <cell r="G12">
            <v>2368581.2400000002</v>
          </cell>
          <cell r="H12">
            <v>1396.57</v>
          </cell>
          <cell r="I12">
            <v>0</v>
          </cell>
          <cell r="J12">
            <v>562</v>
          </cell>
          <cell r="K12">
            <v>782218.82</v>
          </cell>
          <cell r="L12">
            <v>1391.85</v>
          </cell>
        </row>
        <row r="13">
          <cell r="B13">
            <v>5662</v>
          </cell>
          <cell r="C13">
            <v>1887</v>
          </cell>
          <cell r="D13">
            <v>7937162.7400000002</v>
          </cell>
          <cell r="E13">
            <v>1401.83</v>
          </cell>
          <cell r="F13">
            <v>-10889.99</v>
          </cell>
          <cell r="G13">
            <v>7926272.75</v>
          </cell>
          <cell r="H13">
            <v>1399.91</v>
          </cell>
          <cell r="I13">
            <v>0</v>
          </cell>
          <cell r="J13">
            <v>1870</v>
          </cell>
          <cell r="K13">
            <v>2619833.1800000002</v>
          </cell>
          <cell r="L13">
            <v>1400.98</v>
          </cell>
        </row>
        <row r="15">
          <cell r="B15">
            <v>8468</v>
          </cell>
          <cell r="C15">
            <v>2823</v>
          </cell>
          <cell r="D15">
            <v>15170237.050000001</v>
          </cell>
          <cell r="E15">
            <v>1791.48</v>
          </cell>
          <cell r="F15">
            <v>2556.9299999999998</v>
          </cell>
          <cell r="G15">
            <v>15172793.98</v>
          </cell>
          <cell r="H15">
            <v>1791.78</v>
          </cell>
          <cell r="I15">
            <v>0</v>
          </cell>
          <cell r="J15">
            <v>2806</v>
          </cell>
          <cell r="K15">
            <v>5022894.47</v>
          </cell>
          <cell r="L15">
            <v>1790.06</v>
          </cell>
        </row>
        <row r="16">
          <cell r="B16">
            <v>4327</v>
          </cell>
          <cell r="C16">
            <v>1442</v>
          </cell>
          <cell r="D16">
            <v>6804035.3300000001</v>
          </cell>
          <cell r="E16">
            <v>1572.46</v>
          </cell>
          <cell r="F16">
            <v>10631.49</v>
          </cell>
          <cell r="G16">
            <v>6814666.8200000003</v>
          </cell>
          <cell r="H16">
            <v>1574.92</v>
          </cell>
          <cell r="I16">
            <v>0</v>
          </cell>
          <cell r="J16">
            <v>1432</v>
          </cell>
          <cell r="K16">
            <v>2244474.23</v>
          </cell>
          <cell r="L16">
            <v>1567.37</v>
          </cell>
        </row>
        <row r="17">
          <cell r="B17">
            <v>4066</v>
          </cell>
          <cell r="C17">
            <v>1355</v>
          </cell>
          <cell r="D17">
            <v>5733167.54</v>
          </cell>
          <cell r="E17">
            <v>1410.03</v>
          </cell>
          <cell r="F17">
            <v>3364.74</v>
          </cell>
          <cell r="G17">
            <v>5736532.2800000003</v>
          </cell>
          <cell r="H17">
            <v>1410.85</v>
          </cell>
          <cell r="I17">
            <v>0</v>
          </cell>
          <cell r="J17">
            <v>1343</v>
          </cell>
          <cell r="K17">
            <v>1891984.2</v>
          </cell>
          <cell r="L17">
            <v>1408.77</v>
          </cell>
        </row>
        <row r="18">
          <cell r="B18">
            <v>4587</v>
          </cell>
          <cell r="C18">
            <v>1529</v>
          </cell>
          <cell r="D18">
            <v>6152579.0599999996</v>
          </cell>
          <cell r="E18">
            <v>1341.31</v>
          </cell>
          <cell r="F18">
            <v>4308.8999999999996</v>
          </cell>
          <cell r="G18">
            <v>6156887.96</v>
          </cell>
          <cell r="H18">
            <v>1342.25</v>
          </cell>
          <cell r="I18">
            <v>0</v>
          </cell>
          <cell r="J18">
            <v>1513</v>
          </cell>
          <cell r="K18">
            <v>2029010.55</v>
          </cell>
          <cell r="L18">
            <v>1341.05</v>
          </cell>
        </row>
        <row r="19">
          <cell r="B19">
            <v>5176</v>
          </cell>
          <cell r="C19">
            <v>1725</v>
          </cell>
          <cell r="D19">
            <v>9185403.4100000001</v>
          </cell>
          <cell r="E19">
            <v>1774.61</v>
          </cell>
          <cell r="F19">
            <v>-12926.82</v>
          </cell>
          <cell r="G19">
            <v>9172476.5899999999</v>
          </cell>
          <cell r="H19">
            <v>1772.12</v>
          </cell>
          <cell r="I19">
            <v>0</v>
          </cell>
          <cell r="J19">
            <v>1702</v>
          </cell>
          <cell r="K19">
            <v>3020295.27</v>
          </cell>
          <cell r="L19">
            <v>1774.56</v>
          </cell>
        </row>
        <row r="20">
          <cell r="B20">
            <v>2987</v>
          </cell>
          <cell r="C20">
            <v>996</v>
          </cell>
          <cell r="D20">
            <v>4594356.32</v>
          </cell>
          <cell r="E20">
            <v>1538.12</v>
          </cell>
          <cell r="F20">
            <v>21671.65</v>
          </cell>
          <cell r="G20">
            <v>4616027.97</v>
          </cell>
          <cell r="H20">
            <v>1545.37</v>
          </cell>
          <cell r="I20">
            <v>0</v>
          </cell>
          <cell r="J20">
            <v>988</v>
          </cell>
          <cell r="K20">
            <v>1516033.37</v>
          </cell>
          <cell r="L20">
            <v>1534.45</v>
          </cell>
        </row>
        <row r="21">
          <cell r="B21">
            <v>3601</v>
          </cell>
          <cell r="C21">
            <v>1200</v>
          </cell>
          <cell r="D21">
            <v>5499555.5800000001</v>
          </cell>
          <cell r="E21">
            <v>1527.23</v>
          </cell>
          <cell r="F21">
            <v>-11694.13</v>
          </cell>
          <cell r="G21">
            <v>5487861.4500000002</v>
          </cell>
          <cell r="H21">
            <v>1523.98</v>
          </cell>
          <cell r="I21">
            <v>0</v>
          </cell>
          <cell r="J21">
            <v>1192</v>
          </cell>
          <cell r="K21">
            <v>1814972.76</v>
          </cell>
          <cell r="L21">
            <v>1522.63</v>
          </cell>
        </row>
        <row r="22">
          <cell r="B22">
            <v>3779</v>
          </cell>
          <cell r="C22">
            <v>1260</v>
          </cell>
          <cell r="D22">
            <v>5458723.5800000001</v>
          </cell>
          <cell r="E22">
            <v>1444.49</v>
          </cell>
          <cell r="F22">
            <v>-28989.49</v>
          </cell>
          <cell r="G22">
            <v>5429734.0899999999</v>
          </cell>
          <cell r="H22">
            <v>1436.82</v>
          </cell>
          <cell r="I22">
            <v>0</v>
          </cell>
          <cell r="J22">
            <v>1249</v>
          </cell>
          <cell r="K22">
            <v>1801489.87</v>
          </cell>
          <cell r="L22">
            <v>1442.35</v>
          </cell>
        </row>
        <row r="23">
          <cell r="B23">
            <v>2606</v>
          </cell>
          <cell r="C23">
            <v>869</v>
          </cell>
          <cell r="D23">
            <v>4282826.1100000003</v>
          </cell>
          <cell r="E23">
            <v>1643.45</v>
          </cell>
          <cell r="F23">
            <v>-11886.29</v>
          </cell>
          <cell r="G23">
            <v>4270939.82</v>
          </cell>
          <cell r="H23">
            <v>1638.89</v>
          </cell>
          <cell r="I23">
            <v>0</v>
          </cell>
          <cell r="J23">
            <v>857</v>
          </cell>
          <cell r="K23">
            <v>1406878.55</v>
          </cell>
          <cell r="L23">
            <v>1641.63</v>
          </cell>
        </row>
        <row r="24">
          <cell r="B24">
            <v>10541</v>
          </cell>
          <cell r="C24">
            <v>3514</v>
          </cell>
          <cell r="D24">
            <v>23140068.449999999</v>
          </cell>
          <cell r="E24">
            <v>2195.2399999999998</v>
          </cell>
          <cell r="F24">
            <v>-16841.7</v>
          </cell>
          <cell r="G24">
            <v>23123226.75</v>
          </cell>
          <cell r="H24">
            <v>2193.65</v>
          </cell>
          <cell r="I24">
            <v>0</v>
          </cell>
          <cell r="J24">
            <v>3475</v>
          </cell>
          <cell r="K24">
            <v>7621225.8600000003</v>
          </cell>
          <cell r="L24">
            <v>2193.16</v>
          </cell>
        </row>
        <row r="25">
          <cell r="B25">
            <v>11063</v>
          </cell>
          <cell r="C25">
            <v>3688</v>
          </cell>
          <cell r="D25">
            <v>15466166.83</v>
          </cell>
          <cell r="E25">
            <v>1398.01</v>
          </cell>
          <cell r="F25">
            <v>47213.73</v>
          </cell>
          <cell r="G25">
            <v>15513380.560000001</v>
          </cell>
          <cell r="H25">
            <v>1402.28</v>
          </cell>
          <cell r="I25">
            <v>0</v>
          </cell>
          <cell r="J25">
            <v>3657</v>
          </cell>
          <cell r="K25">
            <v>5108269.21</v>
          </cell>
          <cell r="L25">
            <v>1396.85</v>
          </cell>
        </row>
        <row r="26">
          <cell r="B26">
            <v>4987</v>
          </cell>
          <cell r="C26">
            <v>1662</v>
          </cell>
          <cell r="D26">
            <v>7361163.9699999997</v>
          </cell>
          <cell r="E26">
            <v>1476.07</v>
          </cell>
          <cell r="F26">
            <v>-5284.44</v>
          </cell>
          <cell r="G26">
            <v>7355879.5299999993</v>
          </cell>
          <cell r="H26">
            <v>1475.01</v>
          </cell>
          <cell r="I26">
            <v>0</v>
          </cell>
          <cell r="J26">
            <v>1647</v>
          </cell>
          <cell r="K26">
            <v>2431604.0299999998</v>
          </cell>
          <cell r="L26">
            <v>1476.38</v>
          </cell>
        </row>
        <row r="27">
          <cell r="B27">
            <v>2510</v>
          </cell>
          <cell r="C27">
            <v>837</v>
          </cell>
          <cell r="D27">
            <v>3731304.79</v>
          </cell>
          <cell r="E27">
            <v>1486.58</v>
          </cell>
          <cell r="F27">
            <v>3122.06</v>
          </cell>
          <cell r="G27">
            <v>3734426.85</v>
          </cell>
          <cell r="H27">
            <v>1487.82</v>
          </cell>
          <cell r="I27">
            <v>0</v>
          </cell>
          <cell r="J27">
            <v>834</v>
          </cell>
          <cell r="K27">
            <v>1239307.8700000001</v>
          </cell>
          <cell r="L27">
            <v>1485.98</v>
          </cell>
        </row>
        <row r="28">
          <cell r="B28">
            <v>9404</v>
          </cell>
          <cell r="C28">
            <v>3135</v>
          </cell>
          <cell r="D28">
            <v>15919061.449999999</v>
          </cell>
          <cell r="E28">
            <v>1692.8</v>
          </cell>
          <cell r="F28">
            <v>-12031.26</v>
          </cell>
          <cell r="G28">
            <v>15907030.189999999</v>
          </cell>
          <cell r="H28">
            <v>1691.52</v>
          </cell>
          <cell r="I28">
            <v>0</v>
          </cell>
          <cell r="J28">
            <v>3101</v>
          </cell>
          <cell r="K28">
            <v>5250391.24</v>
          </cell>
          <cell r="L28">
            <v>1693.13</v>
          </cell>
        </row>
        <row r="29">
          <cell r="B29">
            <v>3719</v>
          </cell>
          <cell r="C29">
            <v>1240</v>
          </cell>
          <cell r="D29">
            <v>6081613.8799999999</v>
          </cell>
          <cell r="E29">
            <v>1635.28</v>
          </cell>
          <cell r="F29">
            <v>-325.02999999999997</v>
          </cell>
          <cell r="G29">
            <v>6081288.8499999996</v>
          </cell>
          <cell r="H29">
            <v>1635.19</v>
          </cell>
          <cell r="I29">
            <v>0</v>
          </cell>
          <cell r="J29">
            <v>1227</v>
          </cell>
          <cell r="K29">
            <v>2006524.67</v>
          </cell>
          <cell r="L29">
            <v>1635.31</v>
          </cell>
        </row>
        <row r="30">
          <cell r="B30">
            <v>10659</v>
          </cell>
          <cell r="C30">
            <v>3553</v>
          </cell>
          <cell r="D30">
            <v>15132548.91</v>
          </cell>
          <cell r="E30">
            <v>1419.7</v>
          </cell>
          <cell r="F30">
            <v>-36658.959999999999</v>
          </cell>
          <cell r="G30">
            <v>15095889.949999999</v>
          </cell>
          <cell r="H30">
            <v>1416.26</v>
          </cell>
          <cell r="I30">
            <v>0</v>
          </cell>
          <cell r="J30">
            <v>3528</v>
          </cell>
          <cell r="K30">
            <v>5010451.09</v>
          </cell>
          <cell r="L30">
            <v>1420.2</v>
          </cell>
        </row>
        <row r="31">
          <cell r="B31">
            <v>0</v>
          </cell>
          <cell r="C31">
            <v>0</v>
          </cell>
          <cell r="D31">
            <v>0</v>
          </cell>
          <cell r="F31">
            <v>0</v>
          </cell>
          <cell r="G31">
            <v>0</v>
          </cell>
          <cell r="I31">
            <v>0</v>
          </cell>
          <cell r="J31">
            <v>0</v>
          </cell>
          <cell r="K31">
            <v>0</v>
          </cell>
        </row>
        <row r="32">
          <cell r="B32">
            <v>3173</v>
          </cell>
          <cell r="C32">
            <v>1058</v>
          </cell>
          <cell r="D32">
            <v>4215059.37</v>
          </cell>
          <cell r="E32">
            <v>1328.41</v>
          </cell>
          <cell r="F32">
            <v>40250.9</v>
          </cell>
          <cell r="G32">
            <v>4255310.2699999996</v>
          </cell>
          <cell r="H32">
            <v>1341.1</v>
          </cell>
          <cell r="I32">
            <v>0</v>
          </cell>
          <cell r="J32">
            <v>1052</v>
          </cell>
          <cell r="K32">
            <v>1400033.7</v>
          </cell>
          <cell r="L32">
            <v>1330.83</v>
          </cell>
        </row>
        <row r="33">
          <cell r="B33">
            <v>8060</v>
          </cell>
          <cell r="C33">
            <v>2687</v>
          </cell>
          <cell r="D33">
            <v>11649620.640000001</v>
          </cell>
          <cell r="E33">
            <v>1445.36</v>
          </cell>
          <cell r="F33">
            <v>33697.99</v>
          </cell>
          <cell r="G33">
            <v>11683318.630000001</v>
          </cell>
          <cell r="H33">
            <v>1449.54</v>
          </cell>
          <cell r="I33">
            <v>0</v>
          </cell>
          <cell r="J33">
            <v>2649</v>
          </cell>
          <cell r="K33">
            <v>3826169.04</v>
          </cell>
          <cell r="L33">
            <v>1444.38</v>
          </cell>
        </row>
        <row r="35">
          <cell r="B35">
            <v>5357</v>
          </cell>
          <cell r="C35">
            <v>1786</v>
          </cell>
          <cell r="D35">
            <v>8319124.5199999996</v>
          </cell>
          <cell r="E35">
            <v>1552.94</v>
          </cell>
          <cell r="F35">
            <v>-58644.82</v>
          </cell>
          <cell r="G35">
            <v>8260479.6999999993</v>
          </cell>
          <cell r="H35">
            <v>1542</v>
          </cell>
          <cell r="I35">
            <v>0</v>
          </cell>
          <cell r="J35">
            <v>1761</v>
          </cell>
          <cell r="K35">
            <v>2732890.03</v>
          </cell>
          <cell r="L35">
            <v>1551.9</v>
          </cell>
        </row>
        <row r="36">
          <cell r="B36">
            <v>4194</v>
          </cell>
          <cell r="C36">
            <v>1398</v>
          </cell>
          <cell r="D36">
            <v>5383439.4699999997</v>
          </cell>
          <cell r="E36">
            <v>1283.6099999999999</v>
          </cell>
          <cell r="F36">
            <v>-24437.86</v>
          </cell>
          <cell r="G36">
            <v>5359001.6100000003</v>
          </cell>
          <cell r="H36">
            <v>1277.78</v>
          </cell>
          <cell r="I36">
            <v>0</v>
          </cell>
          <cell r="J36">
            <v>1388</v>
          </cell>
          <cell r="K36">
            <v>1781406.7</v>
          </cell>
          <cell r="L36">
            <v>1283.43</v>
          </cell>
        </row>
        <row r="37">
          <cell r="B37">
            <v>5134</v>
          </cell>
          <cell r="C37">
            <v>1711</v>
          </cell>
          <cell r="D37">
            <v>7624348.4800000004</v>
          </cell>
          <cell r="E37">
            <v>1485.07</v>
          </cell>
          <cell r="F37">
            <v>51153.59</v>
          </cell>
          <cell r="G37">
            <v>7675502.0700000003</v>
          </cell>
          <cell r="H37">
            <v>1495.03</v>
          </cell>
          <cell r="I37">
            <v>0</v>
          </cell>
          <cell r="J37">
            <v>1696</v>
          </cell>
          <cell r="K37">
            <v>2518936.89</v>
          </cell>
          <cell r="L37">
            <v>1485.22</v>
          </cell>
        </row>
        <row r="38">
          <cell r="B38">
            <v>3091</v>
          </cell>
          <cell r="C38">
            <v>1030</v>
          </cell>
          <cell r="D38">
            <v>4835104.0599999996</v>
          </cell>
          <cell r="E38">
            <v>1564.25</v>
          </cell>
          <cell r="F38">
            <v>-12312.43</v>
          </cell>
          <cell r="G38">
            <v>4822791.63</v>
          </cell>
          <cell r="H38">
            <v>1560.27</v>
          </cell>
          <cell r="I38">
            <v>0</v>
          </cell>
          <cell r="J38">
            <v>1023</v>
          </cell>
          <cell r="K38">
            <v>1596822.86</v>
          </cell>
          <cell r="L38">
            <v>1560.92</v>
          </cell>
        </row>
        <row r="39">
          <cell r="B39">
            <v>2263</v>
          </cell>
          <cell r="C39">
            <v>754</v>
          </cell>
          <cell r="D39">
            <v>3081619.94</v>
          </cell>
          <cell r="E39">
            <v>1361.74</v>
          </cell>
          <cell r="F39">
            <v>6809.08</v>
          </cell>
          <cell r="G39">
            <v>3088429.02</v>
          </cell>
          <cell r="H39">
            <v>1364.75</v>
          </cell>
          <cell r="I39">
            <v>0</v>
          </cell>
          <cell r="J39">
            <v>747</v>
          </cell>
          <cell r="K39">
            <v>1016622.8</v>
          </cell>
          <cell r="L39">
            <v>1360.94</v>
          </cell>
        </row>
        <row r="40">
          <cell r="B40">
            <v>4794</v>
          </cell>
          <cell r="C40">
            <v>1598</v>
          </cell>
          <cell r="D40">
            <v>7628795.7699999996</v>
          </cell>
          <cell r="E40">
            <v>1591.32</v>
          </cell>
          <cell r="F40">
            <v>-17165.68</v>
          </cell>
          <cell r="G40">
            <v>7611630.0899999999</v>
          </cell>
          <cell r="H40">
            <v>1587.74</v>
          </cell>
          <cell r="I40">
            <v>0</v>
          </cell>
          <cell r="J40">
            <v>1581</v>
          </cell>
          <cell r="K40">
            <v>2515909.13</v>
          </cell>
          <cell r="L40">
            <v>1591.34</v>
          </cell>
        </row>
        <row r="41">
          <cell r="B41">
            <v>3100</v>
          </cell>
          <cell r="C41">
            <v>1033</v>
          </cell>
          <cell r="D41">
            <v>4795706.66</v>
          </cell>
          <cell r="E41">
            <v>1547</v>
          </cell>
          <cell r="F41">
            <v>-605</v>
          </cell>
          <cell r="G41">
            <v>4795101.66</v>
          </cell>
          <cell r="H41">
            <v>1546.81</v>
          </cell>
          <cell r="I41">
            <v>0</v>
          </cell>
          <cell r="J41">
            <v>1023</v>
          </cell>
          <cell r="K41">
            <v>1582985.23</v>
          </cell>
          <cell r="L41">
            <v>1547.4</v>
          </cell>
        </row>
        <row r="42">
          <cell r="B42">
            <v>3009</v>
          </cell>
          <cell r="C42">
            <v>1003</v>
          </cell>
          <cell r="D42">
            <v>4220818.4800000004</v>
          </cell>
          <cell r="E42">
            <v>1402.73</v>
          </cell>
          <cell r="F42">
            <v>-17864.439999999999</v>
          </cell>
          <cell r="G42">
            <v>4202954.04</v>
          </cell>
          <cell r="H42">
            <v>1396.79</v>
          </cell>
          <cell r="I42">
            <v>0</v>
          </cell>
          <cell r="J42">
            <v>997</v>
          </cell>
          <cell r="K42">
            <v>1398815.69</v>
          </cell>
          <cell r="L42">
            <v>1403.02</v>
          </cell>
        </row>
        <row r="43">
          <cell r="B43">
            <v>4468</v>
          </cell>
          <cell r="C43">
            <v>1489</v>
          </cell>
          <cell r="D43">
            <v>5918451.7599999998</v>
          </cell>
          <cell r="E43">
            <v>1324.63</v>
          </cell>
          <cell r="F43">
            <v>29025.62</v>
          </cell>
          <cell r="G43">
            <v>5947477.3799999999</v>
          </cell>
          <cell r="H43">
            <v>1331.13</v>
          </cell>
          <cell r="I43">
            <v>0</v>
          </cell>
          <cell r="J43">
            <v>1478</v>
          </cell>
          <cell r="K43">
            <v>1957285.51</v>
          </cell>
          <cell r="L43">
            <v>1324.28</v>
          </cell>
        </row>
        <row r="44">
          <cell r="B44">
            <v>2640</v>
          </cell>
          <cell r="C44">
            <v>880</v>
          </cell>
          <cell r="D44">
            <v>4096713.2</v>
          </cell>
          <cell r="E44">
            <v>1551.79</v>
          </cell>
          <cell r="F44">
            <v>7609.32</v>
          </cell>
          <cell r="G44">
            <v>4104322.52</v>
          </cell>
          <cell r="H44">
            <v>1554.67</v>
          </cell>
          <cell r="I44">
            <v>0</v>
          </cell>
          <cell r="J44">
            <v>872</v>
          </cell>
          <cell r="K44">
            <v>1352854.58</v>
          </cell>
          <cell r="L44">
            <v>1551.44</v>
          </cell>
        </row>
        <row r="45">
          <cell r="B45">
            <v>4939</v>
          </cell>
          <cell r="C45">
            <v>1646</v>
          </cell>
          <cell r="D45">
            <v>7091239.04</v>
          </cell>
          <cell r="E45">
            <v>1435.76</v>
          </cell>
          <cell r="F45">
            <v>-9051.1299999999992</v>
          </cell>
          <cell r="G45">
            <v>7082187.9100000001</v>
          </cell>
          <cell r="H45">
            <v>1433.93</v>
          </cell>
          <cell r="I45">
            <v>0</v>
          </cell>
          <cell r="J45">
            <v>1635</v>
          </cell>
          <cell r="K45">
            <v>2344108.67</v>
          </cell>
          <cell r="L45">
            <v>1433.71</v>
          </cell>
        </row>
        <row r="46">
          <cell r="B46">
            <v>4607</v>
          </cell>
          <cell r="C46">
            <v>1536</v>
          </cell>
          <cell r="D46">
            <v>6066575.2300000004</v>
          </cell>
          <cell r="E46">
            <v>1316.82</v>
          </cell>
          <cell r="F46">
            <v>16027.95</v>
          </cell>
          <cell r="G46">
            <v>6082603.1800000006</v>
          </cell>
          <cell r="H46">
            <v>1320.3</v>
          </cell>
          <cell r="I46">
            <v>0</v>
          </cell>
          <cell r="J46">
            <v>1525</v>
          </cell>
          <cell r="K46">
            <v>2004912.38</v>
          </cell>
          <cell r="L46">
            <v>1314.7</v>
          </cell>
        </row>
        <row r="47">
          <cell r="B47">
            <v>2454</v>
          </cell>
          <cell r="C47">
            <v>818</v>
          </cell>
          <cell r="D47">
            <v>3614903.21</v>
          </cell>
          <cell r="E47">
            <v>1473.07</v>
          </cell>
          <cell r="F47">
            <v>2162.91</v>
          </cell>
          <cell r="G47">
            <v>3617066.12</v>
          </cell>
          <cell r="H47">
            <v>1473.95</v>
          </cell>
          <cell r="I47">
            <v>0</v>
          </cell>
          <cell r="J47">
            <v>815</v>
          </cell>
          <cell r="K47">
            <v>1198981.3</v>
          </cell>
          <cell r="L47">
            <v>1471.14</v>
          </cell>
        </row>
        <row r="49">
          <cell r="B49">
            <v>4520</v>
          </cell>
          <cell r="C49">
            <v>1507</v>
          </cell>
          <cell r="D49">
            <v>7433668.2999999998</v>
          </cell>
          <cell r="E49">
            <v>1644.62</v>
          </cell>
          <cell r="F49">
            <v>4316.4799999999996</v>
          </cell>
          <cell r="G49">
            <v>7437984.7800000003</v>
          </cell>
          <cell r="H49">
            <v>1645.57</v>
          </cell>
          <cell r="I49">
            <v>0</v>
          </cell>
          <cell r="J49">
            <v>1494</v>
          </cell>
          <cell r="K49">
            <v>2454978.88</v>
          </cell>
          <cell r="L49">
            <v>1643.23</v>
          </cell>
        </row>
        <row r="50">
          <cell r="B50">
            <v>2234</v>
          </cell>
          <cell r="C50">
            <v>745</v>
          </cell>
          <cell r="D50">
            <v>3340552.85</v>
          </cell>
          <cell r="E50">
            <v>1495.32</v>
          </cell>
          <cell r="F50">
            <v>-1277.8</v>
          </cell>
          <cell r="G50">
            <v>3339275.05</v>
          </cell>
          <cell r="H50">
            <v>1494.75</v>
          </cell>
          <cell r="I50">
            <v>0</v>
          </cell>
          <cell r="J50">
            <v>741</v>
          </cell>
          <cell r="K50">
            <v>1108433.6599999999</v>
          </cell>
          <cell r="L50">
            <v>1495.86</v>
          </cell>
        </row>
        <row r="51">
          <cell r="B51">
            <v>3368</v>
          </cell>
          <cell r="C51">
            <v>1123</v>
          </cell>
          <cell r="D51">
            <v>4739878.22</v>
          </cell>
          <cell r="E51">
            <v>1407.33</v>
          </cell>
          <cell r="F51">
            <v>14213.31</v>
          </cell>
          <cell r="G51">
            <v>4754091.53</v>
          </cell>
          <cell r="H51">
            <v>1411.55</v>
          </cell>
          <cell r="I51">
            <v>0</v>
          </cell>
          <cell r="J51">
            <v>1118</v>
          </cell>
          <cell r="K51">
            <v>1572698.58</v>
          </cell>
          <cell r="L51">
            <v>1406.71</v>
          </cell>
        </row>
        <row r="52">
          <cell r="B52">
            <v>8030</v>
          </cell>
          <cell r="C52">
            <v>2677</v>
          </cell>
          <cell r="D52">
            <v>11323230.029999999</v>
          </cell>
          <cell r="E52">
            <v>1410.12</v>
          </cell>
          <cell r="F52">
            <v>54708.91</v>
          </cell>
          <cell r="G52">
            <v>11377938.939999999</v>
          </cell>
          <cell r="H52">
            <v>1416.93</v>
          </cell>
          <cell r="I52">
            <v>0</v>
          </cell>
          <cell r="J52">
            <v>2652</v>
          </cell>
          <cell r="K52">
            <v>3739611.64</v>
          </cell>
          <cell r="L52">
            <v>1410.11</v>
          </cell>
        </row>
        <row r="53">
          <cell r="B53">
            <v>2639</v>
          </cell>
          <cell r="C53">
            <v>880</v>
          </cell>
          <cell r="D53">
            <v>4351082.45</v>
          </cell>
          <cell r="E53">
            <v>1648.76</v>
          </cell>
          <cell r="F53">
            <v>3566.02</v>
          </cell>
          <cell r="G53">
            <v>4354648.47</v>
          </cell>
          <cell r="H53">
            <v>1650.11</v>
          </cell>
          <cell r="I53">
            <v>0</v>
          </cell>
          <cell r="J53">
            <v>867</v>
          </cell>
          <cell r="K53">
            <v>1431166.39</v>
          </cell>
          <cell r="L53">
            <v>1650.71</v>
          </cell>
        </row>
        <row r="54">
          <cell r="B54">
            <v>4381</v>
          </cell>
          <cell r="C54">
            <v>1460</v>
          </cell>
          <cell r="D54">
            <v>6569894.5899999999</v>
          </cell>
          <cell r="E54">
            <v>1499.63</v>
          </cell>
          <cell r="F54">
            <v>23748.34</v>
          </cell>
          <cell r="G54">
            <v>6593642.9299999997</v>
          </cell>
          <cell r="H54">
            <v>1505.05</v>
          </cell>
          <cell r="I54">
            <v>0</v>
          </cell>
          <cell r="J54">
            <v>1449</v>
          </cell>
          <cell r="K54">
            <v>2174931.84</v>
          </cell>
          <cell r="L54">
            <v>1500.99</v>
          </cell>
        </row>
        <row r="55">
          <cell r="B55">
            <v>3594</v>
          </cell>
          <cell r="C55">
            <v>1198</v>
          </cell>
          <cell r="D55">
            <v>5050351.53</v>
          </cell>
          <cell r="E55">
            <v>1405.22</v>
          </cell>
          <cell r="F55">
            <v>3326.97</v>
          </cell>
          <cell r="G55">
            <v>5053678.5</v>
          </cell>
          <cell r="H55">
            <v>1406.14</v>
          </cell>
          <cell r="I55">
            <v>0</v>
          </cell>
          <cell r="J55">
            <v>1187</v>
          </cell>
          <cell r="K55">
            <v>1669185.66</v>
          </cell>
          <cell r="L55">
            <v>1406.22</v>
          </cell>
        </row>
        <row r="56">
          <cell r="B56">
            <v>5150</v>
          </cell>
          <cell r="C56">
            <v>1717</v>
          </cell>
          <cell r="D56">
            <v>8126908.3700000001</v>
          </cell>
          <cell r="E56">
            <v>1578.04</v>
          </cell>
          <cell r="F56">
            <v>-46775.17</v>
          </cell>
          <cell r="G56">
            <v>8080133.2000000002</v>
          </cell>
          <cell r="H56">
            <v>1568.96</v>
          </cell>
          <cell r="I56">
            <v>0</v>
          </cell>
          <cell r="J56">
            <v>1697</v>
          </cell>
          <cell r="K56">
            <v>2674098.31</v>
          </cell>
          <cell r="L56">
            <v>1575.78</v>
          </cell>
        </row>
        <row r="57">
          <cell r="B57">
            <v>2330</v>
          </cell>
          <cell r="C57">
            <v>777</v>
          </cell>
          <cell r="D57">
            <v>3591203.51</v>
          </cell>
          <cell r="E57">
            <v>1541.29</v>
          </cell>
          <cell r="F57">
            <v>13100.18</v>
          </cell>
          <cell r="G57">
            <v>3604303.69</v>
          </cell>
          <cell r="H57">
            <v>1546.91</v>
          </cell>
          <cell r="I57">
            <v>0</v>
          </cell>
          <cell r="J57">
            <v>774</v>
          </cell>
          <cell r="K57">
            <v>1190304.1299999999</v>
          </cell>
          <cell r="L57">
            <v>1537.86</v>
          </cell>
        </row>
        <row r="58">
          <cell r="B58">
            <v>7968</v>
          </cell>
          <cell r="C58">
            <v>2656</v>
          </cell>
          <cell r="D58">
            <v>11429180.859999999</v>
          </cell>
          <cell r="E58">
            <v>1434.39</v>
          </cell>
          <cell r="F58">
            <v>4844.51</v>
          </cell>
          <cell r="G58">
            <v>11434025.369999999</v>
          </cell>
          <cell r="H58">
            <v>1434.99</v>
          </cell>
          <cell r="I58">
            <v>0</v>
          </cell>
          <cell r="J58">
            <v>2634</v>
          </cell>
          <cell r="K58">
            <v>3775883.98</v>
          </cell>
          <cell r="L58">
            <v>1433.52</v>
          </cell>
        </row>
        <row r="59">
          <cell r="B59">
            <v>8739</v>
          </cell>
          <cell r="C59">
            <v>2913</v>
          </cell>
          <cell r="D59">
            <v>13195404.34</v>
          </cell>
          <cell r="E59">
            <v>1509.94</v>
          </cell>
          <cell r="F59">
            <v>31190.26</v>
          </cell>
          <cell r="G59">
            <v>13226594.6</v>
          </cell>
          <cell r="H59">
            <v>1513.51</v>
          </cell>
          <cell r="I59">
            <v>0</v>
          </cell>
          <cell r="J59">
            <v>2887</v>
          </cell>
          <cell r="K59">
            <v>4359058.79</v>
          </cell>
          <cell r="L59">
            <v>1509.89</v>
          </cell>
        </row>
      </sheetData>
      <sheetData sheetId="39">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165</v>
          </cell>
          <cell r="C12">
            <v>55</v>
          </cell>
          <cell r="D12">
            <v>168823.2</v>
          </cell>
          <cell r="E12">
            <v>1023.17</v>
          </cell>
          <cell r="F12">
            <v>0</v>
          </cell>
          <cell r="G12">
            <v>168823.2</v>
          </cell>
          <cell r="H12">
            <v>1023.17</v>
          </cell>
          <cell r="I12">
            <v>0</v>
          </cell>
          <cell r="J12">
            <v>0</v>
          </cell>
          <cell r="K12">
            <v>0</v>
          </cell>
        </row>
        <row r="13">
          <cell r="B13">
            <v>403</v>
          </cell>
          <cell r="C13">
            <v>134</v>
          </cell>
          <cell r="D13">
            <v>394906.71</v>
          </cell>
          <cell r="E13">
            <v>979.92</v>
          </cell>
          <cell r="F13">
            <v>0</v>
          </cell>
          <cell r="G13">
            <v>394906.71</v>
          </cell>
          <cell r="H13">
            <v>979.92</v>
          </cell>
          <cell r="I13">
            <v>0</v>
          </cell>
          <cell r="J13">
            <v>0</v>
          </cell>
          <cell r="K13">
            <v>0</v>
          </cell>
        </row>
        <row r="15">
          <cell r="B15">
            <v>368</v>
          </cell>
          <cell r="C15">
            <v>123</v>
          </cell>
          <cell r="D15">
            <v>362939.34</v>
          </cell>
          <cell r="E15">
            <v>986.25</v>
          </cell>
          <cell r="F15">
            <v>0</v>
          </cell>
          <cell r="G15">
            <v>362939.34</v>
          </cell>
          <cell r="H15">
            <v>986.25</v>
          </cell>
          <cell r="I15">
            <v>0</v>
          </cell>
          <cell r="J15">
            <v>0</v>
          </cell>
          <cell r="K15">
            <v>0</v>
          </cell>
        </row>
        <row r="16">
          <cell r="B16">
            <v>483</v>
          </cell>
          <cell r="C16">
            <v>161</v>
          </cell>
          <cell r="D16">
            <v>588376.53</v>
          </cell>
          <cell r="E16">
            <v>1218.17</v>
          </cell>
          <cell r="F16">
            <v>0</v>
          </cell>
          <cell r="G16">
            <v>588376.53</v>
          </cell>
          <cell r="H16">
            <v>1218.17</v>
          </cell>
          <cell r="I16">
            <v>0</v>
          </cell>
          <cell r="J16">
            <v>0</v>
          </cell>
          <cell r="K16">
            <v>0</v>
          </cell>
        </row>
        <row r="17">
          <cell r="B17">
            <v>214</v>
          </cell>
          <cell r="C17">
            <v>71</v>
          </cell>
          <cell r="D17">
            <v>206661.03</v>
          </cell>
          <cell r="E17">
            <v>965.71</v>
          </cell>
          <cell r="F17">
            <v>0</v>
          </cell>
          <cell r="G17">
            <v>206661.03</v>
          </cell>
          <cell r="H17">
            <v>965.71</v>
          </cell>
          <cell r="I17">
            <v>0</v>
          </cell>
          <cell r="J17">
            <v>0</v>
          </cell>
          <cell r="K17">
            <v>0</v>
          </cell>
        </row>
        <row r="18">
          <cell r="B18">
            <v>454</v>
          </cell>
          <cell r="C18">
            <v>151</v>
          </cell>
          <cell r="D18">
            <v>481582.98</v>
          </cell>
          <cell r="E18">
            <v>1060.76</v>
          </cell>
          <cell r="F18">
            <v>0</v>
          </cell>
          <cell r="G18">
            <v>481582.98</v>
          </cell>
          <cell r="H18">
            <v>1060.76</v>
          </cell>
          <cell r="I18">
            <v>0</v>
          </cell>
          <cell r="J18">
            <v>0</v>
          </cell>
          <cell r="K18">
            <v>0</v>
          </cell>
        </row>
        <row r="19">
          <cell r="B19">
            <v>221</v>
          </cell>
          <cell r="C19">
            <v>74</v>
          </cell>
          <cell r="D19">
            <v>199765.5</v>
          </cell>
          <cell r="E19">
            <v>903.92</v>
          </cell>
          <cell r="F19">
            <v>0</v>
          </cell>
          <cell r="G19">
            <v>199765.5</v>
          </cell>
          <cell r="H19">
            <v>903.92</v>
          </cell>
          <cell r="I19">
            <v>0</v>
          </cell>
          <cell r="J19">
            <v>0</v>
          </cell>
          <cell r="K19">
            <v>0</v>
          </cell>
        </row>
        <row r="20">
          <cell r="B20">
            <v>511</v>
          </cell>
          <cell r="C20">
            <v>170</v>
          </cell>
          <cell r="D20">
            <v>510162.15</v>
          </cell>
          <cell r="E20">
            <v>998.36</v>
          </cell>
          <cell r="F20">
            <v>0</v>
          </cell>
          <cell r="G20">
            <v>510162.15</v>
          </cell>
          <cell r="H20">
            <v>998.36</v>
          </cell>
          <cell r="I20">
            <v>0</v>
          </cell>
          <cell r="J20">
            <v>0</v>
          </cell>
          <cell r="K20">
            <v>0</v>
          </cell>
        </row>
        <row r="21">
          <cell r="B21">
            <v>316</v>
          </cell>
          <cell r="C21">
            <v>105</v>
          </cell>
          <cell r="D21">
            <v>360805.32</v>
          </cell>
          <cell r="E21">
            <v>1141.79</v>
          </cell>
          <cell r="F21">
            <v>0</v>
          </cell>
          <cell r="G21">
            <v>360805.32</v>
          </cell>
          <cell r="H21">
            <v>1141.79</v>
          </cell>
          <cell r="I21">
            <v>0</v>
          </cell>
          <cell r="J21">
            <v>0</v>
          </cell>
          <cell r="K21">
            <v>0</v>
          </cell>
        </row>
        <row r="22">
          <cell r="B22">
            <v>403</v>
          </cell>
          <cell r="C22">
            <v>134</v>
          </cell>
          <cell r="D22">
            <v>356569.17</v>
          </cell>
          <cell r="E22">
            <v>884.79</v>
          </cell>
          <cell r="F22">
            <v>0</v>
          </cell>
          <cell r="G22">
            <v>356569.17</v>
          </cell>
          <cell r="H22">
            <v>884.79</v>
          </cell>
          <cell r="I22">
            <v>0</v>
          </cell>
          <cell r="J22">
            <v>0</v>
          </cell>
          <cell r="K22">
            <v>0</v>
          </cell>
        </row>
        <row r="23">
          <cell r="B23">
            <v>204</v>
          </cell>
          <cell r="C23">
            <v>68</v>
          </cell>
          <cell r="D23">
            <v>233473.35</v>
          </cell>
          <cell r="E23">
            <v>1144.48</v>
          </cell>
          <cell r="F23">
            <v>0</v>
          </cell>
          <cell r="G23">
            <v>233473.35</v>
          </cell>
          <cell r="H23">
            <v>1144.48</v>
          </cell>
          <cell r="I23">
            <v>0</v>
          </cell>
          <cell r="J23">
            <v>0</v>
          </cell>
          <cell r="K23">
            <v>0</v>
          </cell>
        </row>
        <row r="24">
          <cell r="B24">
            <v>569</v>
          </cell>
          <cell r="C24">
            <v>190</v>
          </cell>
          <cell r="D24">
            <v>585907.11</v>
          </cell>
          <cell r="E24">
            <v>1029.71</v>
          </cell>
          <cell r="F24">
            <v>0</v>
          </cell>
          <cell r="G24">
            <v>585907.11</v>
          </cell>
          <cell r="H24">
            <v>1029.71</v>
          </cell>
          <cell r="I24">
            <v>0</v>
          </cell>
          <cell r="J24">
            <v>0</v>
          </cell>
          <cell r="K24">
            <v>0</v>
          </cell>
        </row>
        <row r="25">
          <cell r="B25">
            <v>746</v>
          </cell>
          <cell r="C25">
            <v>249</v>
          </cell>
          <cell r="D25">
            <v>696592.83</v>
          </cell>
          <cell r="E25">
            <v>933.77</v>
          </cell>
          <cell r="F25">
            <v>0</v>
          </cell>
          <cell r="G25">
            <v>696592.83</v>
          </cell>
          <cell r="H25">
            <v>933.77</v>
          </cell>
          <cell r="I25">
            <v>0</v>
          </cell>
          <cell r="J25">
            <v>0</v>
          </cell>
          <cell r="K25">
            <v>0</v>
          </cell>
        </row>
        <row r="26">
          <cell r="B26">
            <v>499</v>
          </cell>
          <cell r="C26">
            <v>166</v>
          </cell>
          <cell r="D26">
            <v>493354.47</v>
          </cell>
          <cell r="E26">
            <v>988.69</v>
          </cell>
          <cell r="F26">
            <v>0</v>
          </cell>
          <cell r="G26">
            <v>493354.47</v>
          </cell>
          <cell r="H26">
            <v>988.69</v>
          </cell>
          <cell r="I26">
            <v>0</v>
          </cell>
          <cell r="J26">
            <v>0</v>
          </cell>
          <cell r="K26">
            <v>0</v>
          </cell>
        </row>
        <row r="27">
          <cell r="B27">
            <v>344</v>
          </cell>
          <cell r="C27">
            <v>115</v>
          </cell>
          <cell r="D27">
            <v>379243.83</v>
          </cell>
          <cell r="E27">
            <v>1102.45</v>
          </cell>
          <cell r="F27">
            <v>0</v>
          </cell>
          <cell r="G27">
            <v>379243.83</v>
          </cell>
          <cell r="H27">
            <v>1102.45</v>
          </cell>
          <cell r="I27">
            <v>0</v>
          </cell>
          <cell r="J27">
            <v>0</v>
          </cell>
          <cell r="K27">
            <v>0</v>
          </cell>
        </row>
        <row r="28">
          <cell r="B28">
            <v>1068</v>
          </cell>
          <cell r="C28">
            <v>356</v>
          </cell>
          <cell r="D28">
            <v>980840.85</v>
          </cell>
          <cell r="E28">
            <v>918.39</v>
          </cell>
          <cell r="F28">
            <v>0</v>
          </cell>
          <cell r="G28">
            <v>980840.85</v>
          </cell>
          <cell r="H28">
            <v>918.39</v>
          </cell>
          <cell r="I28">
            <v>0</v>
          </cell>
          <cell r="J28">
            <v>0</v>
          </cell>
          <cell r="K28">
            <v>0</v>
          </cell>
        </row>
        <row r="29">
          <cell r="B29">
            <v>209</v>
          </cell>
          <cell r="C29">
            <v>70</v>
          </cell>
          <cell r="D29">
            <v>217473.54</v>
          </cell>
          <cell r="E29">
            <v>1040.54</v>
          </cell>
          <cell r="F29">
            <v>0</v>
          </cell>
          <cell r="G29">
            <v>217473.54</v>
          </cell>
          <cell r="H29">
            <v>1040.54</v>
          </cell>
          <cell r="I29">
            <v>0</v>
          </cell>
          <cell r="J29">
            <v>0</v>
          </cell>
          <cell r="K29">
            <v>0</v>
          </cell>
        </row>
        <row r="30">
          <cell r="B30">
            <v>699</v>
          </cell>
          <cell r="C30">
            <v>233</v>
          </cell>
          <cell r="D30">
            <v>659022.44999999995</v>
          </cell>
          <cell r="E30">
            <v>942.81</v>
          </cell>
          <cell r="F30">
            <v>0</v>
          </cell>
          <cell r="G30">
            <v>659022.44999999995</v>
          </cell>
          <cell r="H30">
            <v>942.81</v>
          </cell>
          <cell r="I30">
            <v>0</v>
          </cell>
          <cell r="J30">
            <v>0</v>
          </cell>
          <cell r="K30">
            <v>0</v>
          </cell>
        </row>
        <row r="31">
          <cell r="B31">
            <v>0</v>
          </cell>
          <cell r="C31">
            <v>0</v>
          </cell>
          <cell r="D31">
            <v>0</v>
          </cell>
          <cell r="F31">
            <v>0</v>
          </cell>
          <cell r="G31">
            <v>0</v>
          </cell>
          <cell r="I31">
            <v>0</v>
          </cell>
          <cell r="J31">
            <v>0</v>
          </cell>
          <cell r="K31">
            <v>0</v>
          </cell>
        </row>
        <row r="32">
          <cell r="B32">
            <v>865</v>
          </cell>
          <cell r="C32">
            <v>288</v>
          </cell>
          <cell r="D32">
            <v>662863.74</v>
          </cell>
          <cell r="E32">
            <v>766.32</v>
          </cell>
          <cell r="F32">
            <v>0</v>
          </cell>
          <cell r="G32">
            <v>662863.74</v>
          </cell>
          <cell r="H32">
            <v>766.32</v>
          </cell>
          <cell r="I32">
            <v>0</v>
          </cell>
          <cell r="J32">
            <v>0</v>
          </cell>
          <cell r="K32">
            <v>0</v>
          </cell>
        </row>
        <row r="33">
          <cell r="B33">
            <v>757</v>
          </cell>
          <cell r="C33">
            <v>252</v>
          </cell>
          <cell r="D33">
            <v>831589.38</v>
          </cell>
          <cell r="E33">
            <v>1098.53</v>
          </cell>
          <cell r="F33">
            <v>0</v>
          </cell>
          <cell r="G33">
            <v>831589.38</v>
          </cell>
          <cell r="H33">
            <v>1098.53</v>
          </cell>
          <cell r="I33">
            <v>0</v>
          </cell>
          <cell r="J33">
            <v>0</v>
          </cell>
          <cell r="K33">
            <v>0</v>
          </cell>
        </row>
        <row r="35">
          <cell r="B35">
            <v>346</v>
          </cell>
          <cell r="C35">
            <v>115</v>
          </cell>
          <cell r="D35">
            <v>380593.5</v>
          </cell>
          <cell r="E35">
            <v>1099.98</v>
          </cell>
          <cell r="F35">
            <v>0</v>
          </cell>
          <cell r="G35">
            <v>380593.5</v>
          </cell>
          <cell r="H35">
            <v>1099.98</v>
          </cell>
          <cell r="I35">
            <v>0</v>
          </cell>
          <cell r="J35">
            <v>0</v>
          </cell>
          <cell r="K35">
            <v>0</v>
          </cell>
        </row>
        <row r="36">
          <cell r="B36">
            <v>376</v>
          </cell>
          <cell r="C36">
            <v>125</v>
          </cell>
          <cell r="D36">
            <v>365865.36</v>
          </cell>
          <cell r="E36">
            <v>973.05</v>
          </cell>
          <cell r="F36">
            <v>0</v>
          </cell>
          <cell r="G36">
            <v>365865.36</v>
          </cell>
          <cell r="H36">
            <v>973.05</v>
          </cell>
          <cell r="I36">
            <v>0</v>
          </cell>
          <cell r="J36">
            <v>0</v>
          </cell>
          <cell r="K36">
            <v>0</v>
          </cell>
        </row>
        <row r="37">
          <cell r="B37">
            <v>3109</v>
          </cell>
          <cell r="C37">
            <v>1036</v>
          </cell>
          <cell r="D37">
            <v>2891523.21</v>
          </cell>
          <cell r="E37">
            <v>930.05</v>
          </cell>
          <cell r="F37">
            <v>0</v>
          </cell>
          <cell r="G37">
            <v>2891523.21</v>
          </cell>
          <cell r="H37">
            <v>930.05</v>
          </cell>
          <cell r="I37">
            <v>0</v>
          </cell>
          <cell r="J37">
            <v>0</v>
          </cell>
          <cell r="K37">
            <v>0</v>
          </cell>
        </row>
        <row r="38">
          <cell r="B38">
            <v>286</v>
          </cell>
          <cell r="C38">
            <v>95</v>
          </cell>
          <cell r="D38">
            <v>314714.61</v>
          </cell>
          <cell r="E38">
            <v>1100.4000000000001</v>
          </cell>
          <cell r="F38">
            <v>0</v>
          </cell>
          <cell r="G38">
            <v>314714.61</v>
          </cell>
          <cell r="H38">
            <v>1100.4000000000001</v>
          </cell>
          <cell r="I38">
            <v>0</v>
          </cell>
          <cell r="J38">
            <v>0</v>
          </cell>
          <cell r="K38">
            <v>0</v>
          </cell>
        </row>
        <row r="39">
          <cell r="B39">
            <v>259</v>
          </cell>
          <cell r="C39">
            <v>86</v>
          </cell>
          <cell r="D39">
            <v>264396.24</v>
          </cell>
          <cell r="E39">
            <v>1020.83</v>
          </cell>
          <cell r="F39">
            <v>0</v>
          </cell>
          <cell r="G39">
            <v>264396.24</v>
          </cell>
          <cell r="H39">
            <v>1020.83</v>
          </cell>
          <cell r="I39">
            <v>0</v>
          </cell>
          <cell r="J39">
            <v>0</v>
          </cell>
          <cell r="K39">
            <v>0</v>
          </cell>
        </row>
        <row r="40">
          <cell r="B40">
            <v>786</v>
          </cell>
          <cell r="C40">
            <v>262</v>
          </cell>
          <cell r="D40">
            <v>882096.75</v>
          </cell>
          <cell r="E40">
            <v>1122.26</v>
          </cell>
          <cell r="F40">
            <v>0</v>
          </cell>
          <cell r="G40">
            <v>882096.75</v>
          </cell>
          <cell r="H40">
            <v>1122.26</v>
          </cell>
          <cell r="I40">
            <v>0</v>
          </cell>
          <cell r="J40">
            <v>0</v>
          </cell>
          <cell r="K40">
            <v>0</v>
          </cell>
        </row>
        <row r="41">
          <cell r="B41">
            <v>223</v>
          </cell>
          <cell r="C41">
            <v>74</v>
          </cell>
          <cell r="D41">
            <v>197753.37</v>
          </cell>
          <cell r="E41">
            <v>886.79</v>
          </cell>
          <cell r="F41">
            <v>0</v>
          </cell>
          <cell r="G41">
            <v>197753.37</v>
          </cell>
          <cell r="H41">
            <v>886.79</v>
          </cell>
          <cell r="I41">
            <v>0</v>
          </cell>
          <cell r="J41">
            <v>0</v>
          </cell>
          <cell r="K41">
            <v>0</v>
          </cell>
        </row>
        <row r="42">
          <cell r="B42">
            <v>834</v>
          </cell>
          <cell r="C42">
            <v>278</v>
          </cell>
          <cell r="D42">
            <v>830262.96</v>
          </cell>
          <cell r="E42">
            <v>995.52</v>
          </cell>
          <cell r="F42">
            <v>0</v>
          </cell>
          <cell r="G42">
            <v>830262.96</v>
          </cell>
          <cell r="H42">
            <v>995.52</v>
          </cell>
          <cell r="I42">
            <v>0</v>
          </cell>
          <cell r="J42">
            <v>0</v>
          </cell>
          <cell r="K42">
            <v>0</v>
          </cell>
        </row>
        <row r="43">
          <cell r="B43">
            <v>329</v>
          </cell>
          <cell r="C43">
            <v>110</v>
          </cell>
          <cell r="D43">
            <v>319329.06</v>
          </cell>
          <cell r="E43">
            <v>970.61</v>
          </cell>
          <cell r="F43">
            <v>0</v>
          </cell>
          <cell r="G43">
            <v>319329.06</v>
          </cell>
          <cell r="H43">
            <v>970.61</v>
          </cell>
          <cell r="I43">
            <v>0</v>
          </cell>
          <cell r="J43">
            <v>0</v>
          </cell>
          <cell r="K43">
            <v>0</v>
          </cell>
        </row>
        <row r="44">
          <cell r="B44">
            <v>263</v>
          </cell>
          <cell r="C44">
            <v>88</v>
          </cell>
          <cell r="D44">
            <v>274860.96000000002</v>
          </cell>
          <cell r="E44">
            <v>1045.0999999999999</v>
          </cell>
          <cell r="F44">
            <v>0</v>
          </cell>
          <cell r="G44">
            <v>274860.96000000002</v>
          </cell>
          <cell r="H44">
            <v>1045.0999999999999</v>
          </cell>
          <cell r="I44">
            <v>0</v>
          </cell>
          <cell r="J44">
            <v>0</v>
          </cell>
          <cell r="K44">
            <v>0</v>
          </cell>
        </row>
        <row r="45">
          <cell r="B45">
            <v>573</v>
          </cell>
          <cell r="C45">
            <v>191</v>
          </cell>
          <cell r="D45">
            <v>501112.38</v>
          </cell>
          <cell r="E45">
            <v>874.54</v>
          </cell>
          <cell r="F45">
            <v>0</v>
          </cell>
          <cell r="G45">
            <v>501112.38</v>
          </cell>
          <cell r="H45">
            <v>874.54</v>
          </cell>
          <cell r="I45">
            <v>0</v>
          </cell>
          <cell r="J45">
            <v>0</v>
          </cell>
          <cell r="K45">
            <v>0</v>
          </cell>
        </row>
        <row r="46">
          <cell r="B46">
            <v>680</v>
          </cell>
          <cell r="C46">
            <v>227</v>
          </cell>
          <cell r="D46">
            <v>649300.86</v>
          </cell>
          <cell r="E46">
            <v>954.85</v>
          </cell>
          <cell r="F46">
            <v>0</v>
          </cell>
          <cell r="G46">
            <v>649300.86</v>
          </cell>
          <cell r="H46">
            <v>954.85</v>
          </cell>
          <cell r="I46">
            <v>0</v>
          </cell>
          <cell r="J46">
            <v>0</v>
          </cell>
          <cell r="K46">
            <v>0</v>
          </cell>
        </row>
        <row r="47">
          <cell r="B47">
            <v>215</v>
          </cell>
          <cell r="C47">
            <v>72</v>
          </cell>
          <cell r="D47">
            <v>224772.03</v>
          </cell>
          <cell r="E47">
            <v>1045.45</v>
          </cell>
          <cell r="F47">
            <v>0</v>
          </cell>
          <cell r="G47">
            <v>224772.03</v>
          </cell>
          <cell r="H47">
            <v>1045.45</v>
          </cell>
          <cell r="I47">
            <v>0</v>
          </cell>
          <cell r="J47">
            <v>0</v>
          </cell>
          <cell r="K47">
            <v>0</v>
          </cell>
        </row>
        <row r="49">
          <cell r="B49">
            <v>281</v>
          </cell>
          <cell r="C49">
            <v>94</v>
          </cell>
          <cell r="D49">
            <v>293974.14</v>
          </cell>
          <cell r="E49">
            <v>1046.17</v>
          </cell>
          <cell r="F49">
            <v>0</v>
          </cell>
          <cell r="G49">
            <v>293974.14</v>
          </cell>
          <cell r="H49">
            <v>1046.17</v>
          </cell>
          <cell r="I49">
            <v>0</v>
          </cell>
          <cell r="J49">
            <v>0</v>
          </cell>
          <cell r="K49">
            <v>0</v>
          </cell>
        </row>
        <row r="50">
          <cell r="B50">
            <v>263</v>
          </cell>
          <cell r="C50">
            <v>88</v>
          </cell>
          <cell r="D50">
            <v>305889.99</v>
          </cell>
          <cell r="E50">
            <v>1163.08</v>
          </cell>
          <cell r="F50">
            <v>0</v>
          </cell>
          <cell r="G50">
            <v>305889.99</v>
          </cell>
          <cell r="H50">
            <v>1163.08</v>
          </cell>
          <cell r="I50">
            <v>0</v>
          </cell>
          <cell r="J50">
            <v>0</v>
          </cell>
          <cell r="K50">
            <v>0</v>
          </cell>
        </row>
        <row r="51">
          <cell r="B51">
            <v>381</v>
          </cell>
          <cell r="C51">
            <v>127</v>
          </cell>
          <cell r="D51">
            <v>326674.05</v>
          </cell>
          <cell r="E51">
            <v>857.41</v>
          </cell>
          <cell r="F51">
            <v>0</v>
          </cell>
          <cell r="G51">
            <v>326674.05</v>
          </cell>
          <cell r="H51">
            <v>857.41</v>
          </cell>
          <cell r="I51">
            <v>0</v>
          </cell>
          <cell r="J51">
            <v>0</v>
          </cell>
          <cell r="K51">
            <v>0</v>
          </cell>
        </row>
        <row r="52">
          <cell r="B52">
            <v>642</v>
          </cell>
          <cell r="C52">
            <v>214</v>
          </cell>
          <cell r="D52">
            <v>619157.49</v>
          </cell>
          <cell r="E52">
            <v>964.42</v>
          </cell>
          <cell r="F52">
            <v>0</v>
          </cell>
          <cell r="G52">
            <v>619157.49</v>
          </cell>
          <cell r="H52">
            <v>964.42</v>
          </cell>
          <cell r="I52">
            <v>0</v>
          </cell>
          <cell r="J52">
            <v>0</v>
          </cell>
          <cell r="K52">
            <v>0</v>
          </cell>
        </row>
        <row r="53">
          <cell r="B53">
            <v>239</v>
          </cell>
          <cell r="C53">
            <v>80</v>
          </cell>
          <cell r="D53">
            <v>258942.99</v>
          </cell>
          <cell r="E53">
            <v>1083.44</v>
          </cell>
          <cell r="F53">
            <v>0</v>
          </cell>
          <cell r="G53">
            <v>258942.99</v>
          </cell>
          <cell r="H53">
            <v>1083.44</v>
          </cell>
          <cell r="I53">
            <v>0</v>
          </cell>
          <cell r="J53">
            <v>0</v>
          </cell>
          <cell r="K53">
            <v>0</v>
          </cell>
        </row>
        <row r="54">
          <cell r="B54">
            <v>1185</v>
          </cell>
          <cell r="C54">
            <v>395</v>
          </cell>
          <cell r="D54">
            <v>1152494.8500000001</v>
          </cell>
          <cell r="E54">
            <v>972.57</v>
          </cell>
          <cell r="F54">
            <v>0</v>
          </cell>
          <cell r="G54">
            <v>1152494.8500000001</v>
          </cell>
          <cell r="H54">
            <v>972.57</v>
          </cell>
          <cell r="I54">
            <v>0</v>
          </cell>
          <cell r="J54">
            <v>0</v>
          </cell>
          <cell r="K54">
            <v>0</v>
          </cell>
        </row>
        <row r="55">
          <cell r="B55">
            <v>286</v>
          </cell>
          <cell r="C55">
            <v>95</v>
          </cell>
          <cell r="D55">
            <v>306323.19</v>
          </cell>
          <cell r="E55">
            <v>1071.06</v>
          </cell>
          <cell r="F55">
            <v>0</v>
          </cell>
          <cell r="G55">
            <v>306323.19</v>
          </cell>
          <cell r="H55">
            <v>1071.06</v>
          </cell>
          <cell r="I55">
            <v>0</v>
          </cell>
          <cell r="J55">
            <v>0</v>
          </cell>
          <cell r="K55">
            <v>0</v>
          </cell>
        </row>
        <row r="56">
          <cell r="B56">
            <v>469</v>
          </cell>
          <cell r="C56">
            <v>156</v>
          </cell>
          <cell r="D56">
            <v>513215.04</v>
          </cell>
          <cell r="E56">
            <v>1094.28</v>
          </cell>
          <cell r="F56">
            <v>0</v>
          </cell>
          <cell r="G56">
            <v>513215.04</v>
          </cell>
          <cell r="H56">
            <v>1094.28</v>
          </cell>
          <cell r="I56">
            <v>0</v>
          </cell>
          <cell r="J56">
            <v>0</v>
          </cell>
          <cell r="K56">
            <v>0</v>
          </cell>
        </row>
        <row r="57">
          <cell r="B57">
            <v>354</v>
          </cell>
          <cell r="C57">
            <v>118</v>
          </cell>
          <cell r="D57">
            <v>355507.53</v>
          </cell>
          <cell r="E57">
            <v>1004.26</v>
          </cell>
          <cell r="F57">
            <v>0</v>
          </cell>
          <cell r="G57">
            <v>355507.53</v>
          </cell>
          <cell r="H57">
            <v>1004.26</v>
          </cell>
          <cell r="I57">
            <v>0</v>
          </cell>
          <cell r="J57">
            <v>0</v>
          </cell>
          <cell r="K57">
            <v>0</v>
          </cell>
        </row>
        <row r="58">
          <cell r="B58">
            <v>646</v>
          </cell>
          <cell r="C58">
            <v>215</v>
          </cell>
          <cell r="D58">
            <v>652959.15</v>
          </cell>
          <cell r="E58">
            <v>1010.77</v>
          </cell>
          <cell r="F58">
            <v>0</v>
          </cell>
          <cell r="G58">
            <v>652959.15</v>
          </cell>
          <cell r="H58">
            <v>1010.77</v>
          </cell>
          <cell r="I58">
            <v>0</v>
          </cell>
          <cell r="J58">
            <v>0</v>
          </cell>
          <cell r="K58">
            <v>0</v>
          </cell>
        </row>
        <row r="59">
          <cell r="B59">
            <v>340</v>
          </cell>
          <cell r="C59">
            <v>113</v>
          </cell>
          <cell r="D59">
            <v>377641.26</v>
          </cell>
          <cell r="E59">
            <v>1110.71</v>
          </cell>
          <cell r="F59">
            <v>0</v>
          </cell>
          <cell r="G59">
            <v>377641.26</v>
          </cell>
          <cell r="H59">
            <v>1110.71</v>
          </cell>
          <cell r="I59">
            <v>0</v>
          </cell>
          <cell r="J59">
            <v>0</v>
          </cell>
          <cell r="K59">
            <v>0</v>
          </cell>
        </row>
      </sheetData>
      <sheetData sheetId="40"/>
      <sheetData sheetId="41">
        <row r="13">
          <cell r="B13">
            <v>0</v>
          </cell>
          <cell r="C13">
            <v>0</v>
          </cell>
          <cell r="D13">
            <v>0</v>
          </cell>
          <cell r="F13">
            <v>0</v>
          </cell>
          <cell r="G13">
            <v>0</v>
          </cell>
          <cell r="I13">
            <v>0</v>
          </cell>
        </row>
        <row r="14">
          <cell r="B14">
            <v>0</v>
          </cell>
          <cell r="C14">
            <v>0</v>
          </cell>
          <cell r="D14">
            <v>0</v>
          </cell>
          <cell r="F14">
            <v>0</v>
          </cell>
          <cell r="G14">
            <v>0</v>
          </cell>
          <cell r="I14">
            <v>0</v>
          </cell>
        </row>
        <row r="15">
          <cell r="B15">
            <v>0</v>
          </cell>
          <cell r="C15">
            <v>0</v>
          </cell>
          <cell r="D15">
            <v>0</v>
          </cell>
          <cell r="F15">
            <v>0</v>
          </cell>
          <cell r="G15">
            <v>0</v>
          </cell>
          <cell r="I15">
            <v>0</v>
          </cell>
        </row>
        <row r="16">
          <cell r="B16">
            <v>0</v>
          </cell>
          <cell r="C16">
            <v>0</v>
          </cell>
          <cell r="D16">
            <v>0</v>
          </cell>
          <cell r="F16">
            <v>0</v>
          </cell>
          <cell r="G16">
            <v>0</v>
          </cell>
          <cell r="I16">
            <v>0</v>
          </cell>
        </row>
        <row r="18">
          <cell r="B18">
            <v>0</v>
          </cell>
          <cell r="C18">
            <v>0</v>
          </cell>
          <cell r="D18">
            <v>0</v>
          </cell>
          <cell r="F18">
            <v>0</v>
          </cell>
          <cell r="G18">
            <v>0</v>
          </cell>
          <cell r="I18">
            <v>0</v>
          </cell>
        </row>
        <row r="19">
          <cell r="B19">
            <v>0</v>
          </cell>
          <cell r="C19">
            <v>0</v>
          </cell>
          <cell r="D19">
            <v>0</v>
          </cell>
          <cell r="F19">
            <v>0</v>
          </cell>
          <cell r="G19">
            <v>0</v>
          </cell>
          <cell r="I19">
            <v>0</v>
          </cell>
        </row>
        <row r="20">
          <cell r="B20">
            <v>0</v>
          </cell>
          <cell r="C20">
            <v>0</v>
          </cell>
          <cell r="D20">
            <v>0</v>
          </cell>
          <cell r="F20">
            <v>0</v>
          </cell>
          <cell r="G20">
            <v>0</v>
          </cell>
          <cell r="I20">
            <v>0</v>
          </cell>
        </row>
        <row r="21">
          <cell r="B21">
            <v>0</v>
          </cell>
          <cell r="C21">
            <v>0</v>
          </cell>
          <cell r="D21">
            <v>0</v>
          </cell>
          <cell r="F21">
            <v>0</v>
          </cell>
          <cell r="G21">
            <v>0</v>
          </cell>
          <cell r="I21">
            <v>0</v>
          </cell>
        </row>
        <row r="23">
          <cell r="B23">
            <v>0</v>
          </cell>
          <cell r="C23">
            <v>0</v>
          </cell>
          <cell r="D23">
            <v>0</v>
          </cell>
          <cell r="F23">
            <v>0</v>
          </cell>
          <cell r="G23">
            <v>0</v>
          </cell>
          <cell r="I23">
            <v>0</v>
          </cell>
        </row>
        <row r="24">
          <cell r="B24">
            <v>0</v>
          </cell>
          <cell r="C24">
            <v>0</v>
          </cell>
          <cell r="D24">
            <v>0</v>
          </cell>
          <cell r="F24">
            <v>0</v>
          </cell>
          <cell r="G24">
            <v>0</v>
          </cell>
          <cell r="I24">
            <v>0</v>
          </cell>
        </row>
        <row r="25">
          <cell r="B25">
            <v>0</v>
          </cell>
          <cell r="C25">
            <v>0</v>
          </cell>
          <cell r="D25">
            <v>0</v>
          </cell>
          <cell r="F25">
            <v>0</v>
          </cell>
          <cell r="G25">
            <v>0</v>
          </cell>
          <cell r="I25">
            <v>0</v>
          </cell>
        </row>
        <row r="26">
          <cell r="B26">
            <v>0</v>
          </cell>
          <cell r="C26">
            <v>0</v>
          </cell>
          <cell r="D26">
            <v>0</v>
          </cell>
          <cell r="F26">
            <v>0</v>
          </cell>
          <cell r="G26">
            <v>0</v>
          </cell>
          <cell r="I26">
            <v>0</v>
          </cell>
        </row>
        <row r="33">
          <cell r="B33">
            <v>6441</v>
          </cell>
          <cell r="C33">
            <v>2147</v>
          </cell>
          <cell r="D33">
            <v>644355.54</v>
          </cell>
          <cell r="E33">
            <v>100.04</v>
          </cell>
          <cell r="F33">
            <v>-4347.53</v>
          </cell>
          <cell r="G33">
            <v>640008.01</v>
          </cell>
          <cell r="H33">
            <v>99.36</v>
          </cell>
          <cell r="I33">
            <v>0</v>
          </cell>
          <cell r="J33">
            <v>2138</v>
          </cell>
          <cell r="K33">
            <v>210856.41</v>
          </cell>
          <cell r="L33">
            <v>98.62</v>
          </cell>
        </row>
        <row r="34">
          <cell r="B34">
            <v>3132</v>
          </cell>
          <cell r="C34">
            <v>1044</v>
          </cell>
          <cell r="D34">
            <v>327714.12</v>
          </cell>
          <cell r="E34">
            <v>104.63</v>
          </cell>
          <cell r="F34">
            <v>-1968.24</v>
          </cell>
          <cell r="G34">
            <v>325745.88</v>
          </cell>
          <cell r="H34">
            <v>104.01</v>
          </cell>
          <cell r="I34">
            <v>0</v>
          </cell>
          <cell r="J34">
            <v>1038</v>
          </cell>
          <cell r="K34">
            <v>108028.03</v>
          </cell>
          <cell r="L34">
            <v>104.07</v>
          </cell>
        </row>
        <row r="35">
          <cell r="B35">
            <v>3181</v>
          </cell>
          <cell r="C35">
            <v>1060</v>
          </cell>
          <cell r="D35">
            <v>306153.96999999997</v>
          </cell>
          <cell r="E35">
            <v>96.24</v>
          </cell>
          <cell r="F35">
            <v>-2594.71</v>
          </cell>
          <cell r="G35">
            <v>303559.26</v>
          </cell>
          <cell r="H35">
            <v>95.43</v>
          </cell>
          <cell r="I35">
            <v>0</v>
          </cell>
          <cell r="J35">
            <v>1058</v>
          </cell>
          <cell r="K35">
            <v>99368.74</v>
          </cell>
          <cell r="L35">
            <v>93.92</v>
          </cell>
        </row>
        <row r="36">
          <cell r="B36">
            <v>128</v>
          </cell>
          <cell r="C36">
            <v>43</v>
          </cell>
          <cell r="D36">
            <v>10487.45</v>
          </cell>
          <cell r="E36">
            <v>81.93</v>
          </cell>
          <cell r="F36">
            <v>215.42</v>
          </cell>
          <cell r="G36">
            <v>10702.87</v>
          </cell>
          <cell r="H36">
            <v>83.62</v>
          </cell>
          <cell r="I36">
            <v>0</v>
          </cell>
          <cell r="J36">
            <v>42</v>
          </cell>
          <cell r="K36">
            <v>3459.64</v>
          </cell>
          <cell r="L36">
            <v>82.37</v>
          </cell>
        </row>
        <row r="38">
          <cell r="B38">
            <v>22500</v>
          </cell>
          <cell r="C38">
            <v>7500</v>
          </cell>
          <cell r="D38">
            <v>2652188.61</v>
          </cell>
          <cell r="E38">
            <v>117.88</v>
          </cell>
          <cell r="F38">
            <v>7838.89</v>
          </cell>
          <cell r="G38">
            <v>2660027.5</v>
          </cell>
          <cell r="H38">
            <v>118.22</v>
          </cell>
          <cell r="I38">
            <v>0</v>
          </cell>
          <cell r="J38">
            <v>7474</v>
          </cell>
          <cell r="K38">
            <v>865274.61</v>
          </cell>
          <cell r="L38">
            <v>115.77</v>
          </cell>
        </row>
        <row r="39">
          <cell r="B39">
            <v>12478</v>
          </cell>
          <cell r="C39">
            <v>4159</v>
          </cell>
          <cell r="D39">
            <v>1580573</v>
          </cell>
          <cell r="E39">
            <v>126.67</v>
          </cell>
          <cell r="F39">
            <v>-2385.2399999999998</v>
          </cell>
          <cell r="G39">
            <v>1578187.76</v>
          </cell>
          <cell r="H39">
            <v>126.48</v>
          </cell>
          <cell r="I39">
            <v>0</v>
          </cell>
          <cell r="J39">
            <v>4141</v>
          </cell>
          <cell r="K39">
            <v>522539.09</v>
          </cell>
          <cell r="L39">
            <v>126.19</v>
          </cell>
        </row>
        <row r="40">
          <cell r="B40">
            <v>9578</v>
          </cell>
          <cell r="C40">
            <v>3193</v>
          </cell>
          <cell r="D40">
            <v>1024976.09</v>
          </cell>
          <cell r="E40">
            <v>107.01</v>
          </cell>
          <cell r="F40">
            <v>8978.99</v>
          </cell>
          <cell r="G40">
            <v>1033955.08</v>
          </cell>
          <cell r="H40">
            <v>107.95</v>
          </cell>
          <cell r="I40">
            <v>0</v>
          </cell>
          <cell r="J40">
            <v>3186</v>
          </cell>
          <cell r="K40">
            <v>328637.34000000003</v>
          </cell>
          <cell r="L40">
            <v>103.15</v>
          </cell>
        </row>
        <row r="41">
          <cell r="B41">
            <v>444</v>
          </cell>
          <cell r="C41">
            <v>148</v>
          </cell>
          <cell r="D41">
            <v>46639.519999999997</v>
          </cell>
          <cell r="E41">
            <v>105.04</v>
          </cell>
          <cell r="F41">
            <v>1245.1400000000001</v>
          </cell>
          <cell r="G41">
            <v>47884.66</v>
          </cell>
          <cell r="H41">
            <v>107.85</v>
          </cell>
          <cell r="I41">
            <v>0</v>
          </cell>
          <cell r="J41">
            <v>147</v>
          </cell>
          <cell r="K41">
            <v>14098.18</v>
          </cell>
          <cell r="L41">
            <v>95.91</v>
          </cell>
        </row>
        <row r="48">
          <cell r="B48">
            <v>18503</v>
          </cell>
          <cell r="C48">
            <v>6168</v>
          </cell>
          <cell r="D48">
            <v>1875497.73</v>
          </cell>
          <cell r="E48">
            <v>101.36</v>
          </cell>
          <cell r="F48">
            <v>58299.839999999997</v>
          </cell>
          <cell r="G48">
            <v>1933797.57</v>
          </cell>
          <cell r="H48">
            <v>104.51</v>
          </cell>
          <cell r="I48">
            <v>0</v>
          </cell>
          <cell r="J48">
            <v>6189</v>
          </cell>
          <cell r="K48">
            <v>623758.81000000006</v>
          </cell>
          <cell r="L48">
            <v>100.79</v>
          </cell>
        </row>
        <row r="49">
          <cell r="B49">
            <v>9566</v>
          </cell>
          <cell r="C49">
            <v>3189</v>
          </cell>
          <cell r="D49">
            <v>992868.7</v>
          </cell>
          <cell r="E49">
            <v>103.79</v>
          </cell>
          <cell r="F49">
            <v>-2196.63</v>
          </cell>
          <cell r="G49">
            <v>990672.07</v>
          </cell>
          <cell r="H49">
            <v>103.56</v>
          </cell>
          <cell r="I49">
            <v>0</v>
          </cell>
          <cell r="J49">
            <v>3175</v>
          </cell>
          <cell r="K49">
            <v>328438.65999999997</v>
          </cell>
          <cell r="L49">
            <v>103.45</v>
          </cell>
        </row>
        <row r="50">
          <cell r="B50">
            <v>8554</v>
          </cell>
          <cell r="C50">
            <v>2851</v>
          </cell>
          <cell r="D50">
            <v>847751.08</v>
          </cell>
          <cell r="E50">
            <v>99.11</v>
          </cell>
          <cell r="F50">
            <v>58048.61</v>
          </cell>
          <cell r="G50">
            <v>905799.69</v>
          </cell>
          <cell r="H50">
            <v>105.89</v>
          </cell>
          <cell r="I50">
            <v>0</v>
          </cell>
          <cell r="J50">
            <v>2884</v>
          </cell>
          <cell r="K50">
            <v>283397.88</v>
          </cell>
          <cell r="L50">
            <v>98.27</v>
          </cell>
        </row>
        <row r="51">
          <cell r="B51">
            <v>383</v>
          </cell>
          <cell r="C51">
            <v>128</v>
          </cell>
          <cell r="D51">
            <v>34877.949999999997</v>
          </cell>
          <cell r="E51">
            <v>91.07</v>
          </cell>
          <cell r="F51">
            <v>2447.86</v>
          </cell>
          <cell r="G51">
            <v>37325.81</v>
          </cell>
          <cell r="H51">
            <v>97.46</v>
          </cell>
          <cell r="I51">
            <v>0</v>
          </cell>
          <cell r="J51">
            <v>130</v>
          </cell>
          <cell r="K51">
            <v>11922.27</v>
          </cell>
          <cell r="L51">
            <v>91.71</v>
          </cell>
        </row>
        <row r="53">
          <cell r="B53">
            <v>14971</v>
          </cell>
          <cell r="C53">
            <v>4990</v>
          </cell>
          <cell r="D53">
            <v>1569740.56</v>
          </cell>
          <cell r="E53">
            <v>104.85</v>
          </cell>
          <cell r="F53">
            <v>28876.81</v>
          </cell>
          <cell r="G53">
            <v>1598617.37</v>
          </cell>
          <cell r="H53">
            <v>106.78</v>
          </cell>
          <cell r="I53">
            <v>0</v>
          </cell>
          <cell r="J53">
            <v>4995</v>
          </cell>
          <cell r="K53">
            <v>515153.03</v>
          </cell>
          <cell r="L53">
            <v>103.13</v>
          </cell>
        </row>
        <row r="54">
          <cell r="B54">
            <v>6564</v>
          </cell>
          <cell r="C54">
            <v>2188</v>
          </cell>
          <cell r="D54">
            <v>789543.39</v>
          </cell>
          <cell r="E54">
            <v>120.28</v>
          </cell>
          <cell r="F54">
            <v>-1356.8</v>
          </cell>
          <cell r="G54">
            <v>788186.59</v>
          </cell>
          <cell r="H54">
            <v>120.08</v>
          </cell>
          <cell r="I54">
            <v>0</v>
          </cell>
          <cell r="J54">
            <v>2177</v>
          </cell>
          <cell r="K54">
            <v>258730.88</v>
          </cell>
          <cell r="L54">
            <v>118.85</v>
          </cell>
        </row>
        <row r="55">
          <cell r="B55">
            <v>8067</v>
          </cell>
          <cell r="C55">
            <v>2689</v>
          </cell>
          <cell r="D55">
            <v>752855.05</v>
          </cell>
          <cell r="E55">
            <v>93.33</v>
          </cell>
          <cell r="F55">
            <v>30096.41</v>
          </cell>
          <cell r="G55">
            <v>782951.46</v>
          </cell>
          <cell r="H55">
            <v>97.06</v>
          </cell>
          <cell r="I55">
            <v>0</v>
          </cell>
          <cell r="J55">
            <v>2705</v>
          </cell>
          <cell r="K55">
            <v>247472.34</v>
          </cell>
          <cell r="L55">
            <v>91.49</v>
          </cell>
        </row>
        <row r="56">
          <cell r="B56">
            <v>340</v>
          </cell>
          <cell r="C56">
            <v>113</v>
          </cell>
          <cell r="D56">
            <v>27342.12</v>
          </cell>
          <cell r="E56">
            <v>80.42</v>
          </cell>
          <cell r="F56">
            <v>137.19999999999999</v>
          </cell>
          <cell r="G56">
            <v>27479.32</v>
          </cell>
          <cell r="H56">
            <v>80.819999999999993</v>
          </cell>
          <cell r="I56">
            <v>0</v>
          </cell>
          <cell r="J56">
            <v>113</v>
          </cell>
          <cell r="K56">
            <v>8949.81</v>
          </cell>
          <cell r="L56">
            <v>79.2</v>
          </cell>
        </row>
        <row r="58">
          <cell r="B58">
            <v>11624</v>
          </cell>
          <cell r="C58">
            <v>3875</v>
          </cell>
          <cell r="D58">
            <v>1201236.8799999999</v>
          </cell>
          <cell r="E58">
            <v>103.34</v>
          </cell>
          <cell r="F58">
            <v>14493.06</v>
          </cell>
          <cell r="G58">
            <v>1215729.94</v>
          </cell>
          <cell r="H58">
            <v>104.59</v>
          </cell>
          <cell r="I58">
            <v>0</v>
          </cell>
          <cell r="J58">
            <v>3872</v>
          </cell>
          <cell r="K58">
            <v>393004.67</v>
          </cell>
          <cell r="L58">
            <v>101.5</v>
          </cell>
        </row>
        <row r="59">
          <cell r="B59">
            <v>4720</v>
          </cell>
          <cell r="C59">
            <v>1573</v>
          </cell>
          <cell r="D59">
            <v>501685.07</v>
          </cell>
          <cell r="E59">
            <v>106.29</v>
          </cell>
          <cell r="F59">
            <v>-570.46</v>
          </cell>
          <cell r="G59">
            <v>501114.61</v>
          </cell>
          <cell r="H59">
            <v>106.17</v>
          </cell>
          <cell r="I59">
            <v>0</v>
          </cell>
          <cell r="J59">
            <v>1565</v>
          </cell>
          <cell r="K59">
            <v>165848.49</v>
          </cell>
          <cell r="L59">
            <v>105.97</v>
          </cell>
        </row>
        <row r="60">
          <cell r="B60">
            <v>6640</v>
          </cell>
          <cell r="C60">
            <v>2213</v>
          </cell>
          <cell r="D60">
            <v>666685.56000000006</v>
          </cell>
          <cell r="E60">
            <v>100.4</v>
          </cell>
          <cell r="F60">
            <v>15433.57</v>
          </cell>
          <cell r="G60">
            <v>682119.13</v>
          </cell>
          <cell r="H60">
            <v>102.73</v>
          </cell>
          <cell r="I60">
            <v>0</v>
          </cell>
          <cell r="J60">
            <v>2221</v>
          </cell>
          <cell r="K60">
            <v>216538.38</v>
          </cell>
          <cell r="L60">
            <v>97.5</v>
          </cell>
        </row>
        <row r="61">
          <cell r="B61">
            <v>264</v>
          </cell>
          <cell r="C61">
            <v>88</v>
          </cell>
          <cell r="D61">
            <v>32866.25</v>
          </cell>
          <cell r="E61">
            <v>124.49</v>
          </cell>
          <cell r="F61">
            <v>-370.05</v>
          </cell>
          <cell r="G61">
            <v>32496.2</v>
          </cell>
          <cell r="H61">
            <v>123.09</v>
          </cell>
          <cell r="I61">
            <v>0</v>
          </cell>
          <cell r="J61">
            <v>86</v>
          </cell>
          <cell r="K61">
            <v>10617.8</v>
          </cell>
          <cell r="L61">
            <v>123.46</v>
          </cell>
        </row>
        <row r="63">
          <cell r="B63">
            <v>14088</v>
          </cell>
          <cell r="C63">
            <v>4696</v>
          </cell>
          <cell r="D63">
            <v>1521402.56</v>
          </cell>
          <cell r="E63">
            <v>107.99</v>
          </cell>
          <cell r="F63">
            <v>18073.72</v>
          </cell>
          <cell r="G63">
            <v>1539476.28</v>
          </cell>
          <cell r="H63">
            <v>109.28</v>
          </cell>
          <cell r="I63">
            <v>0</v>
          </cell>
          <cell r="J63">
            <v>4695</v>
          </cell>
          <cell r="K63">
            <v>499333.55</v>
          </cell>
          <cell r="L63">
            <v>106.35</v>
          </cell>
        </row>
        <row r="64">
          <cell r="B64">
            <v>6223</v>
          </cell>
          <cell r="C64">
            <v>2074</v>
          </cell>
          <cell r="D64">
            <v>746497.79</v>
          </cell>
          <cell r="E64">
            <v>119.96</v>
          </cell>
          <cell r="F64">
            <v>-47.26</v>
          </cell>
          <cell r="G64">
            <v>746450.53</v>
          </cell>
          <cell r="H64">
            <v>119.95</v>
          </cell>
          <cell r="I64">
            <v>0</v>
          </cell>
          <cell r="J64">
            <v>2065</v>
          </cell>
          <cell r="K64">
            <v>246799.05</v>
          </cell>
          <cell r="L64">
            <v>119.52</v>
          </cell>
        </row>
        <row r="65">
          <cell r="B65">
            <v>7530</v>
          </cell>
          <cell r="C65">
            <v>2510</v>
          </cell>
          <cell r="D65">
            <v>739739.22</v>
          </cell>
          <cell r="E65">
            <v>98.24</v>
          </cell>
          <cell r="F65">
            <v>17327.3</v>
          </cell>
          <cell r="G65">
            <v>757066.52</v>
          </cell>
          <cell r="H65">
            <v>100.54</v>
          </cell>
          <cell r="I65">
            <v>0</v>
          </cell>
          <cell r="J65">
            <v>2517</v>
          </cell>
          <cell r="K65">
            <v>241085.67</v>
          </cell>
          <cell r="L65">
            <v>95.78</v>
          </cell>
        </row>
        <row r="66">
          <cell r="B66">
            <v>335</v>
          </cell>
          <cell r="C66">
            <v>112</v>
          </cell>
          <cell r="D66">
            <v>35165.550000000003</v>
          </cell>
          <cell r="E66">
            <v>104.97</v>
          </cell>
          <cell r="F66">
            <v>793.68</v>
          </cell>
          <cell r="G66">
            <v>35959.230000000003</v>
          </cell>
          <cell r="H66">
            <v>107.34</v>
          </cell>
          <cell r="I66">
            <v>0</v>
          </cell>
          <cell r="J66">
            <v>113</v>
          </cell>
          <cell r="K66">
            <v>11448.83</v>
          </cell>
          <cell r="L66">
            <v>101.32</v>
          </cell>
        </row>
        <row r="68">
          <cell r="B68">
            <v>9854</v>
          </cell>
          <cell r="C68">
            <v>3285</v>
          </cell>
          <cell r="D68">
            <v>1284804.5900000001</v>
          </cell>
          <cell r="E68">
            <v>130.38</v>
          </cell>
          <cell r="F68">
            <v>5054.1499999999996</v>
          </cell>
          <cell r="G68">
            <v>1289858.74</v>
          </cell>
          <cell r="H68">
            <v>130.9</v>
          </cell>
          <cell r="I68">
            <v>0</v>
          </cell>
          <cell r="J68">
            <v>3269</v>
          </cell>
          <cell r="K68">
            <v>417446.17</v>
          </cell>
          <cell r="L68">
            <v>127.7</v>
          </cell>
        </row>
        <row r="69">
          <cell r="B69">
            <v>4496</v>
          </cell>
          <cell r="C69">
            <v>1499</v>
          </cell>
          <cell r="D69">
            <v>607548.23</v>
          </cell>
          <cell r="E69">
            <v>135.13</v>
          </cell>
          <cell r="F69">
            <v>-8096.96</v>
          </cell>
          <cell r="G69">
            <v>599451.27</v>
          </cell>
          <cell r="H69">
            <v>133.33000000000001</v>
          </cell>
          <cell r="I69">
            <v>0</v>
          </cell>
          <cell r="J69">
            <v>1486</v>
          </cell>
          <cell r="K69">
            <v>199275.45</v>
          </cell>
          <cell r="L69">
            <v>134.1</v>
          </cell>
        </row>
        <row r="70">
          <cell r="B70">
            <v>5097</v>
          </cell>
          <cell r="C70">
            <v>1699</v>
          </cell>
          <cell r="D70">
            <v>641645.97</v>
          </cell>
          <cell r="E70">
            <v>125.89</v>
          </cell>
          <cell r="F70">
            <v>12131.23</v>
          </cell>
          <cell r="G70">
            <v>653777.19999999995</v>
          </cell>
          <cell r="H70">
            <v>128.27000000000001</v>
          </cell>
          <cell r="I70">
            <v>0</v>
          </cell>
          <cell r="J70">
            <v>1696</v>
          </cell>
          <cell r="K70">
            <v>206336.66</v>
          </cell>
          <cell r="L70">
            <v>121.66</v>
          </cell>
        </row>
        <row r="71">
          <cell r="B71">
            <v>261</v>
          </cell>
          <cell r="C71">
            <v>87</v>
          </cell>
          <cell r="D71">
            <v>35610.39</v>
          </cell>
          <cell r="E71">
            <v>136.44</v>
          </cell>
          <cell r="F71">
            <v>1019.88</v>
          </cell>
          <cell r="G71">
            <v>36630.269999999997</v>
          </cell>
          <cell r="H71">
            <v>140.35</v>
          </cell>
          <cell r="I71">
            <v>0</v>
          </cell>
          <cell r="J71">
            <v>87</v>
          </cell>
          <cell r="K71">
            <v>11834.06</v>
          </cell>
          <cell r="L71">
            <v>136.02000000000001</v>
          </cell>
        </row>
        <row r="73">
          <cell r="B73">
            <v>9330</v>
          </cell>
          <cell r="C73">
            <v>3110</v>
          </cell>
          <cell r="D73">
            <v>1106156.03</v>
          </cell>
          <cell r="E73">
            <v>118.56</v>
          </cell>
          <cell r="F73">
            <v>35148.720000000001</v>
          </cell>
          <cell r="G73">
            <v>1141304.75</v>
          </cell>
          <cell r="H73">
            <v>122.33</v>
          </cell>
          <cell r="I73">
            <v>0</v>
          </cell>
          <cell r="J73">
            <v>3132</v>
          </cell>
          <cell r="K73">
            <v>362709.23</v>
          </cell>
          <cell r="L73">
            <v>115.81</v>
          </cell>
        </row>
        <row r="74">
          <cell r="B74">
            <v>4048</v>
          </cell>
          <cell r="C74">
            <v>1349</v>
          </cell>
          <cell r="D74">
            <v>576428.41</v>
          </cell>
          <cell r="E74">
            <v>142.4</v>
          </cell>
          <cell r="F74">
            <v>-1043.3800000000001</v>
          </cell>
          <cell r="G74">
            <v>575385.03</v>
          </cell>
          <cell r="H74">
            <v>142.13999999999999</v>
          </cell>
          <cell r="I74">
            <v>0</v>
          </cell>
          <cell r="J74">
            <v>1343</v>
          </cell>
          <cell r="K74">
            <v>188503.84</v>
          </cell>
          <cell r="L74">
            <v>140.36000000000001</v>
          </cell>
        </row>
        <row r="75">
          <cell r="B75">
            <v>5059</v>
          </cell>
          <cell r="C75">
            <v>1686</v>
          </cell>
          <cell r="D75">
            <v>504623.94</v>
          </cell>
          <cell r="E75">
            <v>99.75</v>
          </cell>
          <cell r="F75">
            <v>35513.01</v>
          </cell>
          <cell r="G75">
            <v>540136.94999999995</v>
          </cell>
          <cell r="H75">
            <v>106.77</v>
          </cell>
          <cell r="I75">
            <v>0</v>
          </cell>
          <cell r="J75">
            <v>1714</v>
          </cell>
          <cell r="K75">
            <v>166072.32999999999</v>
          </cell>
          <cell r="L75">
            <v>96.89</v>
          </cell>
        </row>
        <row r="76">
          <cell r="B76">
            <v>223</v>
          </cell>
          <cell r="C76">
            <v>74</v>
          </cell>
          <cell r="D76">
            <v>25103.68</v>
          </cell>
          <cell r="E76">
            <v>112.57</v>
          </cell>
          <cell r="F76">
            <v>679.09</v>
          </cell>
          <cell r="G76">
            <v>25782.77</v>
          </cell>
          <cell r="H76">
            <v>115.62</v>
          </cell>
          <cell r="I76">
            <v>0</v>
          </cell>
          <cell r="J76">
            <v>75</v>
          </cell>
          <cell r="K76">
            <v>8133.06</v>
          </cell>
          <cell r="L76">
            <v>108.44</v>
          </cell>
        </row>
        <row r="78">
          <cell r="B78">
            <v>11571</v>
          </cell>
          <cell r="C78">
            <v>3857</v>
          </cell>
          <cell r="D78">
            <v>1269191.07</v>
          </cell>
          <cell r="E78">
            <v>109.69</v>
          </cell>
          <cell r="F78">
            <v>20520.79</v>
          </cell>
          <cell r="G78">
            <v>1289711.8600000001</v>
          </cell>
          <cell r="H78">
            <v>111.46</v>
          </cell>
          <cell r="I78">
            <v>0</v>
          </cell>
          <cell r="J78">
            <v>3890</v>
          </cell>
          <cell r="K78">
            <v>421651.43</v>
          </cell>
          <cell r="L78">
            <v>108.39</v>
          </cell>
        </row>
        <row r="79">
          <cell r="B79">
            <v>5523</v>
          </cell>
          <cell r="C79">
            <v>1841</v>
          </cell>
          <cell r="D79">
            <v>691628.18</v>
          </cell>
          <cell r="E79">
            <v>125.23</v>
          </cell>
          <cell r="F79">
            <v>-2543.71</v>
          </cell>
          <cell r="G79">
            <v>689084.47</v>
          </cell>
          <cell r="H79">
            <v>124.77</v>
          </cell>
          <cell r="I79">
            <v>0</v>
          </cell>
          <cell r="J79">
            <v>1833</v>
          </cell>
          <cell r="K79">
            <v>227947.38</v>
          </cell>
          <cell r="L79">
            <v>124.36</v>
          </cell>
        </row>
        <row r="80">
          <cell r="B80">
            <v>5567</v>
          </cell>
          <cell r="C80">
            <v>1856</v>
          </cell>
          <cell r="D80">
            <v>530038.01</v>
          </cell>
          <cell r="E80">
            <v>95.21</v>
          </cell>
          <cell r="F80">
            <v>21487.02</v>
          </cell>
          <cell r="G80">
            <v>551525.03</v>
          </cell>
          <cell r="H80">
            <v>99.07</v>
          </cell>
          <cell r="I80">
            <v>0</v>
          </cell>
          <cell r="J80">
            <v>1893</v>
          </cell>
          <cell r="K80">
            <v>177552.81</v>
          </cell>
          <cell r="L80">
            <v>93.79</v>
          </cell>
        </row>
        <row r="81">
          <cell r="B81">
            <v>481</v>
          </cell>
          <cell r="C81">
            <v>160</v>
          </cell>
          <cell r="D81">
            <v>47524.88</v>
          </cell>
          <cell r="E81">
            <v>98.8</v>
          </cell>
          <cell r="F81">
            <v>1577.48</v>
          </cell>
          <cell r="G81">
            <v>49102.36</v>
          </cell>
          <cell r="H81">
            <v>102.08</v>
          </cell>
          <cell r="I81">
            <v>0</v>
          </cell>
          <cell r="J81">
            <v>164</v>
          </cell>
          <cell r="K81">
            <v>16151.24</v>
          </cell>
          <cell r="L81">
            <v>98.48</v>
          </cell>
        </row>
        <row r="83">
          <cell r="B83">
            <v>10802</v>
          </cell>
          <cell r="C83">
            <v>3601</v>
          </cell>
          <cell r="D83">
            <v>1228993.94</v>
          </cell>
          <cell r="E83">
            <v>113.77</v>
          </cell>
          <cell r="F83">
            <v>38640.480000000003</v>
          </cell>
          <cell r="G83">
            <v>1267634.42</v>
          </cell>
          <cell r="H83">
            <v>117.35</v>
          </cell>
          <cell r="I83">
            <v>0</v>
          </cell>
          <cell r="J83">
            <v>3632</v>
          </cell>
          <cell r="K83">
            <v>405986.96</v>
          </cell>
          <cell r="L83">
            <v>111.78</v>
          </cell>
        </row>
        <row r="84">
          <cell r="B84">
            <v>4499</v>
          </cell>
          <cell r="C84">
            <v>1500</v>
          </cell>
          <cell r="D84">
            <v>526490.13</v>
          </cell>
          <cell r="E84">
            <v>117.02</v>
          </cell>
          <cell r="F84">
            <v>-5426.81</v>
          </cell>
          <cell r="G84">
            <v>521063.32</v>
          </cell>
          <cell r="H84">
            <v>115.82</v>
          </cell>
          <cell r="I84">
            <v>0</v>
          </cell>
          <cell r="J84">
            <v>1494</v>
          </cell>
          <cell r="K84">
            <v>172193.53</v>
          </cell>
          <cell r="L84">
            <v>115.26</v>
          </cell>
        </row>
        <row r="85">
          <cell r="B85">
            <v>6059</v>
          </cell>
          <cell r="C85">
            <v>2020</v>
          </cell>
          <cell r="D85">
            <v>677665.89</v>
          </cell>
          <cell r="E85">
            <v>111.84</v>
          </cell>
          <cell r="F85">
            <v>42375.31</v>
          </cell>
          <cell r="G85">
            <v>720041.2</v>
          </cell>
          <cell r="H85">
            <v>118.84</v>
          </cell>
          <cell r="I85">
            <v>0</v>
          </cell>
          <cell r="J85">
            <v>2057</v>
          </cell>
          <cell r="K85">
            <v>225832.24</v>
          </cell>
          <cell r="L85">
            <v>109.79</v>
          </cell>
        </row>
        <row r="86">
          <cell r="B86">
            <v>244</v>
          </cell>
          <cell r="C86">
            <v>81</v>
          </cell>
          <cell r="D86">
            <v>24837.919999999998</v>
          </cell>
          <cell r="E86">
            <v>101.79</v>
          </cell>
          <cell r="F86">
            <v>1691.98</v>
          </cell>
          <cell r="G86">
            <v>26529.9</v>
          </cell>
          <cell r="H86">
            <v>108.73</v>
          </cell>
          <cell r="I86">
            <v>0</v>
          </cell>
          <cell r="J86">
            <v>81</v>
          </cell>
          <cell r="K86">
            <v>7961.19</v>
          </cell>
          <cell r="L86">
            <v>98.29</v>
          </cell>
        </row>
        <row r="88">
          <cell r="B88">
            <v>5751</v>
          </cell>
          <cell r="C88">
            <v>1917</v>
          </cell>
          <cell r="D88">
            <v>721122.37</v>
          </cell>
          <cell r="E88">
            <v>125.39</v>
          </cell>
          <cell r="F88">
            <v>3668.9</v>
          </cell>
          <cell r="G88">
            <v>724791.27</v>
          </cell>
          <cell r="H88">
            <v>126.03</v>
          </cell>
          <cell r="I88">
            <v>0</v>
          </cell>
          <cell r="J88">
            <v>1915</v>
          </cell>
          <cell r="K88">
            <v>231501.43</v>
          </cell>
          <cell r="L88">
            <v>120.89</v>
          </cell>
        </row>
        <row r="89">
          <cell r="B89">
            <v>1836</v>
          </cell>
          <cell r="C89">
            <v>612</v>
          </cell>
          <cell r="D89">
            <v>254053.98</v>
          </cell>
          <cell r="E89">
            <v>138.37</v>
          </cell>
          <cell r="F89">
            <v>-1015.16</v>
          </cell>
          <cell r="G89">
            <v>253038.82</v>
          </cell>
          <cell r="H89">
            <v>137.82</v>
          </cell>
          <cell r="I89">
            <v>0</v>
          </cell>
          <cell r="J89">
            <v>610</v>
          </cell>
          <cell r="K89">
            <v>82930.16</v>
          </cell>
          <cell r="L89">
            <v>135.94999999999999</v>
          </cell>
        </row>
        <row r="90">
          <cell r="B90">
            <v>3651</v>
          </cell>
          <cell r="C90">
            <v>1217</v>
          </cell>
          <cell r="D90">
            <v>434078.84</v>
          </cell>
          <cell r="E90">
            <v>118.89</v>
          </cell>
          <cell r="F90">
            <v>4684.0600000000004</v>
          </cell>
          <cell r="G90">
            <v>438762.9</v>
          </cell>
          <cell r="H90">
            <v>120.18</v>
          </cell>
          <cell r="I90">
            <v>0</v>
          </cell>
          <cell r="J90">
            <v>1218</v>
          </cell>
          <cell r="K90">
            <v>138412.81</v>
          </cell>
          <cell r="L90">
            <v>113.64</v>
          </cell>
        </row>
        <row r="91">
          <cell r="B91">
            <v>264</v>
          </cell>
          <cell r="C91">
            <v>88</v>
          </cell>
          <cell r="D91">
            <v>32989.550000000003</v>
          </cell>
          <cell r="E91">
            <v>124.96</v>
          </cell>
          <cell r="F91">
            <v>0</v>
          </cell>
          <cell r="G91">
            <v>32989.550000000003</v>
          </cell>
          <cell r="H91">
            <v>124.96</v>
          </cell>
          <cell r="I91">
            <v>0</v>
          </cell>
          <cell r="J91">
            <v>87</v>
          </cell>
          <cell r="K91">
            <v>10158.459999999999</v>
          </cell>
          <cell r="L91">
            <v>116.76</v>
          </cell>
        </row>
        <row r="93">
          <cell r="B93">
            <v>14113</v>
          </cell>
          <cell r="C93">
            <v>4704</v>
          </cell>
          <cell r="D93">
            <v>1710227.36</v>
          </cell>
          <cell r="E93">
            <v>121.18</v>
          </cell>
          <cell r="F93">
            <v>528.23</v>
          </cell>
          <cell r="G93">
            <v>1710755.59</v>
          </cell>
          <cell r="H93">
            <v>121.22</v>
          </cell>
          <cell r="I93">
            <v>0</v>
          </cell>
          <cell r="J93">
            <v>4701</v>
          </cell>
          <cell r="K93">
            <v>556488.55000000005</v>
          </cell>
          <cell r="L93">
            <v>118.38</v>
          </cell>
        </row>
        <row r="94">
          <cell r="B94">
            <v>7280</v>
          </cell>
          <cell r="C94">
            <v>2427</v>
          </cell>
          <cell r="D94">
            <v>894055.29</v>
          </cell>
          <cell r="E94">
            <v>122.81</v>
          </cell>
          <cell r="F94">
            <v>-4623.6000000000004</v>
          </cell>
          <cell r="G94">
            <v>889431.69</v>
          </cell>
          <cell r="H94">
            <v>122.17</v>
          </cell>
          <cell r="I94">
            <v>0</v>
          </cell>
          <cell r="J94">
            <v>2417</v>
          </cell>
          <cell r="K94">
            <v>292355.42</v>
          </cell>
          <cell r="L94">
            <v>120.96</v>
          </cell>
        </row>
        <row r="95">
          <cell r="B95">
            <v>6513</v>
          </cell>
          <cell r="C95">
            <v>2171</v>
          </cell>
          <cell r="D95">
            <v>779895.33</v>
          </cell>
          <cell r="E95">
            <v>119.74</v>
          </cell>
          <cell r="F95">
            <v>4930.1099999999997</v>
          </cell>
          <cell r="G95">
            <v>784825.44</v>
          </cell>
          <cell r="H95">
            <v>120.5</v>
          </cell>
          <cell r="I95">
            <v>0</v>
          </cell>
          <cell r="J95">
            <v>2177</v>
          </cell>
          <cell r="K95">
            <v>252640.18</v>
          </cell>
          <cell r="L95">
            <v>116.05</v>
          </cell>
        </row>
        <row r="96">
          <cell r="B96">
            <v>320</v>
          </cell>
          <cell r="C96">
            <v>107</v>
          </cell>
          <cell r="D96">
            <v>36276.74</v>
          </cell>
          <cell r="E96">
            <v>113.36</v>
          </cell>
          <cell r="F96">
            <v>221.72</v>
          </cell>
          <cell r="G96">
            <v>36498.46</v>
          </cell>
          <cell r="H96">
            <v>114.06</v>
          </cell>
          <cell r="I96">
            <v>0</v>
          </cell>
          <cell r="J96">
            <v>107</v>
          </cell>
          <cell r="K96">
            <v>11492.95</v>
          </cell>
          <cell r="L96">
            <v>107.41</v>
          </cell>
        </row>
        <row r="98">
          <cell r="B98">
            <v>34055</v>
          </cell>
          <cell r="C98">
            <v>11352</v>
          </cell>
          <cell r="D98">
            <v>4052805.46</v>
          </cell>
          <cell r="E98">
            <v>119.01</v>
          </cell>
          <cell r="F98">
            <v>69517.63</v>
          </cell>
          <cell r="G98">
            <v>4122323.09</v>
          </cell>
          <cell r="H98">
            <v>121.05</v>
          </cell>
          <cell r="I98">
            <v>0</v>
          </cell>
          <cell r="J98">
            <v>11367</v>
          </cell>
          <cell r="K98">
            <v>1337169.68</v>
          </cell>
          <cell r="L98">
            <v>117.64</v>
          </cell>
        </row>
        <row r="99">
          <cell r="B99">
            <v>14770</v>
          </cell>
          <cell r="C99">
            <v>4923</v>
          </cell>
          <cell r="D99">
            <v>1981968.04</v>
          </cell>
          <cell r="E99">
            <v>134.19</v>
          </cell>
          <cell r="F99">
            <v>-7619.07</v>
          </cell>
          <cell r="G99">
            <v>1974348.97</v>
          </cell>
          <cell r="H99">
            <v>133.66999999999999</v>
          </cell>
          <cell r="I99">
            <v>0</v>
          </cell>
          <cell r="J99">
            <v>4896</v>
          </cell>
          <cell r="K99">
            <v>654586.46</v>
          </cell>
          <cell r="L99">
            <v>133.69999999999999</v>
          </cell>
        </row>
        <row r="100">
          <cell r="B100">
            <v>18284</v>
          </cell>
          <cell r="C100">
            <v>6095</v>
          </cell>
          <cell r="D100">
            <v>1958630.86</v>
          </cell>
          <cell r="E100">
            <v>107.12</v>
          </cell>
          <cell r="F100">
            <v>69706.58</v>
          </cell>
          <cell r="G100">
            <v>2028337.44</v>
          </cell>
          <cell r="H100">
            <v>110.94</v>
          </cell>
          <cell r="I100">
            <v>0</v>
          </cell>
          <cell r="J100">
            <v>6135</v>
          </cell>
          <cell r="K100">
            <v>646023.87</v>
          </cell>
          <cell r="L100">
            <v>105.3</v>
          </cell>
        </row>
        <row r="101">
          <cell r="B101">
            <v>1001</v>
          </cell>
          <cell r="C101">
            <v>334</v>
          </cell>
          <cell r="D101">
            <v>112206.56</v>
          </cell>
          <cell r="E101">
            <v>112.09</v>
          </cell>
          <cell r="F101">
            <v>7430.12</v>
          </cell>
          <cell r="G101">
            <v>119636.68</v>
          </cell>
          <cell r="H101">
            <v>119.52</v>
          </cell>
          <cell r="I101">
            <v>0</v>
          </cell>
          <cell r="J101">
            <v>336</v>
          </cell>
          <cell r="K101">
            <v>36559.35</v>
          </cell>
          <cell r="L101">
            <v>108.81</v>
          </cell>
        </row>
        <row r="103">
          <cell r="B103">
            <v>15484</v>
          </cell>
          <cell r="C103">
            <v>5161</v>
          </cell>
          <cell r="D103">
            <v>1684319.46</v>
          </cell>
          <cell r="E103">
            <v>108.78</v>
          </cell>
          <cell r="F103">
            <v>50603.05</v>
          </cell>
          <cell r="G103">
            <v>1734922.51</v>
          </cell>
          <cell r="H103">
            <v>112.05</v>
          </cell>
          <cell r="I103">
            <v>0</v>
          </cell>
          <cell r="J103">
            <v>5220</v>
          </cell>
          <cell r="K103">
            <v>557616.02</v>
          </cell>
          <cell r="L103">
            <v>106.82</v>
          </cell>
        </row>
        <row r="104">
          <cell r="B104">
            <v>5734</v>
          </cell>
          <cell r="C104">
            <v>1911</v>
          </cell>
          <cell r="D104">
            <v>703884.79</v>
          </cell>
          <cell r="E104">
            <v>122.76</v>
          </cell>
          <cell r="F104">
            <v>-875.09</v>
          </cell>
          <cell r="G104">
            <v>703009.7</v>
          </cell>
          <cell r="H104">
            <v>122.6</v>
          </cell>
          <cell r="I104">
            <v>0</v>
          </cell>
          <cell r="J104">
            <v>1901</v>
          </cell>
          <cell r="K104">
            <v>230985.05</v>
          </cell>
          <cell r="L104">
            <v>121.51</v>
          </cell>
        </row>
        <row r="105">
          <cell r="B105">
            <v>9182</v>
          </cell>
          <cell r="C105">
            <v>3061</v>
          </cell>
          <cell r="D105">
            <v>914445.26</v>
          </cell>
          <cell r="E105">
            <v>99.59</v>
          </cell>
          <cell r="F105">
            <v>40786.57</v>
          </cell>
          <cell r="G105">
            <v>955231.83</v>
          </cell>
          <cell r="H105">
            <v>104.03</v>
          </cell>
          <cell r="I105">
            <v>0</v>
          </cell>
          <cell r="J105">
            <v>3128</v>
          </cell>
          <cell r="K105">
            <v>304779.28999999998</v>
          </cell>
          <cell r="L105">
            <v>97.44</v>
          </cell>
        </row>
        <row r="106">
          <cell r="B106">
            <v>568</v>
          </cell>
          <cell r="C106">
            <v>189</v>
          </cell>
          <cell r="D106">
            <v>65989.41</v>
          </cell>
          <cell r="E106">
            <v>116.18</v>
          </cell>
          <cell r="F106">
            <v>10691.57</v>
          </cell>
          <cell r="G106">
            <v>76680.98</v>
          </cell>
          <cell r="H106">
            <v>135</v>
          </cell>
          <cell r="I106">
            <v>0</v>
          </cell>
          <cell r="J106">
            <v>191</v>
          </cell>
          <cell r="K106">
            <v>21851.68</v>
          </cell>
          <cell r="L106">
            <v>114.41</v>
          </cell>
        </row>
        <row r="108">
          <cell r="B108">
            <v>7726</v>
          </cell>
          <cell r="C108">
            <v>2575</v>
          </cell>
          <cell r="D108">
            <v>890956.28</v>
          </cell>
          <cell r="E108">
            <v>115.32</v>
          </cell>
          <cell r="F108">
            <v>4115.3599999999997</v>
          </cell>
          <cell r="G108">
            <v>895071.64</v>
          </cell>
          <cell r="H108">
            <v>115.85</v>
          </cell>
          <cell r="I108">
            <v>0</v>
          </cell>
          <cell r="J108">
            <v>2568</v>
          </cell>
          <cell r="K108">
            <v>289255.55</v>
          </cell>
          <cell r="L108">
            <v>112.64</v>
          </cell>
        </row>
        <row r="109">
          <cell r="B109">
            <v>3968</v>
          </cell>
          <cell r="C109">
            <v>1323</v>
          </cell>
          <cell r="D109">
            <v>511049.89</v>
          </cell>
          <cell r="E109">
            <v>128.79</v>
          </cell>
          <cell r="F109">
            <v>-274.66000000000003</v>
          </cell>
          <cell r="G109">
            <v>510775.23</v>
          </cell>
          <cell r="H109">
            <v>128.72</v>
          </cell>
          <cell r="I109">
            <v>0</v>
          </cell>
          <cell r="J109">
            <v>1318</v>
          </cell>
          <cell r="K109">
            <v>166841.69</v>
          </cell>
          <cell r="L109">
            <v>126.59</v>
          </cell>
        </row>
        <row r="110">
          <cell r="B110">
            <v>3576</v>
          </cell>
          <cell r="C110">
            <v>1192</v>
          </cell>
          <cell r="D110">
            <v>358061.8</v>
          </cell>
          <cell r="E110">
            <v>100.13</v>
          </cell>
          <cell r="F110">
            <v>4020.66</v>
          </cell>
          <cell r="G110">
            <v>362082.46</v>
          </cell>
          <cell r="H110">
            <v>101.25</v>
          </cell>
          <cell r="I110">
            <v>0</v>
          </cell>
          <cell r="J110">
            <v>1189</v>
          </cell>
          <cell r="K110">
            <v>115680.23</v>
          </cell>
          <cell r="L110">
            <v>97.29</v>
          </cell>
        </row>
        <row r="111">
          <cell r="B111">
            <v>182</v>
          </cell>
          <cell r="C111">
            <v>61</v>
          </cell>
          <cell r="D111">
            <v>21844.59</v>
          </cell>
          <cell r="E111">
            <v>120.03</v>
          </cell>
          <cell r="F111">
            <v>369.36</v>
          </cell>
          <cell r="G111">
            <v>22213.95</v>
          </cell>
          <cell r="H111">
            <v>122.05</v>
          </cell>
          <cell r="I111">
            <v>0</v>
          </cell>
          <cell r="J111">
            <v>61</v>
          </cell>
          <cell r="K111">
            <v>6733.63</v>
          </cell>
          <cell r="L111">
            <v>110.39</v>
          </cell>
        </row>
        <row r="113">
          <cell r="B113">
            <v>32965</v>
          </cell>
          <cell r="C113">
            <v>10988</v>
          </cell>
          <cell r="D113">
            <v>4105801.05</v>
          </cell>
          <cell r="E113">
            <v>124.55</v>
          </cell>
          <cell r="F113">
            <v>126634.68</v>
          </cell>
          <cell r="G113">
            <v>4232435.7300000004</v>
          </cell>
          <cell r="H113">
            <v>128.38999999999999</v>
          </cell>
          <cell r="I113">
            <v>0</v>
          </cell>
          <cell r="J113">
            <v>11011</v>
          </cell>
          <cell r="K113">
            <v>1329388.33</v>
          </cell>
          <cell r="L113">
            <v>120.73</v>
          </cell>
        </row>
        <row r="114">
          <cell r="B114">
            <v>8281</v>
          </cell>
          <cell r="C114">
            <v>2760</v>
          </cell>
          <cell r="D114">
            <v>1084251.73</v>
          </cell>
          <cell r="E114">
            <v>130.93</v>
          </cell>
          <cell r="F114">
            <v>-1709.17</v>
          </cell>
          <cell r="G114">
            <v>1082542.56</v>
          </cell>
          <cell r="H114">
            <v>130.72999999999999</v>
          </cell>
          <cell r="I114">
            <v>0</v>
          </cell>
          <cell r="J114">
            <v>2746</v>
          </cell>
          <cell r="K114">
            <v>353652.4</v>
          </cell>
          <cell r="L114">
            <v>128.79</v>
          </cell>
        </row>
        <row r="115">
          <cell r="B115">
            <v>24000</v>
          </cell>
          <cell r="C115">
            <v>8000</v>
          </cell>
          <cell r="D115">
            <v>2936080.44</v>
          </cell>
          <cell r="E115">
            <v>122.34</v>
          </cell>
          <cell r="F115">
            <v>126211.81</v>
          </cell>
          <cell r="G115">
            <v>3062292.25</v>
          </cell>
          <cell r="H115">
            <v>127.6</v>
          </cell>
          <cell r="I115">
            <v>0</v>
          </cell>
          <cell r="J115">
            <v>8035</v>
          </cell>
          <cell r="K115">
            <v>948784.3</v>
          </cell>
          <cell r="L115">
            <v>118.08</v>
          </cell>
        </row>
        <row r="116">
          <cell r="B116">
            <v>684</v>
          </cell>
          <cell r="C116">
            <v>228</v>
          </cell>
          <cell r="D116">
            <v>85468.88</v>
          </cell>
          <cell r="E116">
            <v>124.95</v>
          </cell>
          <cell r="F116">
            <v>2132.04</v>
          </cell>
          <cell r="G116">
            <v>87600.92</v>
          </cell>
          <cell r="H116">
            <v>128.07</v>
          </cell>
          <cell r="I116">
            <v>0</v>
          </cell>
          <cell r="J116">
            <v>230</v>
          </cell>
          <cell r="K116">
            <v>26951.63</v>
          </cell>
          <cell r="L116">
            <v>117.18</v>
          </cell>
        </row>
        <row r="118">
          <cell r="B118">
            <v>7693</v>
          </cell>
          <cell r="C118">
            <v>2564</v>
          </cell>
          <cell r="D118">
            <v>905977.2</v>
          </cell>
          <cell r="E118">
            <v>117.77</v>
          </cell>
          <cell r="F118">
            <v>2442.79</v>
          </cell>
          <cell r="G118">
            <v>908419.99</v>
          </cell>
          <cell r="H118">
            <v>118.08</v>
          </cell>
          <cell r="I118">
            <v>0</v>
          </cell>
          <cell r="J118">
            <v>2565</v>
          </cell>
          <cell r="K118">
            <v>299067.34000000003</v>
          </cell>
          <cell r="L118">
            <v>116.6</v>
          </cell>
        </row>
        <row r="119">
          <cell r="B119">
            <v>3461</v>
          </cell>
          <cell r="C119">
            <v>1154</v>
          </cell>
          <cell r="D119">
            <v>464146.04</v>
          </cell>
          <cell r="E119">
            <v>134.11000000000001</v>
          </cell>
          <cell r="F119">
            <v>-3052.66</v>
          </cell>
          <cell r="G119">
            <v>461093.38</v>
          </cell>
          <cell r="H119">
            <v>133.22999999999999</v>
          </cell>
          <cell r="I119">
            <v>0</v>
          </cell>
          <cell r="J119">
            <v>1147</v>
          </cell>
          <cell r="K119">
            <v>153286.79</v>
          </cell>
          <cell r="L119">
            <v>133.63999999999999</v>
          </cell>
        </row>
        <row r="120">
          <cell r="B120">
            <v>4081</v>
          </cell>
          <cell r="C120">
            <v>1360</v>
          </cell>
          <cell r="D120">
            <v>426089.75</v>
          </cell>
          <cell r="E120">
            <v>104.41</v>
          </cell>
          <cell r="F120">
            <v>5495.45</v>
          </cell>
          <cell r="G120">
            <v>431585.2</v>
          </cell>
          <cell r="H120">
            <v>105.75</v>
          </cell>
          <cell r="I120">
            <v>0</v>
          </cell>
          <cell r="J120">
            <v>1368</v>
          </cell>
          <cell r="K120">
            <v>140800.92000000001</v>
          </cell>
          <cell r="L120">
            <v>102.92</v>
          </cell>
        </row>
        <row r="121">
          <cell r="B121">
            <v>151</v>
          </cell>
          <cell r="C121">
            <v>50</v>
          </cell>
          <cell r="D121">
            <v>15741.41</v>
          </cell>
          <cell r="E121">
            <v>104.25</v>
          </cell>
          <cell r="F121">
            <v>0</v>
          </cell>
          <cell r="G121">
            <v>15741.41</v>
          </cell>
          <cell r="H121">
            <v>104.25</v>
          </cell>
          <cell r="I121">
            <v>0</v>
          </cell>
          <cell r="J121">
            <v>50</v>
          </cell>
          <cell r="K121">
            <v>4979.63</v>
          </cell>
          <cell r="L121">
            <v>99.59</v>
          </cell>
        </row>
        <row r="123">
          <cell r="B123">
            <v>37481</v>
          </cell>
          <cell r="C123">
            <v>12494</v>
          </cell>
          <cell r="D123">
            <v>4150553.07</v>
          </cell>
          <cell r="E123">
            <v>110.74</v>
          </cell>
          <cell r="F123">
            <v>96664.19</v>
          </cell>
          <cell r="G123">
            <v>4247217.26</v>
          </cell>
          <cell r="H123">
            <v>113.32</v>
          </cell>
          <cell r="I123">
            <v>0</v>
          </cell>
          <cell r="J123">
            <v>12487</v>
          </cell>
          <cell r="K123">
            <v>1365034.81</v>
          </cell>
          <cell r="L123">
            <v>109.32</v>
          </cell>
        </row>
        <row r="124">
          <cell r="B124">
            <v>16566</v>
          </cell>
          <cell r="C124">
            <v>5522</v>
          </cell>
          <cell r="D124">
            <v>1972615.4</v>
          </cell>
          <cell r="E124">
            <v>119.08</v>
          </cell>
          <cell r="F124">
            <v>-3352.75</v>
          </cell>
          <cell r="G124">
            <v>1969262.65</v>
          </cell>
          <cell r="H124">
            <v>118.87</v>
          </cell>
          <cell r="I124">
            <v>0</v>
          </cell>
          <cell r="J124">
            <v>5483</v>
          </cell>
          <cell r="K124">
            <v>648362.82999999996</v>
          </cell>
          <cell r="L124">
            <v>118.25</v>
          </cell>
        </row>
        <row r="125">
          <cell r="B125">
            <v>20068</v>
          </cell>
          <cell r="C125">
            <v>6689</v>
          </cell>
          <cell r="D125">
            <v>2086310.42</v>
          </cell>
          <cell r="E125">
            <v>103.96</v>
          </cell>
          <cell r="F125">
            <v>97136.85</v>
          </cell>
          <cell r="G125">
            <v>2183447.27</v>
          </cell>
          <cell r="H125">
            <v>108.8</v>
          </cell>
          <cell r="I125">
            <v>0</v>
          </cell>
          <cell r="J125">
            <v>6717</v>
          </cell>
          <cell r="K125">
            <v>686196.13</v>
          </cell>
          <cell r="L125">
            <v>102.16</v>
          </cell>
        </row>
        <row r="126">
          <cell r="B126">
            <v>847</v>
          </cell>
          <cell r="C126">
            <v>282</v>
          </cell>
          <cell r="D126">
            <v>91627.25</v>
          </cell>
          <cell r="E126">
            <v>108.18</v>
          </cell>
          <cell r="F126">
            <v>2880.09</v>
          </cell>
          <cell r="G126">
            <v>94507.34</v>
          </cell>
          <cell r="H126">
            <v>111.58</v>
          </cell>
          <cell r="I126">
            <v>0</v>
          </cell>
          <cell r="J126">
            <v>287</v>
          </cell>
          <cell r="K126">
            <v>30475.85</v>
          </cell>
          <cell r="L126">
            <v>106.19</v>
          </cell>
        </row>
        <row r="128">
          <cell r="B128">
            <v>0</v>
          </cell>
          <cell r="C128">
            <v>0</v>
          </cell>
          <cell r="D128">
            <v>0</v>
          </cell>
          <cell r="F128">
            <v>0</v>
          </cell>
          <cell r="G128">
            <v>0</v>
          </cell>
          <cell r="I128">
            <v>0</v>
          </cell>
          <cell r="J128">
            <v>0</v>
          </cell>
          <cell r="K128">
            <v>0</v>
          </cell>
        </row>
        <row r="129">
          <cell r="B129">
            <v>0</v>
          </cell>
          <cell r="C129">
            <v>0</v>
          </cell>
          <cell r="D129">
            <v>0</v>
          </cell>
          <cell r="F129">
            <v>0</v>
          </cell>
          <cell r="G129">
            <v>0</v>
          </cell>
          <cell r="I129">
            <v>0</v>
          </cell>
          <cell r="J129">
            <v>0</v>
          </cell>
          <cell r="K129">
            <v>0</v>
          </cell>
        </row>
        <row r="130">
          <cell r="B130">
            <v>0</v>
          </cell>
          <cell r="C130">
            <v>0</v>
          </cell>
          <cell r="D130">
            <v>0</v>
          </cell>
          <cell r="F130">
            <v>0</v>
          </cell>
          <cell r="G130">
            <v>0</v>
          </cell>
          <cell r="I130">
            <v>0</v>
          </cell>
          <cell r="J130">
            <v>0</v>
          </cell>
          <cell r="K130">
            <v>0</v>
          </cell>
        </row>
        <row r="131">
          <cell r="B131">
            <v>0</v>
          </cell>
          <cell r="C131">
            <v>0</v>
          </cell>
          <cell r="D131">
            <v>0</v>
          </cell>
          <cell r="F131">
            <v>0</v>
          </cell>
          <cell r="G131">
            <v>0</v>
          </cell>
          <cell r="I131">
            <v>0</v>
          </cell>
          <cell r="J131">
            <v>0</v>
          </cell>
          <cell r="K131">
            <v>0</v>
          </cell>
        </row>
        <row r="133">
          <cell r="B133">
            <v>24446</v>
          </cell>
          <cell r="C133">
            <v>8149</v>
          </cell>
          <cell r="D133">
            <v>2686190.75</v>
          </cell>
          <cell r="E133">
            <v>109.88</v>
          </cell>
          <cell r="F133">
            <v>123049.74</v>
          </cell>
          <cell r="G133">
            <v>2809240.49</v>
          </cell>
          <cell r="H133">
            <v>114.92</v>
          </cell>
          <cell r="I133">
            <v>0</v>
          </cell>
          <cell r="J133">
            <v>8239</v>
          </cell>
          <cell r="K133">
            <v>889390.39</v>
          </cell>
          <cell r="L133">
            <v>107.95</v>
          </cell>
        </row>
        <row r="134">
          <cell r="B134">
            <v>8585</v>
          </cell>
          <cell r="C134">
            <v>2862</v>
          </cell>
          <cell r="D134">
            <v>1043021.62</v>
          </cell>
          <cell r="E134">
            <v>121.49</v>
          </cell>
          <cell r="F134">
            <v>-537.20000000000005</v>
          </cell>
          <cell r="G134">
            <v>1042484.42</v>
          </cell>
          <cell r="H134">
            <v>121.43</v>
          </cell>
          <cell r="I134">
            <v>0</v>
          </cell>
          <cell r="J134">
            <v>2845</v>
          </cell>
          <cell r="K134">
            <v>341224.88</v>
          </cell>
          <cell r="L134">
            <v>119.94</v>
          </cell>
        </row>
        <row r="135">
          <cell r="B135">
            <v>15126</v>
          </cell>
          <cell r="C135">
            <v>5042</v>
          </cell>
          <cell r="D135">
            <v>1569040.76</v>
          </cell>
          <cell r="E135">
            <v>103.73</v>
          </cell>
          <cell r="F135">
            <v>120059.1</v>
          </cell>
          <cell r="G135">
            <v>1689099.86</v>
          </cell>
          <cell r="H135">
            <v>111.67</v>
          </cell>
          <cell r="I135">
            <v>0</v>
          </cell>
          <cell r="J135">
            <v>5146</v>
          </cell>
          <cell r="K135">
            <v>523635.21</v>
          </cell>
          <cell r="L135">
            <v>101.76</v>
          </cell>
        </row>
        <row r="136">
          <cell r="B136">
            <v>735</v>
          </cell>
          <cell r="C136">
            <v>245</v>
          </cell>
          <cell r="D136">
            <v>74128.37</v>
          </cell>
          <cell r="E136">
            <v>100.85</v>
          </cell>
          <cell r="F136">
            <v>3527.84</v>
          </cell>
          <cell r="G136">
            <v>77656.210000000006</v>
          </cell>
          <cell r="H136">
            <v>105.65</v>
          </cell>
          <cell r="I136">
            <v>0</v>
          </cell>
          <cell r="J136">
            <v>248</v>
          </cell>
          <cell r="K136">
            <v>24530.3</v>
          </cell>
          <cell r="L136">
            <v>98.91</v>
          </cell>
        </row>
        <row r="138">
          <cell r="B138">
            <v>22788</v>
          </cell>
          <cell r="C138">
            <v>7596</v>
          </cell>
          <cell r="D138">
            <v>2452987.0099999998</v>
          </cell>
          <cell r="E138">
            <v>107.64</v>
          </cell>
          <cell r="F138">
            <v>37037.279999999999</v>
          </cell>
          <cell r="G138">
            <v>2490024.29</v>
          </cell>
          <cell r="H138">
            <v>109.27</v>
          </cell>
          <cell r="I138">
            <v>0</v>
          </cell>
          <cell r="J138">
            <v>7610</v>
          </cell>
          <cell r="K138">
            <v>802972.65</v>
          </cell>
          <cell r="L138">
            <v>105.52</v>
          </cell>
        </row>
        <row r="139">
          <cell r="B139">
            <v>9944</v>
          </cell>
          <cell r="C139">
            <v>3315</v>
          </cell>
          <cell r="D139">
            <v>1226690.6599999999</v>
          </cell>
          <cell r="E139">
            <v>123.36</v>
          </cell>
          <cell r="F139">
            <v>-1227.4100000000001</v>
          </cell>
          <cell r="G139">
            <v>1225463.25</v>
          </cell>
          <cell r="H139">
            <v>123.24</v>
          </cell>
          <cell r="I139">
            <v>0</v>
          </cell>
          <cell r="J139">
            <v>3293</v>
          </cell>
          <cell r="K139">
            <v>402523.23</v>
          </cell>
          <cell r="L139">
            <v>122.24</v>
          </cell>
        </row>
        <row r="140">
          <cell r="B140">
            <v>12210</v>
          </cell>
          <cell r="C140">
            <v>4070</v>
          </cell>
          <cell r="D140">
            <v>1167097.26</v>
          </cell>
          <cell r="E140">
            <v>95.59</v>
          </cell>
          <cell r="F140">
            <v>36212.86</v>
          </cell>
          <cell r="G140">
            <v>1203310.1200000001</v>
          </cell>
          <cell r="H140">
            <v>98.55</v>
          </cell>
          <cell r="I140">
            <v>0</v>
          </cell>
          <cell r="J140">
            <v>4101</v>
          </cell>
          <cell r="K140">
            <v>380752.72</v>
          </cell>
          <cell r="L140">
            <v>92.84</v>
          </cell>
        </row>
        <row r="141">
          <cell r="B141">
            <v>634</v>
          </cell>
          <cell r="C141">
            <v>211</v>
          </cell>
          <cell r="D141">
            <v>59199.09</v>
          </cell>
          <cell r="E141">
            <v>93.37</v>
          </cell>
          <cell r="F141">
            <v>2051.83</v>
          </cell>
          <cell r="G141">
            <v>61250.92</v>
          </cell>
          <cell r="H141">
            <v>96.61</v>
          </cell>
          <cell r="I141">
            <v>0</v>
          </cell>
          <cell r="J141">
            <v>216</v>
          </cell>
          <cell r="K141">
            <v>19696.7</v>
          </cell>
          <cell r="L141">
            <v>91.19</v>
          </cell>
        </row>
        <row r="148">
          <cell r="B148">
            <v>15177</v>
          </cell>
          <cell r="C148">
            <v>5059</v>
          </cell>
          <cell r="D148">
            <v>1879934.7</v>
          </cell>
          <cell r="E148">
            <v>123.87</v>
          </cell>
          <cell r="F148">
            <v>13731.03</v>
          </cell>
          <cell r="G148">
            <v>1893665.73</v>
          </cell>
          <cell r="H148">
            <v>124.77</v>
          </cell>
          <cell r="I148">
            <v>0</v>
          </cell>
          <cell r="J148">
            <v>5040</v>
          </cell>
          <cell r="K148">
            <v>611346.17000000004</v>
          </cell>
          <cell r="L148">
            <v>121.3</v>
          </cell>
        </row>
        <row r="149">
          <cell r="B149">
            <v>9320</v>
          </cell>
          <cell r="C149">
            <v>3107</v>
          </cell>
          <cell r="D149">
            <v>1209535.46</v>
          </cell>
          <cell r="E149">
            <v>129.78</v>
          </cell>
          <cell r="F149">
            <v>-3693.33</v>
          </cell>
          <cell r="G149">
            <v>1205842.1299999999</v>
          </cell>
          <cell r="H149">
            <v>129.38</v>
          </cell>
          <cell r="I149">
            <v>0</v>
          </cell>
          <cell r="J149">
            <v>3086</v>
          </cell>
          <cell r="K149">
            <v>397772.81</v>
          </cell>
          <cell r="L149">
            <v>128.9</v>
          </cell>
        </row>
        <row r="150">
          <cell r="B150">
            <v>5589</v>
          </cell>
          <cell r="C150">
            <v>1863</v>
          </cell>
          <cell r="D150">
            <v>636109.65</v>
          </cell>
          <cell r="E150">
            <v>113.81</v>
          </cell>
          <cell r="F150">
            <v>17419.669999999998</v>
          </cell>
          <cell r="G150">
            <v>653529.31999999995</v>
          </cell>
          <cell r="H150">
            <v>116.93</v>
          </cell>
          <cell r="I150">
            <v>0</v>
          </cell>
          <cell r="J150">
            <v>1865</v>
          </cell>
          <cell r="K150">
            <v>202488.45</v>
          </cell>
          <cell r="L150">
            <v>108.57</v>
          </cell>
        </row>
        <row r="151">
          <cell r="B151">
            <v>268</v>
          </cell>
          <cell r="C151">
            <v>89</v>
          </cell>
          <cell r="D151">
            <v>34289.589999999997</v>
          </cell>
          <cell r="E151">
            <v>127.95</v>
          </cell>
          <cell r="F151">
            <v>4.6900000000000004</v>
          </cell>
          <cell r="G151">
            <v>34294.28</v>
          </cell>
          <cell r="H151">
            <v>127.96</v>
          </cell>
          <cell r="I151">
            <v>0</v>
          </cell>
          <cell r="J151">
            <v>89</v>
          </cell>
          <cell r="K151">
            <v>11084.91</v>
          </cell>
          <cell r="L151">
            <v>124.55</v>
          </cell>
        </row>
        <row r="153">
          <cell r="B153">
            <v>12543</v>
          </cell>
          <cell r="C153">
            <v>4181</v>
          </cell>
          <cell r="D153">
            <v>1386268.52</v>
          </cell>
          <cell r="E153">
            <v>110.52</v>
          </cell>
          <cell r="F153">
            <v>21966.92</v>
          </cell>
          <cell r="G153">
            <v>1408235.44</v>
          </cell>
          <cell r="H153">
            <v>112.27</v>
          </cell>
          <cell r="I153">
            <v>0</v>
          </cell>
          <cell r="J153">
            <v>4198</v>
          </cell>
          <cell r="K153">
            <v>457680.42</v>
          </cell>
          <cell r="L153">
            <v>109.02</v>
          </cell>
        </row>
        <row r="154">
          <cell r="B154">
            <v>6575</v>
          </cell>
          <cell r="C154">
            <v>2192</v>
          </cell>
          <cell r="D154">
            <v>804097.51</v>
          </cell>
          <cell r="E154">
            <v>122.3</v>
          </cell>
          <cell r="F154">
            <v>-1932.22</v>
          </cell>
          <cell r="G154">
            <v>802165.29</v>
          </cell>
          <cell r="H154">
            <v>122</v>
          </cell>
          <cell r="I154">
            <v>0</v>
          </cell>
          <cell r="J154">
            <v>2181</v>
          </cell>
          <cell r="K154">
            <v>266240.65000000002</v>
          </cell>
          <cell r="L154">
            <v>122.07</v>
          </cell>
        </row>
        <row r="155">
          <cell r="B155">
            <v>5649</v>
          </cell>
          <cell r="C155">
            <v>1883</v>
          </cell>
          <cell r="D155">
            <v>550060.82999999996</v>
          </cell>
          <cell r="E155">
            <v>97.37</v>
          </cell>
          <cell r="F155">
            <v>21782.28</v>
          </cell>
          <cell r="G155">
            <v>571843.11</v>
          </cell>
          <cell r="H155">
            <v>101.23</v>
          </cell>
          <cell r="I155">
            <v>0</v>
          </cell>
          <cell r="J155">
            <v>1907</v>
          </cell>
          <cell r="K155">
            <v>180966.82</v>
          </cell>
          <cell r="L155">
            <v>94.9</v>
          </cell>
        </row>
        <row r="156">
          <cell r="B156">
            <v>319</v>
          </cell>
          <cell r="C156">
            <v>106</v>
          </cell>
          <cell r="D156">
            <v>32110.18</v>
          </cell>
          <cell r="E156">
            <v>100.66</v>
          </cell>
          <cell r="F156">
            <v>2116.86</v>
          </cell>
          <cell r="G156">
            <v>34227.040000000001</v>
          </cell>
          <cell r="H156">
            <v>107.29</v>
          </cell>
          <cell r="I156">
            <v>0</v>
          </cell>
          <cell r="J156">
            <v>110</v>
          </cell>
          <cell r="K156">
            <v>10472.950000000001</v>
          </cell>
          <cell r="L156">
            <v>95.21</v>
          </cell>
        </row>
        <row r="158">
          <cell r="B158">
            <v>20579</v>
          </cell>
          <cell r="C158">
            <v>6860</v>
          </cell>
          <cell r="D158">
            <v>2318415.04</v>
          </cell>
          <cell r="E158">
            <v>112.66</v>
          </cell>
          <cell r="F158">
            <v>129257.96</v>
          </cell>
          <cell r="G158">
            <v>2447673</v>
          </cell>
          <cell r="H158">
            <v>118.94</v>
          </cell>
          <cell r="I158">
            <v>0</v>
          </cell>
          <cell r="J158">
            <v>6982</v>
          </cell>
          <cell r="K158">
            <v>768860.21</v>
          </cell>
          <cell r="L158">
            <v>110.12</v>
          </cell>
        </row>
        <row r="159">
          <cell r="B159">
            <v>9045</v>
          </cell>
          <cell r="C159">
            <v>3015</v>
          </cell>
          <cell r="D159">
            <v>1144449.81</v>
          </cell>
          <cell r="E159">
            <v>126.53</v>
          </cell>
          <cell r="F159">
            <v>-5626.92</v>
          </cell>
          <cell r="G159">
            <v>1138822.8899999999</v>
          </cell>
          <cell r="H159">
            <v>125.91</v>
          </cell>
          <cell r="I159">
            <v>0</v>
          </cell>
          <cell r="J159">
            <v>3003</v>
          </cell>
          <cell r="K159">
            <v>373166.08000000002</v>
          </cell>
          <cell r="L159">
            <v>124.26</v>
          </cell>
        </row>
        <row r="160">
          <cell r="B160">
            <v>11117</v>
          </cell>
          <cell r="C160">
            <v>3706</v>
          </cell>
          <cell r="D160">
            <v>1129403.27</v>
          </cell>
          <cell r="E160">
            <v>101.59</v>
          </cell>
          <cell r="F160">
            <v>129986.9</v>
          </cell>
          <cell r="G160">
            <v>1259390.17</v>
          </cell>
          <cell r="H160">
            <v>113.29</v>
          </cell>
          <cell r="I160">
            <v>0</v>
          </cell>
          <cell r="J160">
            <v>3833</v>
          </cell>
          <cell r="K160">
            <v>380636.53</v>
          </cell>
          <cell r="L160">
            <v>99.31</v>
          </cell>
        </row>
        <row r="161">
          <cell r="B161">
            <v>417</v>
          </cell>
          <cell r="C161">
            <v>139</v>
          </cell>
          <cell r="D161">
            <v>44561.96</v>
          </cell>
          <cell r="E161">
            <v>106.86</v>
          </cell>
          <cell r="F161">
            <v>4897.9799999999996</v>
          </cell>
          <cell r="G161">
            <v>49459.94</v>
          </cell>
          <cell r="H161">
            <v>118.61</v>
          </cell>
          <cell r="I161">
            <v>0</v>
          </cell>
          <cell r="J161">
            <v>146</v>
          </cell>
          <cell r="K161">
            <v>15057.6</v>
          </cell>
          <cell r="L161">
            <v>103.13</v>
          </cell>
        </row>
        <row r="163">
          <cell r="B163">
            <v>8292</v>
          </cell>
          <cell r="C163">
            <v>2764</v>
          </cell>
          <cell r="D163">
            <v>850019.02</v>
          </cell>
          <cell r="E163">
            <v>102.51</v>
          </cell>
          <cell r="F163">
            <v>10457.91</v>
          </cell>
          <cell r="G163">
            <v>860476.93</v>
          </cell>
          <cell r="H163">
            <v>103.77</v>
          </cell>
          <cell r="I163">
            <v>0</v>
          </cell>
          <cell r="J163">
            <v>2764</v>
          </cell>
          <cell r="K163">
            <v>276742.28000000003</v>
          </cell>
          <cell r="L163">
            <v>100.12</v>
          </cell>
        </row>
        <row r="164">
          <cell r="B164">
            <v>2846</v>
          </cell>
          <cell r="C164">
            <v>949</v>
          </cell>
          <cell r="D164">
            <v>329309.93</v>
          </cell>
          <cell r="E164">
            <v>115.71</v>
          </cell>
          <cell r="F164">
            <v>-846.96</v>
          </cell>
          <cell r="G164">
            <v>328462.96999999997</v>
          </cell>
          <cell r="H164">
            <v>115.41</v>
          </cell>
          <cell r="I164">
            <v>0</v>
          </cell>
          <cell r="J164">
            <v>943</v>
          </cell>
          <cell r="K164">
            <v>107158.73</v>
          </cell>
          <cell r="L164">
            <v>113.64</v>
          </cell>
        </row>
        <row r="165">
          <cell r="B165">
            <v>5191</v>
          </cell>
          <cell r="C165">
            <v>1730</v>
          </cell>
          <cell r="D165">
            <v>496203.28</v>
          </cell>
          <cell r="E165">
            <v>95.59</v>
          </cell>
          <cell r="F165">
            <v>10356.75</v>
          </cell>
          <cell r="G165">
            <v>506560.03</v>
          </cell>
          <cell r="H165">
            <v>97.58</v>
          </cell>
          <cell r="I165">
            <v>0</v>
          </cell>
          <cell r="J165">
            <v>1735</v>
          </cell>
          <cell r="K165">
            <v>161694.26999999999</v>
          </cell>
          <cell r="L165">
            <v>93.2</v>
          </cell>
        </row>
        <row r="166">
          <cell r="B166">
            <v>255</v>
          </cell>
          <cell r="C166">
            <v>85</v>
          </cell>
          <cell r="D166">
            <v>24505.81</v>
          </cell>
          <cell r="E166">
            <v>96.1</v>
          </cell>
          <cell r="F166">
            <v>948.12</v>
          </cell>
          <cell r="G166">
            <v>25453.93</v>
          </cell>
          <cell r="H166">
            <v>99.82</v>
          </cell>
          <cell r="I166">
            <v>0</v>
          </cell>
          <cell r="J166">
            <v>86</v>
          </cell>
          <cell r="K166">
            <v>7889.28</v>
          </cell>
          <cell r="L166">
            <v>91.74</v>
          </cell>
        </row>
        <row r="168">
          <cell r="B168">
            <v>8817</v>
          </cell>
          <cell r="C168">
            <v>2939</v>
          </cell>
          <cell r="D168">
            <v>990992.27</v>
          </cell>
          <cell r="E168">
            <v>112.4</v>
          </cell>
          <cell r="F168">
            <v>7222.42</v>
          </cell>
          <cell r="G168">
            <v>998214.69</v>
          </cell>
          <cell r="H168">
            <v>113.21</v>
          </cell>
          <cell r="I168">
            <v>0</v>
          </cell>
          <cell r="J168">
            <v>2933</v>
          </cell>
          <cell r="K168">
            <v>323785.71999999997</v>
          </cell>
          <cell r="L168">
            <v>110.39</v>
          </cell>
        </row>
        <row r="169">
          <cell r="B169">
            <v>4769</v>
          </cell>
          <cell r="C169">
            <v>1590</v>
          </cell>
          <cell r="D169">
            <v>607381.79</v>
          </cell>
          <cell r="E169">
            <v>127.36</v>
          </cell>
          <cell r="F169">
            <v>-585.77</v>
          </cell>
          <cell r="G169">
            <v>606796.02</v>
          </cell>
          <cell r="H169">
            <v>127.24</v>
          </cell>
          <cell r="I169">
            <v>0</v>
          </cell>
          <cell r="J169">
            <v>1581</v>
          </cell>
          <cell r="K169">
            <v>200256.71</v>
          </cell>
          <cell r="L169">
            <v>126.66</v>
          </cell>
        </row>
        <row r="170">
          <cell r="B170">
            <v>3858</v>
          </cell>
          <cell r="C170">
            <v>1286</v>
          </cell>
          <cell r="D170">
            <v>368618.65</v>
          </cell>
          <cell r="E170">
            <v>95.55</v>
          </cell>
          <cell r="F170">
            <v>7808.19</v>
          </cell>
          <cell r="G170">
            <v>376426.84</v>
          </cell>
          <cell r="H170">
            <v>97.57</v>
          </cell>
          <cell r="I170">
            <v>0</v>
          </cell>
          <cell r="J170">
            <v>1289</v>
          </cell>
          <cell r="K170">
            <v>118549.82</v>
          </cell>
          <cell r="L170">
            <v>91.97</v>
          </cell>
        </row>
        <row r="171">
          <cell r="B171">
            <v>190</v>
          </cell>
          <cell r="C171">
            <v>63</v>
          </cell>
          <cell r="D171">
            <v>14991.83</v>
          </cell>
          <cell r="E171">
            <v>78.900000000000006</v>
          </cell>
          <cell r="F171">
            <v>0</v>
          </cell>
          <cell r="G171">
            <v>14991.83</v>
          </cell>
          <cell r="H171">
            <v>78.900000000000006</v>
          </cell>
          <cell r="I171">
            <v>0</v>
          </cell>
          <cell r="J171">
            <v>63</v>
          </cell>
          <cell r="K171">
            <v>4979.1899999999996</v>
          </cell>
          <cell r="L171">
            <v>79.03</v>
          </cell>
        </row>
        <row r="173">
          <cell r="B173">
            <v>13536</v>
          </cell>
          <cell r="C173">
            <v>4512</v>
          </cell>
          <cell r="D173">
            <v>1503383.53</v>
          </cell>
          <cell r="E173">
            <v>111.07</v>
          </cell>
          <cell r="F173">
            <v>24377.35</v>
          </cell>
          <cell r="G173">
            <v>1527760.88</v>
          </cell>
          <cell r="H173">
            <v>112.87</v>
          </cell>
          <cell r="I173">
            <v>0</v>
          </cell>
          <cell r="J173">
            <v>4533</v>
          </cell>
          <cell r="K173">
            <v>490436.36</v>
          </cell>
          <cell r="L173">
            <v>108.19</v>
          </cell>
        </row>
        <row r="174">
          <cell r="B174">
            <v>6374</v>
          </cell>
          <cell r="C174">
            <v>2125</v>
          </cell>
          <cell r="D174">
            <v>802528.16</v>
          </cell>
          <cell r="E174">
            <v>125.91</v>
          </cell>
          <cell r="F174">
            <v>-6282.61</v>
          </cell>
          <cell r="G174">
            <v>796245.55</v>
          </cell>
          <cell r="H174">
            <v>124.92</v>
          </cell>
          <cell r="I174">
            <v>0</v>
          </cell>
          <cell r="J174">
            <v>2109</v>
          </cell>
          <cell r="K174">
            <v>258776.85</v>
          </cell>
          <cell r="L174">
            <v>122.7</v>
          </cell>
        </row>
        <row r="175">
          <cell r="B175">
            <v>6874</v>
          </cell>
          <cell r="C175">
            <v>2291</v>
          </cell>
          <cell r="D175">
            <v>670153.35</v>
          </cell>
          <cell r="E175">
            <v>97.49</v>
          </cell>
          <cell r="F175">
            <v>29921.919999999998</v>
          </cell>
          <cell r="G175">
            <v>700075.27</v>
          </cell>
          <cell r="H175">
            <v>101.84</v>
          </cell>
          <cell r="I175">
            <v>0</v>
          </cell>
          <cell r="J175">
            <v>2328</v>
          </cell>
          <cell r="K175">
            <v>221739</v>
          </cell>
          <cell r="L175">
            <v>95.25</v>
          </cell>
        </row>
        <row r="176">
          <cell r="B176">
            <v>288</v>
          </cell>
          <cell r="C176">
            <v>96</v>
          </cell>
          <cell r="D176">
            <v>30702.02</v>
          </cell>
          <cell r="E176">
            <v>106.6</v>
          </cell>
          <cell r="F176">
            <v>738.04</v>
          </cell>
          <cell r="G176">
            <v>31440.06</v>
          </cell>
          <cell r="H176">
            <v>109.17</v>
          </cell>
          <cell r="I176">
            <v>0</v>
          </cell>
          <cell r="J176">
            <v>96</v>
          </cell>
          <cell r="K176">
            <v>9920.51</v>
          </cell>
          <cell r="L176">
            <v>103.34</v>
          </cell>
        </row>
        <row r="178">
          <cell r="B178">
            <v>13633</v>
          </cell>
          <cell r="C178">
            <v>4544</v>
          </cell>
          <cell r="D178">
            <v>1565601.55</v>
          </cell>
          <cell r="E178">
            <v>114.84</v>
          </cell>
          <cell r="F178">
            <v>15963.46</v>
          </cell>
          <cell r="G178">
            <v>1581565.01</v>
          </cell>
          <cell r="H178">
            <v>116.01</v>
          </cell>
          <cell r="I178">
            <v>0</v>
          </cell>
          <cell r="J178">
            <v>4559</v>
          </cell>
          <cell r="K178">
            <v>517846.01</v>
          </cell>
          <cell r="L178">
            <v>113.59</v>
          </cell>
        </row>
        <row r="179">
          <cell r="B179">
            <v>4886</v>
          </cell>
          <cell r="C179">
            <v>1629</v>
          </cell>
          <cell r="D179">
            <v>599193.12</v>
          </cell>
          <cell r="E179">
            <v>122.63</v>
          </cell>
          <cell r="F179">
            <v>-3710.54</v>
          </cell>
          <cell r="G179">
            <v>595482.57999999996</v>
          </cell>
          <cell r="H179">
            <v>121.88</v>
          </cell>
          <cell r="I179">
            <v>0</v>
          </cell>
          <cell r="J179">
            <v>1623</v>
          </cell>
          <cell r="K179">
            <v>198190.9</v>
          </cell>
          <cell r="L179">
            <v>122.11</v>
          </cell>
        </row>
        <row r="180">
          <cell r="B180">
            <v>8460</v>
          </cell>
          <cell r="C180">
            <v>2820</v>
          </cell>
          <cell r="D180">
            <v>931117.45</v>
          </cell>
          <cell r="E180">
            <v>110.06</v>
          </cell>
          <cell r="F180">
            <v>17545.86</v>
          </cell>
          <cell r="G180">
            <v>948663.31</v>
          </cell>
          <cell r="H180">
            <v>112.14</v>
          </cell>
          <cell r="I180">
            <v>0</v>
          </cell>
          <cell r="J180">
            <v>2837</v>
          </cell>
          <cell r="K180">
            <v>307744.23</v>
          </cell>
          <cell r="L180">
            <v>108.48</v>
          </cell>
        </row>
        <row r="181">
          <cell r="B181">
            <v>287</v>
          </cell>
          <cell r="C181">
            <v>96</v>
          </cell>
          <cell r="D181">
            <v>35290.980000000003</v>
          </cell>
          <cell r="E181">
            <v>122.97</v>
          </cell>
          <cell r="F181">
            <v>2128.14</v>
          </cell>
          <cell r="G181">
            <v>37419.120000000003</v>
          </cell>
          <cell r="H181">
            <v>130.38</v>
          </cell>
          <cell r="I181">
            <v>0</v>
          </cell>
          <cell r="J181">
            <v>99</v>
          </cell>
          <cell r="K181">
            <v>11910.88</v>
          </cell>
          <cell r="L181">
            <v>120.31</v>
          </cell>
        </row>
        <row r="183">
          <cell r="B183">
            <v>14814</v>
          </cell>
          <cell r="C183">
            <v>4938</v>
          </cell>
          <cell r="D183">
            <v>1819917.29</v>
          </cell>
          <cell r="E183">
            <v>122.85</v>
          </cell>
          <cell r="F183">
            <v>58387.75</v>
          </cell>
          <cell r="G183">
            <v>1878305.04</v>
          </cell>
          <cell r="H183">
            <v>126.79</v>
          </cell>
          <cell r="I183">
            <v>0</v>
          </cell>
          <cell r="J183">
            <v>4959</v>
          </cell>
          <cell r="K183">
            <v>601053.06999999995</v>
          </cell>
          <cell r="L183">
            <v>121.2</v>
          </cell>
        </row>
        <row r="184">
          <cell r="B184">
            <v>8362</v>
          </cell>
          <cell r="C184">
            <v>2787</v>
          </cell>
          <cell r="D184">
            <v>1191406.69</v>
          </cell>
          <cell r="E184">
            <v>142.47999999999999</v>
          </cell>
          <cell r="F184">
            <v>-1897.4</v>
          </cell>
          <cell r="G184">
            <v>1189509.29</v>
          </cell>
          <cell r="H184">
            <v>142.25</v>
          </cell>
          <cell r="I184">
            <v>0</v>
          </cell>
          <cell r="J184">
            <v>2772</v>
          </cell>
          <cell r="K184">
            <v>392652.93</v>
          </cell>
          <cell r="L184">
            <v>141.65</v>
          </cell>
        </row>
        <row r="185">
          <cell r="B185">
            <v>6205</v>
          </cell>
          <cell r="C185">
            <v>2068</v>
          </cell>
          <cell r="D185">
            <v>598178.41</v>
          </cell>
          <cell r="E185">
            <v>96.4</v>
          </cell>
          <cell r="F185">
            <v>58490.51</v>
          </cell>
          <cell r="G185">
            <v>656668.92000000004</v>
          </cell>
          <cell r="H185">
            <v>105.83</v>
          </cell>
          <cell r="I185">
            <v>0</v>
          </cell>
          <cell r="J185">
            <v>2104</v>
          </cell>
          <cell r="K185">
            <v>198435.32</v>
          </cell>
          <cell r="L185">
            <v>94.31</v>
          </cell>
        </row>
        <row r="186">
          <cell r="B186">
            <v>247</v>
          </cell>
          <cell r="C186">
            <v>82</v>
          </cell>
          <cell r="D186">
            <v>30332.19</v>
          </cell>
          <cell r="E186">
            <v>122.8</v>
          </cell>
          <cell r="F186">
            <v>1794.64</v>
          </cell>
          <cell r="G186">
            <v>32126.83</v>
          </cell>
          <cell r="H186">
            <v>130.07</v>
          </cell>
          <cell r="I186">
            <v>0</v>
          </cell>
          <cell r="J186">
            <v>83</v>
          </cell>
          <cell r="K186">
            <v>9964.82</v>
          </cell>
          <cell r="L186">
            <v>120.06</v>
          </cell>
        </row>
        <row r="188">
          <cell r="B188">
            <v>18993</v>
          </cell>
          <cell r="C188">
            <v>6331</v>
          </cell>
          <cell r="D188">
            <v>2143819.5099999998</v>
          </cell>
          <cell r="E188">
            <v>112.87</v>
          </cell>
          <cell r="F188">
            <v>88502.43</v>
          </cell>
          <cell r="G188">
            <v>2232321.94</v>
          </cell>
          <cell r="H188">
            <v>117.53</v>
          </cell>
          <cell r="I188">
            <v>0</v>
          </cell>
          <cell r="J188">
            <v>6330</v>
          </cell>
          <cell r="K188">
            <v>704373.83</v>
          </cell>
          <cell r="L188">
            <v>111.28</v>
          </cell>
        </row>
        <row r="189">
          <cell r="B189">
            <v>7297</v>
          </cell>
          <cell r="C189">
            <v>2432</v>
          </cell>
          <cell r="D189">
            <v>820884.6</v>
          </cell>
          <cell r="E189">
            <v>112.5</v>
          </cell>
          <cell r="F189">
            <v>-892.38</v>
          </cell>
          <cell r="G189">
            <v>819992.22</v>
          </cell>
          <cell r="H189">
            <v>112.37</v>
          </cell>
          <cell r="I189">
            <v>0</v>
          </cell>
          <cell r="J189">
            <v>2417</v>
          </cell>
          <cell r="K189">
            <v>270983.46000000002</v>
          </cell>
          <cell r="L189">
            <v>112.12</v>
          </cell>
        </row>
        <row r="190">
          <cell r="B190">
            <v>11117</v>
          </cell>
          <cell r="C190">
            <v>3706</v>
          </cell>
          <cell r="D190">
            <v>1266659.47</v>
          </cell>
          <cell r="E190">
            <v>113.94</v>
          </cell>
          <cell r="F190">
            <v>86132.31</v>
          </cell>
          <cell r="G190">
            <v>1352791.78</v>
          </cell>
          <cell r="H190">
            <v>121.69</v>
          </cell>
          <cell r="I190">
            <v>0</v>
          </cell>
          <cell r="J190">
            <v>3718</v>
          </cell>
          <cell r="K190">
            <v>414485.68</v>
          </cell>
          <cell r="L190">
            <v>111.48</v>
          </cell>
        </row>
        <row r="191">
          <cell r="B191">
            <v>579</v>
          </cell>
          <cell r="C191">
            <v>193</v>
          </cell>
          <cell r="D191">
            <v>56275.44</v>
          </cell>
          <cell r="E191">
            <v>97.19</v>
          </cell>
          <cell r="F191">
            <v>3262.5</v>
          </cell>
          <cell r="G191">
            <v>59537.94</v>
          </cell>
          <cell r="H191">
            <v>102.83</v>
          </cell>
          <cell r="I191">
            <v>0</v>
          </cell>
          <cell r="J191">
            <v>195</v>
          </cell>
          <cell r="K191">
            <v>18904.689999999999</v>
          </cell>
          <cell r="L191">
            <v>96.95</v>
          </cell>
        </row>
        <row r="193">
          <cell r="B193">
            <v>11403</v>
          </cell>
          <cell r="C193">
            <v>3801</v>
          </cell>
          <cell r="D193">
            <v>1277421.8799999999</v>
          </cell>
          <cell r="E193">
            <v>112.03</v>
          </cell>
          <cell r="F193">
            <v>5571.75</v>
          </cell>
          <cell r="G193">
            <v>1282993.6299999999</v>
          </cell>
          <cell r="H193">
            <v>112.51</v>
          </cell>
          <cell r="I193">
            <v>0</v>
          </cell>
          <cell r="J193">
            <v>3818</v>
          </cell>
          <cell r="K193">
            <v>420612.38</v>
          </cell>
          <cell r="L193">
            <v>110.17</v>
          </cell>
        </row>
        <row r="194">
          <cell r="B194">
            <v>4301</v>
          </cell>
          <cell r="C194">
            <v>1434</v>
          </cell>
          <cell r="D194">
            <v>548371.82999999996</v>
          </cell>
          <cell r="E194">
            <v>127.5</v>
          </cell>
          <cell r="F194">
            <v>-4500.43</v>
          </cell>
          <cell r="G194">
            <v>543871.4</v>
          </cell>
          <cell r="H194">
            <v>126.45</v>
          </cell>
          <cell r="I194">
            <v>0</v>
          </cell>
          <cell r="J194">
            <v>1422</v>
          </cell>
          <cell r="K194">
            <v>179435.98</v>
          </cell>
          <cell r="L194">
            <v>126.19</v>
          </cell>
        </row>
        <row r="195">
          <cell r="B195">
            <v>6767</v>
          </cell>
          <cell r="C195">
            <v>2256</v>
          </cell>
          <cell r="D195">
            <v>693146.06</v>
          </cell>
          <cell r="E195">
            <v>102.43</v>
          </cell>
          <cell r="F195">
            <v>9499.0400000000009</v>
          </cell>
          <cell r="G195">
            <v>702645.1</v>
          </cell>
          <cell r="H195">
            <v>103.83</v>
          </cell>
          <cell r="I195">
            <v>0</v>
          </cell>
          <cell r="J195">
            <v>2283</v>
          </cell>
          <cell r="K195">
            <v>229387.42</v>
          </cell>
          <cell r="L195">
            <v>100.48</v>
          </cell>
        </row>
        <row r="196">
          <cell r="B196">
            <v>335</v>
          </cell>
          <cell r="C196">
            <v>112</v>
          </cell>
          <cell r="D196">
            <v>35903.99</v>
          </cell>
          <cell r="E196">
            <v>107.18</v>
          </cell>
          <cell r="F196">
            <v>573.14</v>
          </cell>
          <cell r="G196">
            <v>36477.129999999997</v>
          </cell>
          <cell r="H196">
            <v>108.89</v>
          </cell>
          <cell r="I196">
            <v>0</v>
          </cell>
          <cell r="J196">
            <v>113</v>
          </cell>
          <cell r="K196">
            <v>11788.98</v>
          </cell>
          <cell r="L196">
            <v>104.33</v>
          </cell>
        </row>
        <row r="198">
          <cell r="B198">
            <v>25706</v>
          </cell>
          <cell r="C198">
            <v>8569</v>
          </cell>
          <cell r="D198">
            <v>3201594.74</v>
          </cell>
          <cell r="E198">
            <v>124.55</v>
          </cell>
          <cell r="F198">
            <v>48364.13</v>
          </cell>
          <cell r="G198">
            <v>3249958.87</v>
          </cell>
          <cell r="H198">
            <v>126.43</v>
          </cell>
          <cell r="I198">
            <v>0</v>
          </cell>
          <cell r="J198">
            <v>8618</v>
          </cell>
          <cell r="K198">
            <v>1057353.01</v>
          </cell>
          <cell r="L198">
            <v>122.69</v>
          </cell>
        </row>
        <row r="199">
          <cell r="B199">
            <v>10553</v>
          </cell>
          <cell r="C199">
            <v>3518</v>
          </cell>
          <cell r="D199">
            <v>1412410.16</v>
          </cell>
          <cell r="E199">
            <v>133.84</v>
          </cell>
          <cell r="F199">
            <v>-6823.07</v>
          </cell>
          <cell r="G199">
            <v>1405587.09</v>
          </cell>
          <cell r="H199">
            <v>133.19</v>
          </cell>
          <cell r="I199">
            <v>0</v>
          </cell>
          <cell r="J199">
            <v>3502</v>
          </cell>
          <cell r="K199">
            <v>464415.59</v>
          </cell>
          <cell r="L199">
            <v>132.61000000000001</v>
          </cell>
        </row>
        <row r="200">
          <cell r="B200">
            <v>14675</v>
          </cell>
          <cell r="C200">
            <v>4892</v>
          </cell>
          <cell r="D200">
            <v>1731028.58</v>
          </cell>
          <cell r="E200">
            <v>117.96</v>
          </cell>
          <cell r="F200">
            <v>54640.7</v>
          </cell>
          <cell r="G200">
            <v>1785669.28</v>
          </cell>
          <cell r="H200">
            <v>121.68</v>
          </cell>
          <cell r="I200">
            <v>0</v>
          </cell>
          <cell r="J200">
            <v>4955</v>
          </cell>
          <cell r="K200">
            <v>573937.93999999994</v>
          </cell>
          <cell r="L200">
            <v>115.83</v>
          </cell>
        </row>
        <row r="201">
          <cell r="B201">
            <v>478</v>
          </cell>
          <cell r="C201">
            <v>159</v>
          </cell>
          <cell r="D201">
            <v>58156</v>
          </cell>
          <cell r="E201">
            <v>121.67</v>
          </cell>
          <cell r="F201">
            <v>546.5</v>
          </cell>
          <cell r="G201">
            <v>58702.5</v>
          </cell>
          <cell r="H201">
            <v>122.81</v>
          </cell>
          <cell r="I201">
            <v>0</v>
          </cell>
          <cell r="J201">
            <v>161</v>
          </cell>
          <cell r="K201">
            <v>18999.48</v>
          </cell>
          <cell r="L201">
            <v>118.01</v>
          </cell>
        </row>
        <row r="203">
          <cell r="B203">
            <v>21052</v>
          </cell>
          <cell r="C203">
            <v>7017</v>
          </cell>
          <cell r="D203">
            <v>2371599.75</v>
          </cell>
          <cell r="E203">
            <v>112.65</v>
          </cell>
          <cell r="F203">
            <v>39786.379999999997</v>
          </cell>
          <cell r="G203">
            <v>2411386.13</v>
          </cell>
          <cell r="H203">
            <v>114.54</v>
          </cell>
          <cell r="I203">
            <v>0</v>
          </cell>
          <cell r="J203">
            <v>7057</v>
          </cell>
          <cell r="K203">
            <v>776440.19</v>
          </cell>
          <cell r="L203">
            <v>110.02</v>
          </cell>
        </row>
        <row r="204">
          <cell r="B204">
            <v>9652</v>
          </cell>
          <cell r="C204">
            <v>3217</v>
          </cell>
          <cell r="D204">
            <v>1181859.45</v>
          </cell>
          <cell r="E204">
            <v>122.45</v>
          </cell>
          <cell r="F204">
            <v>-2934.94</v>
          </cell>
          <cell r="G204">
            <v>1178924.51</v>
          </cell>
          <cell r="H204">
            <v>122.14</v>
          </cell>
          <cell r="I204">
            <v>0</v>
          </cell>
          <cell r="J204">
            <v>3200</v>
          </cell>
          <cell r="K204">
            <v>388952.83</v>
          </cell>
          <cell r="L204">
            <v>121.55</v>
          </cell>
        </row>
        <row r="205">
          <cell r="B205">
            <v>10851</v>
          </cell>
          <cell r="C205">
            <v>3617</v>
          </cell>
          <cell r="D205">
            <v>1123816.6000000001</v>
          </cell>
          <cell r="E205">
            <v>103.57</v>
          </cell>
          <cell r="F205">
            <v>43101.24</v>
          </cell>
          <cell r="G205">
            <v>1166917.8400000001</v>
          </cell>
          <cell r="H205">
            <v>107.54</v>
          </cell>
          <cell r="I205">
            <v>0</v>
          </cell>
          <cell r="J205">
            <v>3674</v>
          </cell>
          <cell r="K205">
            <v>367118.04</v>
          </cell>
          <cell r="L205">
            <v>99.92</v>
          </cell>
        </row>
        <row r="206">
          <cell r="B206">
            <v>549</v>
          </cell>
          <cell r="C206">
            <v>183</v>
          </cell>
          <cell r="D206">
            <v>65923.7</v>
          </cell>
          <cell r="E206">
            <v>120.08</v>
          </cell>
          <cell r="F206">
            <v>-379.92</v>
          </cell>
          <cell r="G206">
            <v>65543.78</v>
          </cell>
          <cell r="H206">
            <v>119.39</v>
          </cell>
          <cell r="I206">
            <v>0</v>
          </cell>
          <cell r="J206">
            <v>183</v>
          </cell>
          <cell r="K206">
            <v>20369.32</v>
          </cell>
          <cell r="L206">
            <v>111.31</v>
          </cell>
        </row>
        <row r="208">
          <cell r="B208">
            <v>6986</v>
          </cell>
          <cell r="C208">
            <v>2329</v>
          </cell>
          <cell r="D208">
            <v>800671.95</v>
          </cell>
          <cell r="E208">
            <v>114.61</v>
          </cell>
          <cell r="F208">
            <v>7875.7</v>
          </cell>
          <cell r="G208">
            <v>808547.65</v>
          </cell>
          <cell r="H208">
            <v>115.74</v>
          </cell>
          <cell r="I208">
            <v>0</v>
          </cell>
          <cell r="J208">
            <v>2331</v>
          </cell>
          <cell r="K208">
            <v>261130</v>
          </cell>
          <cell r="L208">
            <v>112.02</v>
          </cell>
        </row>
        <row r="209">
          <cell r="B209">
            <v>2742</v>
          </cell>
          <cell r="C209">
            <v>914</v>
          </cell>
          <cell r="D209">
            <v>360251.98</v>
          </cell>
          <cell r="E209">
            <v>131.38</v>
          </cell>
          <cell r="F209">
            <v>-316.07</v>
          </cell>
          <cell r="G209">
            <v>359935.91</v>
          </cell>
          <cell r="H209">
            <v>131.27000000000001</v>
          </cell>
          <cell r="I209">
            <v>0</v>
          </cell>
          <cell r="J209">
            <v>910</v>
          </cell>
          <cell r="K209">
            <v>118419.93</v>
          </cell>
          <cell r="L209">
            <v>130.13</v>
          </cell>
        </row>
        <row r="210">
          <cell r="B210">
            <v>4033</v>
          </cell>
          <cell r="C210">
            <v>1344</v>
          </cell>
          <cell r="D210">
            <v>415158.26</v>
          </cell>
          <cell r="E210">
            <v>102.94</v>
          </cell>
          <cell r="F210">
            <v>7302.03</v>
          </cell>
          <cell r="G210">
            <v>422460.29</v>
          </cell>
          <cell r="H210">
            <v>104.75</v>
          </cell>
          <cell r="I210">
            <v>0</v>
          </cell>
          <cell r="J210">
            <v>1352</v>
          </cell>
          <cell r="K210">
            <v>134592.35999999999</v>
          </cell>
          <cell r="L210">
            <v>99.55</v>
          </cell>
        </row>
        <row r="211">
          <cell r="B211">
            <v>211</v>
          </cell>
          <cell r="C211">
            <v>70</v>
          </cell>
          <cell r="D211">
            <v>25261.71</v>
          </cell>
          <cell r="E211">
            <v>119.72</v>
          </cell>
          <cell r="F211">
            <v>889.74</v>
          </cell>
          <cell r="G211">
            <v>26151.45</v>
          </cell>
          <cell r="H211">
            <v>123.94</v>
          </cell>
          <cell r="I211">
            <v>0</v>
          </cell>
          <cell r="J211">
            <v>69</v>
          </cell>
          <cell r="K211">
            <v>8117.71</v>
          </cell>
          <cell r="L211">
            <v>117.65</v>
          </cell>
        </row>
        <row r="218">
          <cell r="B218">
            <v>9439</v>
          </cell>
          <cell r="C218">
            <v>3146</v>
          </cell>
          <cell r="D218">
            <v>1149914.05</v>
          </cell>
          <cell r="E218">
            <v>121.83</v>
          </cell>
          <cell r="F218">
            <v>16366.85</v>
          </cell>
          <cell r="G218">
            <v>1166280.8999999999</v>
          </cell>
          <cell r="H218">
            <v>123.56</v>
          </cell>
          <cell r="I218">
            <v>0</v>
          </cell>
          <cell r="J218">
            <v>3149</v>
          </cell>
          <cell r="K218">
            <v>374708.65</v>
          </cell>
          <cell r="L218">
            <v>118.99</v>
          </cell>
        </row>
        <row r="219">
          <cell r="B219">
            <v>4149</v>
          </cell>
          <cell r="C219">
            <v>1383</v>
          </cell>
          <cell r="D219">
            <v>565517.18999999994</v>
          </cell>
          <cell r="E219">
            <v>136.30000000000001</v>
          </cell>
          <cell r="F219">
            <v>-1516.37</v>
          </cell>
          <cell r="G219">
            <v>564000.81999999995</v>
          </cell>
          <cell r="H219">
            <v>135.94</v>
          </cell>
          <cell r="I219">
            <v>0</v>
          </cell>
          <cell r="J219">
            <v>1377</v>
          </cell>
          <cell r="K219">
            <v>185812.05</v>
          </cell>
          <cell r="L219">
            <v>134.94</v>
          </cell>
        </row>
        <row r="220">
          <cell r="B220">
            <v>5068</v>
          </cell>
          <cell r="C220">
            <v>1689</v>
          </cell>
          <cell r="D220">
            <v>557019.88</v>
          </cell>
          <cell r="E220">
            <v>109.91</v>
          </cell>
          <cell r="F220">
            <v>16769.439999999999</v>
          </cell>
          <cell r="G220">
            <v>573789.31999999995</v>
          </cell>
          <cell r="H220">
            <v>113.22</v>
          </cell>
          <cell r="I220">
            <v>0</v>
          </cell>
          <cell r="J220">
            <v>1698</v>
          </cell>
          <cell r="K220">
            <v>179865.02</v>
          </cell>
          <cell r="L220">
            <v>105.93</v>
          </cell>
        </row>
        <row r="221">
          <cell r="B221">
            <v>222</v>
          </cell>
          <cell r="C221">
            <v>74</v>
          </cell>
          <cell r="D221">
            <v>27376.98</v>
          </cell>
          <cell r="E221">
            <v>123.32</v>
          </cell>
          <cell r="F221">
            <v>1113.78</v>
          </cell>
          <cell r="G221">
            <v>28490.76</v>
          </cell>
          <cell r="H221">
            <v>128.34</v>
          </cell>
          <cell r="I221">
            <v>0</v>
          </cell>
          <cell r="J221">
            <v>74</v>
          </cell>
          <cell r="K221">
            <v>9031.58</v>
          </cell>
          <cell r="L221">
            <v>122.05</v>
          </cell>
        </row>
        <row r="223">
          <cell r="B223">
            <v>6935</v>
          </cell>
          <cell r="C223">
            <v>2312</v>
          </cell>
          <cell r="D223">
            <v>764098.59</v>
          </cell>
          <cell r="E223">
            <v>110.18</v>
          </cell>
          <cell r="F223">
            <v>27555.38</v>
          </cell>
          <cell r="G223">
            <v>791653.97</v>
          </cell>
          <cell r="H223">
            <v>114.15</v>
          </cell>
          <cell r="I223">
            <v>0</v>
          </cell>
          <cell r="J223">
            <v>2314</v>
          </cell>
          <cell r="K223">
            <v>248710.46</v>
          </cell>
          <cell r="L223">
            <v>107.48</v>
          </cell>
        </row>
        <row r="224">
          <cell r="B224">
            <v>2649</v>
          </cell>
          <cell r="C224">
            <v>883</v>
          </cell>
          <cell r="D224">
            <v>352471.87</v>
          </cell>
          <cell r="E224">
            <v>133.06</v>
          </cell>
          <cell r="F224">
            <v>0</v>
          </cell>
          <cell r="G224">
            <v>352471.87</v>
          </cell>
          <cell r="H224">
            <v>133.06</v>
          </cell>
          <cell r="I224">
            <v>0</v>
          </cell>
          <cell r="J224">
            <v>877</v>
          </cell>
          <cell r="K224">
            <v>115619.93</v>
          </cell>
          <cell r="L224">
            <v>131.84</v>
          </cell>
        </row>
        <row r="225">
          <cell r="B225">
            <v>4118</v>
          </cell>
          <cell r="C225">
            <v>1373</v>
          </cell>
          <cell r="D225">
            <v>396076.37</v>
          </cell>
          <cell r="E225">
            <v>96.18</v>
          </cell>
          <cell r="F225">
            <v>26437.3</v>
          </cell>
          <cell r="G225">
            <v>422513.67</v>
          </cell>
          <cell r="H225">
            <v>102.6</v>
          </cell>
          <cell r="I225">
            <v>0</v>
          </cell>
          <cell r="J225">
            <v>1381</v>
          </cell>
          <cell r="K225">
            <v>127868.91</v>
          </cell>
          <cell r="L225">
            <v>92.59</v>
          </cell>
        </row>
        <row r="226">
          <cell r="B226">
            <v>168</v>
          </cell>
          <cell r="C226">
            <v>56</v>
          </cell>
          <cell r="D226">
            <v>15550.35</v>
          </cell>
          <cell r="E226">
            <v>92.56</v>
          </cell>
          <cell r="F226">
            <v>1118.08</v>
          </cell>
          <cell r="G226">
            <v>16668.43</v>
          </cell>
          <cell r="H226">
            <v>99.22</v>
          </cell>
          <cell r="I226">
            <v>0</v>
          </cell>
          <cell r="J226">
            <v>56</v>
          </cell>
          <cell r="K226">
            <v>5221.62</v>
          </cell>
          <cell r="L226">
            <v>93.24</v>
          </cell>
        </row>
        <row r="228">
          <cell r="B228">
            <v>17996</v>
          </cell>
          <cell r="C228">
            <v>5999</v>
          </cell>
          <cell r="D228">
            <v>2187648.37</v>
          </cell>
          <cell r="E228">
            <v>121.56</v>
          </cell>
          <cell r="F228">
            <v>40048.199999999997</v>
          </cell>
          <cell r="G228">
            <v>2227696.5699999998</v>
          </cell>
          <cell r="H228">
            <v>123.79</v>
          </cell>
          <cell r="I228">
            <v>0</v>
          </cell>
          <cell r="J228">
            <v>6007</v>
          </cell>
          <cell r="K228">
            <v>717466.76</v>
          </cell>
          <cell r="L228">
            <v>119.44</v>
          </cell>
        </row>
        <row r="229">
          <cell r="B229">
            <v>5321</v>
          </cell>
          <cell r="C229">
            <v>1774</v>
          </cell>
          <cell r="D229">
            <v>717449.4</v>
          </cell>
          <cell r="E229">
            <v>134.83000000000001</v>
          </cell>
          <cell r="F229">
            <v>-982.03</v>
          </cell>
          <cell r="G229">
            <v>716467.37</v>
          </cell>
          <cell r="H229">
            <v>134.65</v>
          </cell>
          <cell r="I229">
            <v>0</v>
          </cell>
          <cell r="J229">
            <v>1766</v>
          </cell>
          <cell r="K229">
            <v>237308.77</v>
          </cell>
          <cell r="L229">
            <v>134.38</v>
          </cell>
        </row>
        <row r="230">
          <cell r="B230">
            <v>12218</v>
          </cell>
          <cell r="C230">
            <v>4073</v>
          </cell>
          <cell r="D230">
            <v>1418178.23</v>
          </cell>
          <cell r="E230">
            <v>116.07</v>
          </cell>
          <cell r="F230">
            <v>39494.61</v>
          </cell>
          <cell r="G230">
            <v>1457672.84</v>
          </cell>
          <cell r="H230">
            <v>119.31</v>
          </cell>
          <cell r="I230">
            <v>0</v>
          </cell>
          <cell r="J230">
            <v>4088</v>
          </cell>
          <cell r="K230">
            <v>463229.12</v>
          </cell>
          <cell r="L230">
            <v>113.31</v>
          </cell>
        </row>
        <row r="231">
          <cell r="B231">
            <v>457</v>
          </cell>
          <cell r="C231">
            <v>152</v>
          </cell>
          <cell r="D231">
            <v>52020.74</v>
          </cell>
          <cell r="E231">
            <v>113.83</v>
          </cell>
          <cell r="F231">
            <v>1535.62</v>
          </cell>
          <cell r="G231">
            <v>53556.36</v>
          </cell>
          <cell r="H231">
            <v>117.19</v>
          </cell>
          <cell r="I231">
            <v>0</v>
          </cell>
          <cell r="J231">
            <v>153</v>
          </cell>
          <cell r="K231">
            <v>16928.87</v>
          </cell>
          <cell r="L231">
            <v>110.65</v>
          </cell>
        </row>
        <row r="233">
          <cell r="B233">
            <v>23961</v>
          </cell>
          <cell r="C233">
            <v>7987</v>
          </cell>
          <cell r="D233">
            <v>2890528.15</v>
          </cell>
          <cell r="E233">
            <v>120.63</v>
          </cell>
          <cell r="F233">
            <v>96129.58</v>
          </cell>
          <cell r="G233">
            <v>2986657.73</v>
          </cell>
          <cell r="H233">
            <v>124.65</v>
          </cell>
          <cell r="I233">
            <v>0</v>
          </cell>
          <cell r="J233">
            <v>8096</v>
          </cell>
          <cell r="K233">
            <v>959026.74</v>
          </cell>
          <cell r="L233">
            <v>118.46</v>
          </cell>
        </row>
        <row r="234">
          <cell r="B234">
            <v>12788</v>
          </cell>
          <cell r="C234">
            <v>4263</v>
          </cell>
          <cell r="D234">
            <v>1747284.87</v>
          </cell>
          <cell r="E234">
            <v>136.63</v>
          </cell>
          <cell r="F234">
            <v>-19.41</v>
          </cell>
          <cell r="G234">
            <v>1747265.46</v>
          </cell>
          <cell r="H234">
            <v>136.63</v>
          </cell>
          <cell r="I234">
            <v>0</v>
          </cell>
          <cell r="J234">
            <v>4246</v>
          </cell>
          <cell r="K234">
            <v>575703.36</v>
          </cell>
          <cell r="L234">
            <v>135.59</v>
          </cell>
        </row>
        <row r="235">
          <cell r="B235">
            <v>10603</v>
          </cell>
          <cell r="C235">
            <v>3534</v>
          </cell>
          <cell r="D235">
            <v>1083929.68</v>
          </cell>
          <cell r="E235">
            <v>102.23</v>
          </cell>
          <cell r="F235">
            <v>91907.79</v>
          </cell>
          <cell r="G235">
            <v>1175837.47</v>
          </cell>
          <cell r="H235">
            <v>110.9</v>
          </cell>
          <cell r="I235">
            <v>0</v>
          </cell>
          <cell r="J235">
            <v>3655</v>
          </cell>
          <cell r="K235">
            <v>363948.97</v>
          </cell>
          <cell r="L235">
            <v>99.58</v>
          </cell>
        </row>
        <row r="236">
          <cell r="B236">
            <v>570</v>
          </cell>
          <cell r="C236">
            <v>190</v>
          </cell>
          <cell r="D236">
            <v>59313.599999999999</v>
          </cell>
          <cell r="E236">
            <v>104.06</v>
          </cell>
          <cell r="F236">
            <v>4241.2</v>
          </cell>
          <cell r="G236">
            <v>63554.8</v>
          </cell>
          <cell r="H236">
            <v>111.5</v>
          </cell>
          <cell r="I236">
            <v>0</v>
          </cell>
          <cell r="J236">
            <v>195</v>
          </cell>
          <cell r="K236">
            <v>19374.41</v>
          </cell>
          <cell r="L236">
            <v>99.36</v>
          </cell>
        </row>
        <row r="238">
          <cell r="B238">
            <v>5772</v>
          </cell>
          <cell r="C238">
            <v>1924</v>
          </cell>
          <cell r="D238">
            <v>713265.51</v>
          </cell>
          <cell r="E238">
            <v>123.57</v>
          </cell>
          <cell r="F238">
            <v>9013.2099999999991</v>
          </cell>
          <cell r="G238">
            <v>722278.72</v>
          </cell>
          <cell r="H238">
            <v>125.13</v>
          </cell>
          <cell r="I238">
            <v>0</v>
          </cell>
          <cell r="J238">
            <v>1924</v>
          </cell>
          <cell r="K238">
            <v>232008.6</v>
          </cell>
          <cell r="L238">
            <v>120.59</v>
          </cell>
        </row>
        <row r="239">
          <cell r="B239">
            <v>2767</v>
          </cell>
          <cell r="C239">
            <v>922</v>
          </cell>
          <cell r="D239">
            <v>364688.19</v>
          </cell>
          <cell r="E239">
            <v>131.80000000000001</v>
          </cell>
          <cell r="F239">
            <v>-1619.78</v>
          </cell>
          <cell r="G239">
            <v>363068.41</v>
          </cell>
          <cell r="H239">
            <v>131.21</v>
          </cell>
          <cell r="I239">
            <v>0</v>
          </cell>
          <cell r="J239">
            <v>916</v>
          </cell>
          <cell r="K239">
            <v>118667.43</v>
          </cell>
          <cell r="L239">
            <v>129.55000000000001</v>
          </cell>
        </row>
        <row r="240">
          <cell r="B240">
            <v>2882</v>
          </cell>
          <cell r="C240">
            <v>961</v>
          </cell>
          <cell r="D240">
            <v>332111.43</v>
          </cell>
          <cell r="E240">
            <v>115.24</v>
          </cell>
          <cell r="F240">
            <v>10119.61</v>
          </cell>
          <cell r="G240">
            <v>342231.03999999998</v>
          </cell>
          <cell r="H240">
            <v>118.75</v>
          </cell>
          <cell r="I240">
            <v>0</v>
          </cell>
          <cell r="J240">
            <v>966</v>
          </cell>
          <cell r="K240">
            <v>108374.76</v>
          </cell>
          <cell r="L240">
            <v>112.19</v>
          </cell>
        </row>
        <row r="241">
          <cell r="B241">
            <v>123</v>
          </cell>
          <cell r="C241">
            <v>41</v>
          </cell>
          <cell r="D241">
            <v>16465.89</v>
          </cell>
          <cell r="E241">
            <v>133.87</v>
          </cell>
          <cell r="F241">
            <v>513.38</v>
          </cell>
          <cell r="G241">
            <v>16979.27</v>
          </cell>
          <cell r="H241">
            <v>138.04</v>
          </cell>
          <cell r="I241">
            <v>0</v>
          </cell>
          <cell r="J241">
            <v>42</v>
          </cell>
          <cell r="K241">
            <v>4966.41</v>
          </cell>
          <cell r="L241">
            <v>118.25</v>
          </cell>
        </row>
        <row r="243">
          <cell r="B243">
            <v>15623</v>
          </cell>
          <cell r="C243">
            <v>5208</v>
          </cell>
          <cell r="D243">
            <v>1997535.42</v>
          </cell>
          <cell r="E243">
            <v>127.86</v>
          </cell>
          <cell r="F243">
            <v>27932.29</v>
          </cell>
          <cell r="G243">
            <v>2025467.71</v>
          </cell>
          <cell r="H243">
            <v>129.65</v>
          </cell>
          <cell r="I243">
            <v>0</v>
          </cell>
          <cell r="J243">
            <v>5228</v>
          </cell>
          <cell r="K243">
            <v>640616.9</v>
          </cell>
          <cell r="L243">
            <v>122.54</v>
          </cell>
        </row>
        <row r="244">
          <cell r="B244">
            <v>7902</v>
          </cell>
          <cell r="C244">
            <v>2634</v>
          </cell>
          <cell r="D244">
            <v>1123778.3500000001</v>
          </cell>
          <cell r="E244">
            <v>142.21</v>
          </cell>
          <cell r="F244">
            <v>-578</v>
          </cell>
          <cell r="G244">
            <v>1123200.3500000001</v>
          </cell>
          <cell r="H244">
            <v>142.13999999999999</v>
          </cell>
          <cell r="I244">
            <v>0</v>
          </cell>
          <cell r="J244">
            <v>2623</v>
          </cell>
          <cell r="K244">
            <v>363877.79</v>
          </cell>
          <cell r="L244">
            <v>138.72999999999999</v>
          </cell>
        </row>
        <row r="245">
          <cell r="B245">
            <v>7417</v>
          </cell>
          <cell r="C245">
            <v>2472</v>
          </cell>
          <cell r="D245">
            <v>830418.15</v>
          </cell>
          <cell r="E245">
            <v>111.96</v>
          </cell>
          <cell r="F245">
            <v>28681.26</v>
          </cell>
          <cell r="G245">
            <v>859099.41</v>
          </cell>
          <cell r="H245">
            <v>115.83</v>
          </cell>
          <cell r="I245">
            <v>0</v>
          </cell>
          <cell r="J245">
            <v>2504</v>
          </cell>
          <cell r="K245">
            <v>263268.56</v>
          </cell>
          <cell r="L245">
            <v>105.14</v>
          </cell>
        </row>
        <row r="246">
          <cell r="B246">
            <v>304</v>
          </cell>
          <cell r="C246">
            <v>101</v>
          </cell>
          <cell r="D246">
            <v>43338.92</v>
          </cell>
          <cell r="E246">
            <v>142.56</v>
          </cell>
          <cell r="F246">
            <v>-170.97</v>
          </cell>
          <cell r="G246">
            <v>43167.95</v>
          </cell>
          <cell r="H246">
            <v>142</v>
          </cell>
          <cell r="I246">
            <v>0</v>
          </cell>
          <cell r="J246">
            <v>101</v>
          </cell>
          <cell r="K246">
            <v>13470.55</v>
          </cell>
          <cell r="L246">
            <v>133.37</v>
          </cell>
        </row>
        <row r="248">
          <cell r="B248">
            <v>13040</v>
          </cell>
          <cell r="C248">
            <v>4347</v>
          </cell>
          <cell r="D248">
            <v>1396817.63</v>
          </cell>
          <cell r="E248">
            <v>107.12</v>
          </cell>
          <cell r="F248">
            <v>14764.78</v>
          </cell>
          <cell r="G248">
            <v>1411582.41</v>
          </cell>
          <cell r="H248">
            <v>108.25</v>
          </cell>
          <cell r="I248">
            <v>0</v>
          </cell>
          <cell r="J248">
            <v>4348</v>
          </cell>
          <cell r="K248">
            <v>460203.99</v>
          </cell>
          <cell r="L248">
            <v>105.84</v>
          </cell>
        </row>
        <row r="249">
          <cell r="B249">
            <v>5105</v>
          </cell>
          <cell r="C249">
            <v>1702</v>
          </cell>
          <cell r="D249">
            <v>667907.19999999995</v>
          </cell>
          <cell r="E249">
            <v>130.83000000000001</v>
          </cell>
          <cell r="F249">
            <v>-2533.31</v>
          </cell>
          <cell r="G249">
            <v>665373.89</v>
          </cell>
          <cell r="H249">
            <v>130.34</v>
          </cell>
          <cell r="I249">
            <v>0</v>
          </cell>
          <cell r="J249">
            <v>1687</v>
          </cell>
          <cell r="K249">
            <v>219969.57</v>
          </cell>
          <cell r="L249">
            <v>130.38999999999999</v>
          </cell>
        </row>
        <row r="250">
          <cell r="B250">
            <v>7536</v>
          </cell>
          <cell r="C250">
            <v>2512</v>
          </cell>
          <cell r="D250">
            <v>691493.56</v>
          </cell>
          <cell r="E250">
            <v>91.76</v>
          </cell>
          <cell r="F250">
            <v>17127.04</v>
          </cell>
          <cell r="G250">
            <v>708620.6</v>
          </cell>
          <cell r="H250">
            <v>94.03</v>
          </cell>
          <cell r="I250">
            <v>0</v>
          </cell>
          <cell r="J250">
            <v>2529</v>
          </cell>
          <cell r="K250">
            <v>227885.87</v>
          </cell>
          <cell r="L250">
            <v>90.11</v>
          </cell>
        </row>
        <row r="251">
          <cell r="B251">
            <v>399</v>
          </cell>
          <cell r="C251">
            <v>133</v>
          </cell>
          <cell r="D251">
            <v>37416.870000000003</v>
          </cell>
          <cell r="E251">
            <v>93.78</v>
          </cell>
          <cell r="F251">
            <v>171.05</v>
          </cell>
          <cell r="G251">
            <v>37587.919999999998</v>
          </cell>
          <cell r="H251">
            <v>94.21</v>
          </cell>
          <cell r="I251">
            <v>0</v>
          </cell>
          <cell r="J251">
            <v>132</v>
          </cell>
          <cell r="K251">
            <v>12348.55</v>
          </cell>
          <cell r="L251">
            <v>93.55</v>
          </cell>
        </row>
        <row r="253">
          <cell r="B253">
            <v>11830</v>
          </cell>
          <cell r="C253">
            <v>3943</v>
          </cell>
          <cell r="D253">
            <v>1419860.46</v>
          </cell>
          <cell r="E253">
            <v>120.02</v>
          </cell>
          <cell r="F253">
            <v>4689.68</v>
          </cell>
          <cell r="G253">
            <v>1424550.14</v>
          </cell>
          <cell r="H253">
            <v>120.42</v>
          </cell>
          <cell r="I253">
            <v>0</v>
          </cell>
          <cell r="J253">
            <v>3941</v>
          </cell>
          <cell r="K253">
            <v>461407.8</v>
          </cell>
          <cell r="L253">
            <v>117.08</v>
          </cell>
        </row>
        <row r="254">
          <cell r="B254">
            <v>6331</v>
          </cell>
          <cell r="C254">
            <v>2110</v>
          </cell>
          <cell r="D254">
            <v>813392.72</v>
          </cell>
          <cell r="E254">
            <v>128.47999999999999</v>
          </cell>
          <cell r="F254">
            <v>-2675.74</v>
          </cell>
          <cell r="G254">
            <v>810716.98</v>
          </cell>
          <cell r="H254">
            <v>128.06</v>
          </cell>
          <cell r="I254">
            <v>0</v>
          </cell>
          <cell r="J254">
            <v>2102</v>
          </cell>
          <cell r="K254">
            <v>266589.65000000002</v>
          </cell>
          <cell r="L254">
            <v>126.83</v>
          </cell>
        </row>
        <row r="255">
          <cell r="B255">
            <v>5237</v>
          </cell>
          <cell r="C255">
            <v>1746</v>
          </cell>
          <cell r="D255">
            <v>577217.55000000005</v>
          </cell>
          <cell r="E255">
            <v>110.22</v>
          </cell>
          <cell r="F255">
            <v>6534.02</v>
          </cell>
          <cell r="G255">
            <v>583751.56999999995</v>
          </cell>
          <cell r="H255">
            <v>111.47</v>
          </cell>
          <cell r="I255">
            <v>0</v>
          </cell>
          <cell r="J255">
            <v>1752</v>
          </cell>
          <cell r="K255">
            <v>185053.24</v>
          </cell>
          <cell r="L255">
            <v>105.62</v>
          </cell>
        </row>
        <row r="256">
          <cell r="B256">
            <v>262</v>
          </cell>
          <cell r="C256">
            <v>87</v>
          </cell>
          <cell r="D256">
            <v>29250.19</v>
          </cell>
          <cell r="E256">
            <v>111.64</v>
          </cell>
          <cell r="F256">
            <v>831.4</v>
          </cell>
          <cell r="G256">
            <v>30081.59</v>
          </cell>
          <cell r="H256">
            <v>114.82</v>
          </cell>
          <cell r="I256">
            <v>0</v>
          </cell>
          <cell r="J256">
            <v>87</v>
          </cell>
          <cell r="K256">
            <v>9764.91</v>
          </cell>
          <cell r="L256">
            <v>112.24</v>
          </cell>
        </row>
        <row r="258">
          <cell r="B258">
            <v>12604</v>
          </cell>
          <cell r="C258">
            <v>4201</v>
          </cell>
          <cell r="D258">
            <v>1367395.7</v>
          </cell>
          <cell r="E258">
            <v>108.49</v>
          </cell>
          <cell r="F258">
            <v>8873.3799999999992</v>
          </cell>
          <cell r="G258">
            <v>1376269.08</v>
          </cell>
          <cell r="H258">
            <v>109.19</v>
          </cell>
          <cell r="I258">
            <v>0</v>
          </cell>
          <cell r="J258">
            <v>4186</v>
          </cell>
          <cell r="K258">
            <v>448662.62</v>
          </cell>
          <cell r="L258">
            <v>107.18</v>
          </cell>
        </row>
        <row r="259">
          <cell r="B259">
            <v>6588</v>
          </cell>
          <cell r="C259">
            <v>2196</v>
          </cell>
          <cell r="D259">
            <v>813311.1</v>
          </cell>
          <cell r="E259">
            <v>123.45</v>
          </cell>
          <cell r="F259">
            <v>-724.19</v>
          </cell>
          <cell r="G259">
            <v>812586.91</v>
          </cell>
          <cell r="H259">
            <v>123.34</v>
          </cell>
          <cell r="I259">
            <v>0</v>
          </cell>
          <cell r="J259">
            <v>2185</v>
          </cell>
          <cell r="K259">
            <v>268033.11</v>
          </cell>
          <cell r="L259">
            <v>122.67</v>
          </cell>
        </row>
        <row r="260">
          <cell r="B260">
            <v>5771</v>
          </cell>
          <cell r="C260">
            <v>1924</v>
          </cell>
          <cell r="D260">
            <v>532434.28</v>
          </cell>
          <cell r="E260">
            <v>92.26</v>
          </cell>
          <cell r="F260">
            <v>9308.77</v>
          </cell>
          <cell r="G260">
            <v>541743.05000000005</v>
          </cell>
          <cell r="H260">
            <v>93.87</v>
          </cell>
          <cell r="I260">
            <v>0</v>
          </cell>
          <cell r="J260">
            <v>1920</v>
          </cell>
          <cell r="K260">
            <v>173468.75</v>
          </cell>
          <cell r="L260">
            <v>90.35</v>
          </cell>
        </row>
        <row r="261">
          <cell r="B261">
            <v>245</v>
          </cell>
          <cell r="C261">
            <v>82</v>
          </cell>
          <cell r="D261">
            <v>21650.32</v>
          </cell>
          <cell r="E261">
            <v>88.37</v>
          </cell>
          <cell r="F261">
            <v>288.8</v>
          </cell>
          <cell r="G261">
            <v>21939.119999999999</v>
          </cell>
          <cell r="H261">
            <v>89.55</v>
          </cell>
          <cell r="I261">
            <v>0</v>
          </cell>
          <cell r="J261">
            <v>81</v>
          </cell>
          <cell r="K261">
            <v>7160.76</v>
          </cell>
          <cell r="L261">
            <v>88.4</v>
          </cell>
        </row>
        <row r="263">
          <cell r="B263">
            <v>30090</v>
          </cell>
          <cell r="C263">
            <v>10030</v>
          </cell>
          <cell r="D263">
            <v>3581740.3</v>
          </cell>
          <cell r="E263">
            <v>119.03</v>
          </cell>
          <cell r="F263">
            <v>64749.599999999999</v>
          </cell>
          <cell r="G263">
            <v>3646489.9</v>
          </cell>
          <cell r="H263">
            <v>121.19</v>
          </cell>
          <cell r="I263">
            <v>0</v>
          </cell>
          <cell r="J263">
            <v>10079</v>
          </cell>
          <cell r="K263">
            <v>1182246.46</v>
          </cell>
          <cell r="L263">
            <v>117.3</v>
          </cell>
        </row>
        <row r="264">
          <cell r="B264">
            <v>16567</v>
          </cell>
          <cell r="C264">
            <v>5522</v>
          </cell>
          <cell r="D264">
            <v>2217802.65</v>
          </cell>
          <cell r="E264">
            <v>133.87</v>
          </cell>
          <cell r="F264">
            <v>-3578.67</v>
          </cell>
          <cell r="G264">
            <v>2214223.98</v>
          </cell>
          <cell r="H264">
            <v>133.65</v>
          </cell>
          <cell r="I264">
            <v>0</v>
          </cell>
          <cell r="J264">
            <v>5489</v>
          </cell>
          <cell r="K264">
            <v>727841.89</v>
          </cell>
          <cell r="L264">
            <v>132.6</v>
          </cell>
        </row>
        <row r="265">
          <cell r="B265">
            <v>12813</v>
          </cell>
          <cell r="C265">
            <v>4271</v>
          </cell>
          <cell r="D265">
            <v>1285588.5</v>
          </cell>
          <cell r="E265">
            <v>100.33</v>
          </cell>
          <cell r="F265">
            <v>64890.16</v>
          </cell>
          <cell r="G265">
            <v>1350478.66</v>
          </cell>
          <cell r="H265">
            <v>105.4</v>
          </cell>
          <cell r="I265">
            <v>0</v>
          </cell>
          <cell r="J265">
            <v>4350</v>
          </cell>
          <cell r="K265">
            <v>428834.53</v>
          </cell>
          <cell r="L265">
            <v>98.58</v>
          </cell>
        </row>
        <row r="266">
          <cell r="B266">
            <v>710</v>
          </cell>
          <cell r="C266">
            <v>237</v>
          </cell>
          <cell r="D266">
            <v>78349.149999999994</v>
          </cell>
          <cell r="E266">
            <v>110.35</v>
          </cell>
          <cell r="F266">
            <v>3438.11</v>
          </cell>
          <cell r="G266">
            <v>81787.259999999995</v>
          </cell>
          <cell r="H266">
            <v>115.19</v>
          </cell>
          <cell r="I266">
            <v>0</v>
          </cell>
          <cell r="J266">
            <v>240</v>
          </cell>
          <cell r="K266">
            <v>25570.04</v>
          </cell>
          <cell r="L266">
            <v>106.54</v>
          </cell>
        </row>
        <row r="268">
          <cell r="B268">
            <v>10993</v>
          </cell>
          <cell r="C268">
            <v>3664</v>
          </cell>
          <cell r="D268">
            <v>1326460.57</v>
          </cell>
          <cell r="E268">
            <v>120.66</v>
          </cell>
          <cell r="F268">
            <v>44619.44</v>
          </cell>
          <cell r="G268">
            <v>1371080.01</v>
          </cell>
          <cell r="H268">
            <v>124.72</v>
          </cell>
          <cell r="I268">
            <v>0</v>
          </cell>
          <cell r="J268">
            <v>3713</v>
          </cell>
          <cell r="K268">
            <v>439190.11</v>
          </cell>
          <cell r="L268">
            <v>118.28</v>
          </cell>
        </row>
        <row r="269">
          <cell r="B269">
            <v>4284</v>
          </cell>
          <cell r="C269">
            <v>1428</v>
          </cell>
          <cell r="D269">
            <v>591159.92000000004</v>
          </cell>
          <cell r="E269">
            <v>137.99</v>
          </cell>
          <cell r="F269">
            <v>-722.87</v>
          </cell>
          <cell r="G269">
            <v>590437.05000000005</v>
          </cell>
          <cell r="H269">
            <v>137.82</v>
          </cell>
          <cell r="I269">
            <v>0</v>
          </cell>
          <cell r="J269">
            <v>1420</v>
          </cell>
          <cell r="K269">
            <v>191583.19</v>
          </cell>
          <cell r="L269">
            <v>134.91999999999999</v>
          </cell>
        </row>
        <row r="270">
          <cell r="B270">
            <v>6430</v>
          </cell>
          <cell r="C270">
            <v>2143</v>
          </cell>
          <cell r="D270">
            <v>698631.07</v>
          </cell>
          <cell r="E270">
            <v>108.65</v>
          </cell>
          <cell r="F270">
            <v>44877.41</v>
          </cell>
          <cell r="G270">
            <v>743508.47999999998</v>
          </cell>
          <cell r="H270">
            <v>115.63</v>
          </cell>
          <cell r="I270">
            <v>0</v>
          </cell>
          <cell r="J270">
            <v>2199</v>
          </cell>
          <cell r="K270">
            <v>235310.16</v>
          </cell>
          <cell r="L270">
            <v>107.01</v>
          </cell>
        </row>
        <row r="271">
          <cell r="B271">
            <v>279</v>
          </cell>
          <cell r="C271">
            <v>93</v>
          </cell>
          <cell r="D271">
            <v>36669.58</v>
          </cell>
          <cell r="E271">
            <v>131.43</v>
          </cell>
          <cell r="F271">
            <v>464.9</v>
          </cell>
          <cell r="G271">
            <v>37134.480000000003</v>
          </cell>
          <cell r="H271">
            <v>133.1</v>
          </cell>
          <cell r="I271">
            <v>0</v>
          </cell>
          <cell r="J271">
            <v>94</v>
          </cell>
          <cell r="K271">
            <v>12296.76</v>
          </cell>
          <cell r="L271">
            <v>130.82</v>
          </cell>
        </row>
      </sheetData>
      <sheetData sheetId="42">
        <row r="12">
          <cell r="B12">
            <v>477</v>
          </cell>
          <cell r="C12">
            <v>159</v>
          </cell>
          <cell r="D12">
            <v>628335.93999999994</v>
          </cell>
          <cell r="E12">
            <v>1317.27</v>
          </cell>
          <cell r="F12">
            <v>-2907.31</v>
          </cell>
          <cell r="G12">
            <v>625428.63</v>
          </cell>
          <cell r="H12">
            <v>1311.17</v>
          </cell>
          <cell r="I12">
            <v>0</v>
          </cell>
          <cell r="J12">
            <v>156</v>
          </cell>
          <cell r="K12">
            <v>204334.05</v>
          </cell>
          <cell r="L12">
            <v>1309.83</v>
          </cell>
        </row>
        <row r="13">
          <cell r="B13">
            <v>1767</v>
          </cell>
          <cell r="C13">
            <v>589</v>
          </cell>
          <cell r="D13">
            <v>2599875.94</v>
          </cell>
          <cell r="E13">
            <v>1471.35</v>
          </cell>
          <cell r="F13">
            <v>-2987.18</v>
          </cell>
          <cell r="G13">
            <v>2596888.7599999998</v>
          </cell>
          <cell r="H13">
            <v>1469.66</v>
          </cell>
          <cell r="I13">
            <v>0</v>
          </cell>
          <cell r="J13">
            <v>585</v>
          </cell>
          <cell r="K13">
            <v>860929.05</v>
          </cell>
          <cell r="L13">
            <v>1471.67</v>
          </cell>
        </row>
        <row r="15">
          <cell r="B15">
            <v>1783</v>
          </cell>
          <cell r="C15">
            <v>594</v>
          </cell>
          <cell r="D15">
            <v>2605022.2200000002</v>
          </cell>
          <cell r="E15">
            <v>1461.03</v>
          </cell>
          <cell r="F15">
            <v>-10702.6</v>
          </cell>
          <cell r="G15">
            <v>2594319.62</v>
          </cell>
          <cell r="H15">
            <v>1455.03</v>
          </cell>
          <cell r="I15">
            <v>0</v>
          </cell>
          <cell r="J15">
            <v>587</v>
          </cell>
          <cell r="K15">
            <v>860953.96</v>
          </cell>
          <cell r="L15">
            <v>1466.7</v>
          </cell>
        </row>
        <row r="16">
          <cell r="B16">
            <v>935</v>
          </cell>
          <cell r="C16">
            <v>312</v>
          </cell>
          <cell r="D16">
            <v>1377788.53</v>
          </cell>
          <cell r="E16">
            <v>1473.57</v>
          </cell>
          <cell r="F16">
            <v>-3134.56</v>
          </cell>
          <cell r="G16">
            <v>1374653.97</v>
          </cell>
          <cell r="H16">
            <v>1470.22</v>
          </cell>
          <cell r="I16">
            <v>0</v>
          </cell>
          <cell r="J16">
            <v>311</v>
          </cell>
          <cell r="K16">
            <v>455997.57</v>
          </cell>
          <cell r="L16">
            <v>1466.23</v>
          </cell>
        </row>
        <row r="17">
          <cell r="B17">
            <v>1171</v>
          </cell>
          <cell r="C17">
            <v>390</v>
          </cell>
          <cell r="D17">
            <v>1681378.01</v>
          </cell>
          <cell r="E17">
            <v>1435.85</v>
          </cell>
          <cell r="F17">
            <v>-1876.4</v>
          </cell>
          <cell r="G17">
            <v>1679501.61</v>
          </cell>
          <cell r="H17">
            <v>1434.25</v>
          </cell>
          <cell r="I17">
            <v>0</v>
          </cell>
          <cell r="J17">
            <v>384</v>
          </cell>
          <cell r="K17">
            <v>551783.06999999995</v>
          </cell>
          <cell r="L17">
            <v>1436.94</v>
          </cell>
        </row>
        <row r="18">
          <cell r="B18">
            <v>1333</v>
          </cell>
          <cell r="C18">
            <v>444</v>
          </cell>
          <cell r="D18">
            <v>1866495.42</v>
          </cell>
          <cell r="E18">
            <v>1400.22</v>
          </cell>
          <cell r="F18">
            <v>-11484.99</v>
          </cell>
          <cell r="G18">
            <v>1855010.43</v>
          </cell>
          <cell r="H18">
            <v>1391.61</v>
          </cell>
          <cell r="I18">
            <v>0</v>
          </cell>
          <cell r="J18">
            <v>436</v>
          </cell>
          <cell r="K18">
            <v>610342.59</v>
          </cell>
          <cell r="L18">
            <v>1399.87</v>
          </cell>
        </row>
        <row r="19">
          <cell r="B19">
            <v>1384</v>
          </cell>
          <cell r="C19">
            <v>461</v>
          </cell>
          <cell r="D19">
            <v>2604955.5299999998</v>
          </cell>
          <cell r="E19">
            <v>1882.19</v>
          </cell>
          <cell r="F19">
            <v>115.68</v>
          </cell>
          <cell r="G19">
            <v>2605071.21</v>
          </cell>
          <cell r="H19">
            <v>1882.28</v>
          </cell>
          <cell r="I19">
            <v>0</v>
          </cell>
          <cell r="J19">
            <v>456</v>
          </cell>
          <cell r="K19">
            <v>857828.16</v>
          </cell>
          <cell r="L19">
            <v>1881.2</v>
          </cell>
        </row>
        <row r="20">
          <cell r="B20">
            <v>684</v>
          </cell>
          <cell r="C20">
            <v>228</v>
          </cell>
          <cell r="D20">
            <v>1050090.42</v>
          </cell>
          <cell r="E20">
            <v>1535.22</v>
          </cell>
          <cell r="F20">
            <v>5090.8100000000004</v>
          </cell>
          <cell r="G20">
            <v>1055181.23</v>
          </cell>
          <cell r="H20">
            <v>1542.66</v>
          </cell>
          <cell r="I20">
            <v>0</v>
          </cell>
          <cell r="J20">
            <v>227</v>
          </cell>
          <cell r="K20">
            <v>346333.54</v>
          </cell>
          <cell r="L20">
            <v>1525.7</v>
          </cell>
        </row>
        <row r="21">
          <cell r="B21">
            <v>677</v>
          </cell>
          <cell r="C21">
            <v>226</v>
          </cell>
          <cell r="D21">
            <v>964827.77</v>
          </cell>
          <cell r="E21">
            <v>1425.15</v>
          </cell>
          <cell r="F21">
            <v>-12630.76</v>
          </cell>
          <cell r="G21">
            <v>952197.01</v>
          </cell>
          <cell r="H21">
            <v>1406.49</v>
          </cell>
          <cell r="I21">
            <v>0</v>
          </cell>
          <cell r="J21">
            <v>222</v>
          </cell>
          <cell r="K21">
            <v>313518.23</v>
          </cell>
          <cell r="L21">
            <v>1412.24</v>
          </cell>
        </row>
        <row r="22">
          <cell r="B22">
            <v>1015</v>
          </cell>
          <cell r="C22">
            <v>338</v>
          </cell>
          <cell r="D22">
            <v>1552426.1</v>
          </cell>
          <cell r="E22">
            <v>1529.48</v>
          </cell>
          <cell r="F22">
            <v>-20334.75</v>
          </cell>
          <cell r="G22">
            <v>1532091.35</v>
          </cell>
          <cell r="H22">
            <v>1509.45</v>
          </cell>
          <cell r="I22">
            <v>0</v>
          </cell>
          <cell r="J22">
            <v>332</v>
          </cell>
          <cell r="K22">
            <v>505403.68</v>
          </cell>
          <cell r="L22">
            <v>1522.3</v>
          </cell>
        </row>
        <row r="23">
          <cell r="B23">
            <v>580</v>
          </cell>
          <cell r="C23">
            <v>193</v>
          </cell>
          <cell r="D23">
            <v>929388.15</v>
          </cell>
          <cell r="E23">
            <v>1602.39</v>
          </cell>
          <cell r="F23">
            <v>-3789.39</v>
          </cell>
          <cell r="G23">
            <v>925598.76</v>
          </cell>
          <cell r="H23">
            <v>1595.86</v>
          </cell>
          <cell r="I23">
            <v>0</v>
          </cell>
          <cell r="J23">
            <v>190</v>
          </cell>
          <cell r="K23">
            <v>303677.82</v>
          </cell>
          <cell r="L23">
            <v>1598.3</v>
          </cell>
        </row>
        <row r="24">
          <cell r="B24">
            <v>2669</v>
          </cell>
          <cell r="C24">
            <v>890</v>
          </cell>
          <cell r="D24">
            <v>6433752.1500000004</v>
          </cell>
          <cell r="E24">
            <v>2410.5500000000002</v>
          </cell>
          <cell r="F24">
            <v>-24139.26</v>
          </cell>
          <cell r="G24">
            <v>6409612.8900000006</v>
          </cell>
          <cell r="H24">
            <v>2401.5</v>
          </cell>
          <cell r="I24">
            <v>0</v>
          </cell>
          <cell r="J24">
            <v>876</v>
          </cell>
          <cell r="K24">
            <v>2105625.02</v>
          </cell>
          <cell r="L24">
            <v>2403.6799999999998</v>
          </cell>
        </row>
        <row r="25">
          <cell r="B25">
            <v>3035</v>
          </cell>
          <cell r="C25">
            <v>1012</v>
          </cell>
          <cell r="D25">
            <v>4600651.37</v>
          </cell>
          <cell r="E25">
            <v>1515.87</v>
          </cell>
          <cell r="F25">
            <v>3100.55</v>
          </cell>
          <cell r="G25">
            <v>4603751.92</v>
          </cell>
          <cell r="H25">
            <v>1516.89</v>
          </cell>
          <cell r="I25">
            <v>0</v>
          </cell>
          <cell r="J25">
            <v>1002</v>
          </cell>
          <cell r="K25">
            <v>1518692.04</v>
          </cell>
          <cell r="L25">
            <v>1515.66</v>
          </cell>
        </row>
        <row r="26">
          <cell r="B26">
            <v>1032</v>
          </cell>
          <cell r="C26">
            <v>344</v>
          </cell>
          <cell r="D26">
            <v>1743316.21</v>
          </cell>
          <cell r="E26">
            <v>1689.26</v>
          </cell>
          <cell r="F26">
            <v>-1630.12</v>
          </cell>
          <cell r="G26">
            <v>1741686.09</v>
          </cell>
          <cell r="H26">
            <v>1687.68</v>
          </cell>
          <cell r="I26">
            <v>0</v>
          </cell>
          <cell r="J26">
            <v>339</v>
          </cell>
          <cell r="K26">
            <v>575083.59</v>
          </cell>
          <cell r="L26">
            <v>1696.41</v>
          </cell>
        </row>
        <row r="27">
          <cell r="B27">
            <v>664</v>
          </cell>
          <cell r="C27">
            <v>221</v>
          </cell>
          <cell r="D27">
            <v>985108.97</v>
          </cell>
          <cell r="E27">
            <v>1483.6</v>
          </cell>
          <cell r="F27">
            <v>4186.3999999999996</v>
          </cell>
          <cell r="G27">
            <v>989295.37</v>
          </cell>
          <cell r="H27">
            <v>1489.9</v>
          </cell>
          <cell r="I27">
            <v>0</v>
          </cell>
          <cell r="J27">
            <v>221</v>
          </cell>
          <cell r="K27">
            <v>327908.77</v>
          </cell>
          <cell r="L27">
            <v>1483.75</v>
          </cell>
        </row>
        <row r="28">
          <cell r="B28">
            <v>3041</v>
          </cell>
          <cell r="C28">
            <v>1014</v>
          </cell>
          <cell r="D28">
            <v>5529720.5</v>
          </cell>
          <cell r="E28">
            <v>1818.39</v>
          </cell>
          <cell r="F28">
            <v>-4005.96</v>
          </cell>
          <cell r="G28">
            <v>5525714.54</v>
          </cell>
          <cell r="H28">
            <v>1817.07</v>
          </cell>
          <cell r="I28">
            <v>0</v>
          </cell>
          <cell r="J28">
            <v>1004</v>
          </cell>
          <cell r="K28">
            <v>1824263.53</v>
          </cell>
          <cell r="L28">
            <v>1817</v>
          </cell>
        </row>
        <row r="29">
          <cell r="B29">
            <v>939</v>
          </cell>
          <cell r="C29">
            <v>313</v>
          </cell>
          <cell r="D29">
            <v>1579233.56</v>
          </cell>
          <cell r="E29">
            <v>1681.82</v>
          </cell>
          <cell r="F29">
            <v>-2639.74</v>
          </cell>
          <cell r="G29">
            <v>1576593.82</v>
          </cell>
          <cell r="H29">
            <v>1679.01</v>
          </cell>
          <cell r="I29">
            <v>0</v>
          </cell>
          <cell r="J29">
            <v>309</v>
          </cell>
          <cell r="K29">
            <v>520000.43</v>
          </cell>
          <cell r="L29">
            <v>1682.85</v>
          </cell>
        </row>
        <row r="30">
          <cell r="B30">
            <v>3876</v>
          </cell>
          <cell r="C30">
            <v>1292</v>
          </cell>
          <cell r="D30">
            <v>5719410.8200000003</v>
          </cell>
          <cell r="E30">
            <v>1475.6</v>
          </cell>
          <cell r="F30">
            <v>-31360.63</v>
          </cell>
          <cell r="G30">
            <v>5688050.1900000004</v>
          </cell>
          <cell r="H30">
            <v>1467.51</v>
          </cell>
          <cell r="I30">
            <v>0</v>
          </cell>
          <cell r="J30">
            <v>1280</v>
          </cell>
          <cell r="K30">
            <v>1889684.33</v>
          </cell>
          <cell r="L30">
            <v>1476.32</v>
          </cell>
        </row>
        <row r="31">
          <cell r="B31">
            <v>0</v>
          </cell>
          <cell r="C31">
            <v>0</v>
          </cell>
          <cell r="D31">
            <v>0</v>
          </cell>
          <cell r="F31">
            <v>0</v>
          </cell>
          <cell r="G31">
            <v>0</v>
          </cell>
          <cell r="I31">
            <v>0</v>
          </cell>
          <cell r="J31">
            <v>0</v>
          </cell>
          <cell r="K31">
            <v>0</v>
          </cell>
        </row>
        <row r="32">
          <cell r="B32">
            <v>901</v>
          </cell>
          <cell r="C32">
            <v>300</v>
          </cell>
          <cell r="D32">
            <v>1217024.73</v>
          </cell>
          <cell r="E32">
            <v>1350.75</v>
          </cell>
          <cell r="F32">
            <v>3994.63</v>
          </cell>
          <cell r="G32">
            <v>1221019.3600000001</v>
          </cell>
          <cell r="H32">
            <v>1355.18</v>
          </cell>
          <cell r="I32">
            <v>0</v>
          </cell>
          <cell r="J32">
            <v>296</v>
          </cell>
          <cell r="K32">
            <v>401179.91</v>
          </cell>
          <cell r="L32">
            <v>1355.34</v>
          </cell>
        </row>
        <row r="33">
          <cell r="B33">
            <v>2015</v>
          </cell>
          <cell r="C33">
            <v>672</v>
          </cell>
          <cell r="D33">
            <v>2827246.19</v>
          </cell>
          <cell r="E33">
            <v>1403.1</v>
          </cell>
          <cell r="F33">
            <v>-13503.93</v>
          </cell>
          <cell r="G33">
            <v>2813742.26</v>
          </cell>
          <cell r="H33">
            <v>1396.4</v>
          </cell>
          <cell r="I33">
            <v>0</v>
          </cell>
          <cell r="J33">
            <v>662</v>
          </cell>
          <cell r="K33">
            <v>929465.03</v>
          </cell>
          <cell r="L33">
            <v>1404.03</v>
          </cell>
        </row>
        <row r="35">
          <cell r="B35">
            <v>1344</v>
          </cell>
          <cell r="C35">
            <v>448</v>
          </cell>
          <cell r="D35">
            <v>2211595.15</v>
          </cell>
          <cell r="E35">
            <v>1645.53</v>
          </cell>
          <cell r="F35">
            <v>-21402.86</v>
          </cell>
          <cell r="G35">
            <v>2190192.29</v>
          </cell>
          <cell r="H35">
            <v>1629.61</v>
          </cell>
          <cell r="I35">
            <v>0</v>
          </cell>
          <cell r="J35">
            <v>440</v>
          </cell>
          <cell r="K35">
            <v>722324.03</v>
          </cell>
          <cell r="L35">
            <v>1641.65</v>
          </cell>
        </row>
        <row r="36">
          <cell r="B36">
            <v>987</v>
          </cell>
          <cell r="C36">
            <v>329</v>
          </cell>
          <cell r="D36">
            <v>1187028.74</v>
          </cell>
          <cell r="E36">
            <v>1202.6600000000001</v>
          </cell>
          <cell r="F36">
            <v>-24989.06</v>
          </cell>
          <cell r="G36">
            <v>1162039.68</v>
          </cell>
          <cell r="H36">
            <v>1177.3499999999999</v>
          </cell>
          <cell r="I36">
            <v>0</v>
          </cell>
          <cell r="J36">
            <v>322</v>
          </cell>
          <cell r="K36">
            <v>386812.99</v>
          </cell>
          <cell r="L36">
            <v>1201.28</v>
          </cell>
        </row>
        <row r="37">
          <cell r="B37">
            <v>1297</v>
          </cell>
          <cell r="C37">
            <v>432</v>
          </cell>
          <cell r="D37">
            <v>2060118.34</v>
          </cell>
          <cell r="E37">
            <v>1588.37</v>
          </cell>
          <cell r="F37">
            <v>23934.880000000001</v>
          </cell>
          <cell r="G37">
            <v>2084053.22</v>
          </cell>
          <cell r="H37">
            <v>1606.83</v>
          </cell>
          <cell r="I37">
            <v>0</v>
          </cell>
          <cell r="J37">
            <v>425</v>
          </cell>
          <cell r="K37">
            <v>674968.16</v>
          </cell>
          <cell r="L37">
            <v>1588.16</v>
          </cell>
        </row>
        <row r="38">
          <cell r="B38">
            <v>690</v>
          </cell>
          <cell r="C38">
            <v>230</v>
          </cell>
          <cell r="D38">
            <v>1090123.78</v>
          </cell>
          <cell r="E38">
            <v>1579.89</v>
          </cell>
          <cell r="F38">
            <v>-4684.16</v>
          </cell>
          <cell r="G38">
            <v>1085439.6200000001</v>
          </cell>
          <cell r="H38">
            <v>1573.1</v>
          </cell>
          <cell r="I38">
            <v>0</v>
          </cell>
          <cell r="J38">
            <v>227</v>
          </cell>
          <cell r="K38">
            <v>357675.7</v>
          </cell>
          <cell r="L38">
            <v>1575.66</v>
          </cell>
        </row>
        <row r="39">
          <cell r="B39">
            <v>477</v>
          </cell>
          <cell r="C39">
            <v>159</v>
          </cell>
          <cell r="D39">
            <v>747576.59</v>
          </cell>
          <cell r="E39">
            <v>1567.25</v>
          </cell>
          <cell r="F39">
            <v>-3375.51</v>
          </cell>
          <cell r="G39">
            <v>744201.08</v>
          </cell>
          <cell r="H39">
            <v>1560.17</v>
          </cell>
          <cell r="I39">
            <v>0</v>
          </cell>
          <cell r="J39">
            <v>158</v>
          </cell>
          <cell r="K39">
            <v>247602.54</v>
          </cell>
          <cell r="L39">
            <v>1567.1</v>
          </cell>
        </row>
        <row r="40">
          <cell r="B40">
            <v>1381</v>
          </cell>
          <cell r="C40">
            <v>460</v>
          </cell>
          <cell r="D40">
            <v>2392426.56</v>
          </cell>
          <cell r="E40">
            <v>1732.39</v>
          </cell>
          <cell r="F40">
            <v>-11427.46</v>
          </cell>
          <cell r="G40">
            <v>2380999.1</v>
          </cell>
          <cell r="H40">
            <v>1724.11</v>
          </cell>
          <cell r="I40">
            <v>0</v>
          </cell>
          <cell r="J40">
            <v>456</v>
          </cell>
          <cell r="K40">
            <v>789441.89</v>
          </cell>
          <cell r="L40">
            <v>1731.23</v>
          </cell>
        </row>
        <row r="41">
          <cell r="B41">
            <v>721</v>
          </cell>
          <cell r="C41">
            <v>240</v>
          </cell>
          <cell r="D41">
            <v>1102373.23</v>
          </cell>
          <cell r="E41">
            <v>1528.95</v>
          </cell>
          <cell r="F41">
            <v>-1442.86</v>
          </cell>
          <cell r="G41">
            <v>1100930.3700000001</v>
          </cell>
          <cell r="H41">
            <v>1526.95</v>
          </cell>
          <cell r="I41">
            <v>0</v>
          </cell>
          <cell r="J41">
            <v>238</v>
          </cell>
          <cell r="K41">
            <v>364304.07</v>
          </cell>
          <cell r="L41">
            <v>1530.69</v>
          </cell>
        </row>
        <row r="42">
          <cell r="B42">
            <v>769</v>
          </cell>
          <cell r="C42">
            <v>256</v>
          </cell>
          <cell r="D42">
            <v>1180535.17</v>
          </cell>
          <cell r="E42">
            <v>1535.16</v>
          </cell>
          <cell r="F42">
            <v>-13052.46</v>
          </cell>
          <cell r="G42">
            <v>1167482.71</v>
          </cell>
          <cell r="H42">
            <v>1518.18</v>
          </cell>
          <cell r="I42">
            <v>0</v>
          </cell>
          <cell r="J42">
            <v>254</v>
          </cell>
          <cell r="K42">
            <v>389881.74</v>
          </cell>
          <cell r="L42">
            <v>1534.97</v>
          </cell>
        </row>
        <row r="43">
          <cell r="B43">
            <v>1610</v>
          </cell>
          <cell r="C43">
            <v>537</v>
          </cell>
          <cell r="D43">
            <v>2173851.25</v>
          </cell>
          <cell r="E43">
            <v>1350.22</v>
          </cell>
          <cell r="F43">
            <v>-9603.02</v>
          </cell>
          <cell r="G43">
            <v>2164248.23</v>
          </cell>
          <cell r="H43">
            <v>1344.25</v>
          </cell>
          <cell r="I43">
            <v>0</v>
          </cell>
          <cell r="J43">
            <v>532</v>
          </cell>
          <cell r="K43">
            <v>718662.47</v>
          </cell>
          <cell r="L43">
            <v>1350.87</v>
          </cell>
        </row>
        <row r="44">
          <cell r="B44">
            <v>827</v>
          </cell>
          <cell r="C44">
            <v>276</v>
          </cell>
          <cell r="D44">
            <v>1370670.68</v>
          </cell>
          <cell r="E44">
            <v>1657.4</v>
          </cell>
          <cell r="F44">
            <v>3254.41</v>
          </cell>
          <cell r="G44">
            <v>1373925.09</v>
          </cell>
          <cell r="H44">
            <v>1661.34</v>
          </cell>
          <cell r="I44">
            <v>0</v>
          </cell>
          <cell r="J44">
            <v>272</v>
          </cell>
          <cell r="K44">
            <v>451488.55</v>
          </cell>
          <cell r="L44">
            <v>1659.88</v>
          </cell>
        </row>
        <row r="45">
          <cell r="B45">
            <v>1319</v>
          </cell>
          <cell r="C45">
            <v>440</v>
          </cell>
          <cell r="D45">
            <v>2025726.49</v>
          </cell>
          <cell r="E45">
            <v>1535.8</v>
          </cell>
          <cell r="F45">
            <v>-5566.84</v>
          </cell>
          <cell r="G45">
            <v>2020159.65</v>
          </cell>
          <cell r="H45">
            <v>1531.58</v>
          </cell>
          <cell r="I45">
            <v>0</v>
          </cell>
          <cell r="J45">
            <v>436</v>
          </cell>
          <cell r="K45">
            <v>669269.86</v>
          </cell>
          <cell r="L45">
            <v>1535.02</v>
          </cell>
        </row>
        <row r="46">
          <cell r="B46">
            <v>1531</v>
          </cell>
          <cell r="C46">
            <v>510</v>
          </cell>
          <cell r="D46">
            <v>2084899.49</v>
          </cell>
          <cell r="E46">
            <v>1361.79</v>
          </cell>
          <cell r="F46">
            <v>5326.18</v>
          </cell>
          <cell r="G46">
            <v>2090225.67</v>
          </cell>
          <cell r="H46">
            <v>1365.27</v>
          </cell>
          <cell r="I46">
            <v>0</v>
          </cell>
          <cell r="J46">
            <v>506</v>
          </cell>
          <cell r="K46">
            <v>687973.1</v>
          </cell>
          <cell r="L46">
            <v>1359.63</v>
          </cell>
        </row>
        <row r="47">
          <cell r="B47">
            <v>555</v>
          </cell>
          <cell r="C47">
            <v>185</v>
          </cell>
          <cell r="D47">
            <v>843242.41</v>
          </cell>
          <cell r="E47">
            <v>1519.36</v>
          </cell>
          <cell r="F47">
            <v>-163.18</v>
          </cell>
          <cell r="G47">
            <v>843079.23</v>
          </cell>
          <cell r="H47">
            <v>1519.06</v>
          </cell>
          <cell r="I47">
            <v>0</v>
          </cell>
          <cell r="J47">
            <v>183</v>
          </cell>
          <cell r="K47">
            <v>277373.64</v>
          </cell>
          <cell r="L47">
            <v>1515.7</v>
          </cell>
        </row>
        <row r="49">
          <cell r="B49">
            <v>1191</v>
          </cell>
          <cell r="C49">
            <v>397</v>
          </cell>
          <cell r="D49">
            <v>1969324</v>
          </cell>
          <cell r="E49">
            <v>1653.5</v>
          </cell>
          <cell r="F49">
            <v>468.93</v>
          </cell>
          <cell r="G49">
            <v>1969792.93</v>
          </cell>
          <cell r="H49">
            <v>1653.9</v>
          </cell>
          <cell r="I49">
            <v>0</v>
          </cell>
          <cell r="J49">
            <v>391</v>
          </cell>
          <cell r="K49">
            <v>646725.16</v>
          </cell>
          <cell r="L49">
            <v>1654.03</v>
          </cell>
        </row>
        <row r="50">
          <cell r="B50">
            <v>562</v>
          </cell>
          <cell r="C50">
            <v>187</v>
          </cell>
          <cell r="D50">
            <v>894009.35</v>
          </cell>
          <cell r="E50">
            <v>1590.76</v>
          </cell>
          <cell r="F50">
            <v>-726.57</v>
          </cell>
          <cell r="G50">
            <v>893282.78</v>
          </cell>
          <cell r="H50">
            <v>1589.47</v>
          </cell>
          <cell r="I50">
            <v>0</v>
          </cell>
          <cell r="J50">
            <v>186</v>
          </cell>
          <cell r="K50">
            <v>295981.03999999998</v>
          </cell>
          <cell r="L50">
            <v>1591.3</v>
          </cell>
        </row>
        <row r="51">
          <cell r="B51">
            <v>977</v>
          </cell>
          <cell r="C51">
            <v>326</v>
          </cell>
          <cell r="D51">
            <v>1469243.89</v>
          </cell>
          <cell r="E51">
            <v>1503.83</v>
          </cell>
          <cell r="F51">
            <v>3030.5</v>
          </cell>
          <cell r="G51">
            <v>1472274.39</v>
          </cell>
          <cell r="H51">
            <v>1506.93</v>
          </cell>
          <cell r="I51">
            <v>0</v>
          </cell>
          <cell r="J51">
            <v>325</v>
          </cell>
          <cell r="K51">
            <v>488869.41</v>
          </cell>
          <cell r="L51">
            <v>1504.21</v>
          </cell>
        </row>
        <row r="52">
          <cell r="B52">
            <v>2338</v>
          </cell>
          <cell r="C52">
            <v>779</v>
          </cell>
          <cell r="D52">
            <v>3471890.52</v>
          </cell>
          <cell r="E52">
            <v>1484.98</v>
          </cell>
          <cell r="F52">
            <v>-3792.36</v>
          </cell>
          <cell r="G52">
            <v>3468098.16</v>
          </cell>
          <cell r="H52">
            <v>1483.36</v>
          </cell>
          <cell r="I52">
            <v>0</v>
          </cell>
          <cell r="J52">
            <v>768</v>
          </cell>
          <cell r="K52">
            <v>1140942.8899999999</v>
          </cell>
          <cell r="L52">
            <v>1485.6</v>
          </cell>
        </row>
        <row r="53">
          <cell r="B53">
            <v>834</v>
          </cell>
          <cell r="C53">
            <v>278</v>
          </cell>
          <cell r="D53">
            <v>1311562.29</v>
          </cell>
          <cell r="E53">
            <v>1572.62</v>
          </cell>
          <cell r="F53">
            <v>-14321.85</v>
          </cell>
          <cell r="G53">
            <v>1297240.44</v>
          </cell>
          <cell r="H53">
            <v>1555.44</v>
          </cell>
          <cell r="I53">
            <v>0</v>
          </cell>
          <cell r="J53">
            <v>273</v>
          </cell>
          <cell r="K53">
            <v>430846.13</v>
          </cell>
          <cell r="L53">
            <v>1578.19</v>
          </cell>
        </row>
        <row r="54">
          <cell r="B54">
            <v>1591</v>
          </cell>
          <cell r="C54">
            <v>530</v>
          </cell>
          <cell r="D54">
            <v>2596415.7400000002</v>
          </cell>
          <cell r="E54">
            <v>1631.94</v>
          </cell>
          <cell r="F54">
            <v>-4626.8599999999997</v>
          </cell>
          <cell r="G54">
            <v>2591788.88</v>
          </cell>
          <cell r="H54">
            <v>1629.03</v>
          </cell>
          <cell r="I54">
            <v>0</v>
          </cell>
          <cell r="J54">
            <v>525</v>
          </cell>
          <cell r="K54">
            <v>856857.77</v>
          </cell>
          <cell r="L54">
            <v>1632.11</v>
          </cell>
        </row>
        <row r="55">
          <cell r="B55">
            <v>937</v>
          </cell>
          <cell r="C55">
            <v>312</v>
          </cell>
          <cell r="D55">
            <v>1419439.55</v>
          </cell>
          <cell r="E55">
            <v>1514.88</v>
          </cell>
          <cell r="F55">
            <v>-5278.79</v>
          </cell>
          <cell r="G55">
            <v>1414160.76</v>
          </cell>
          <cell r="H55">
            <v>1509.24</v>
          </cell>
          <cell r="I55">
            <v>0</v>
          </cell>
          <cell r="J55">
            <v>307</v>
          </cell>
          <cell r="K55">
            <v>467311.46</v>
          </cell>
          <cell r="L55">
            <v>1522.19</v>
          </cell>
        </row>
        <row r="56">
          <cell r="B56">
            <v>1352</v>
          </cell>
          <cell r="C56">
            <v>451</v>
          </cell>
          <cell r="D56">
            <v>2254512.65</v>
          </cell>
          <cell r="E56">
            <v>1667.54</v>
          </cell>
          <cell r="F56">
            <v>-21874.98</v>
          </cell>
          <cell r="G56">
            <v>2232637.67</v>
          </cell>
          <cell r="H56">
            <v>1651.36</v>
          </cell>
          <cell r="I56">
            <v>0</v>
          </cell>
          <cell r="J56">
            <v>444</v>
          </cell>
          <cell r="K56">
            <v>737314.61</v>
          </cell>
          <cell r="L56">
            <v>1660.62</v>
          </cell>
        </row>
        <row r="57">
          <cell r="B57">
            <v>523</v>
          </cell>
          <cell r="C57">
            <v>174</v>
          </cell>
          <cell r="D57">
            <v>783554.19</v>
          </cell>
          <cell r="E57">
            <v>1498.19</v>
          </cell>
          <cell r="F57">
            <v>600.17999999999995</v>
          </cell>
          <cell r="G57">
            <v>784154.37</v>
          </cell>
          <cell r="H57">
            <v>1499.34</v>
          </cell>
          <cell r="I57">
            <v>0</v>
          </cell>
          <cell r="J57">
            <v>175</v>
          </cell>
          <cell r="K57">
            <v>261308.49</v>
          </cell>
          <cell r="L57">
            <v>1493.19</v>
          </cell>
        </row>
        <row r="58">
          <cell r="B58">
            <v>2194</v>
          </cell>
          <cell r="C58">
            <v>731</v>
          </cell>
          <cell r="D58">
            <v>3447969.58</v>
          </cell>
          <cell r="E58">
            <v>1571.54</v>
          </cell>
          <cell r="F58">
            <v>-7053.23</v>
          </cell>
          <cell r="G58">
            <v>3440916.35</v>
          </cell>
          <cell r="H58">
            <v>1568.33</v>
          </cell>
          <cell r="I58">
            <v>0</v>
          </cell>
          <cell r="J58">
            <v>719</v>
          </cell>
          <cell r="K58">
            <v>1128698.78</v>
          </cell>
          <cell r="L58">
            <v>1569.82</v>
          </cell>
        </row>
        <row r="59">
          <cell r="B59">
            <v>2783</v>
          </cell>
          <cell r="C59">
            <v>928</v>
          </cell>
          <cell r="D59">
            <v>4337773.7</v>
          </cell>
          <cell r="E59">
            <v>1558.67</v>
          </cell>
          <cell r="F59">
            <v>-12293.49</v>
          </cell>
          <cell r="G59">
            <v>4325480.21</v>
          </cell>
          <cell r="H59">
            <v>1554.25</v>
          </cell>
          <cell r="I59">
            <v>0</v>
          </cell>
          <cell r="J59">
            <v>915</v>
          </cell>
          <cell r="K59">
            <v>1427449</v>
          </cell>
          <cell r="L59">
            <v>1560.05</v>
          </cell>
        </row>
      </sheetData>
      <sheetData sheetId="43">
        <row r="12">
          <cell r="B12">
            <v>0</v>
          </cell>
          <cell r="C12">
            <v>0</v>
          </cell>
          <cell r="D12">
            <v>0</v>
          </cell>
          <cell r="F12">
            <v>0</v>
          </cell>
          <cell r="G12">
            <v>0</v>
          </cell>
          <cell r="I12">
            <v>0</v>
          </cell>
          <cell r="J12">
            <v>0</v>
          </cell>
          <cell r="K12">
            <v>0</v>
          </cell>
        </row>
        <row r="13">
          <cell r="B13">
            <v>0</v>
          </cell>
          <cell r="C13">
            <v>0</v>
          </cell>
          <cell r="D13">
            <v>0</v>
          </cell>
          <cell r="F13">
            <v>0</v>
          </cell>
          <cell r="G13">
            <v>0</v>
          </cell>
          <cell r="I13">
            <v>0</v>
          </cell>
          <cell r="J13">
            <v>0</v>
          </cell>
          <cell r="K13">
            <v>0</v>
          </cell>
        </row>
        <row r="15">
          <cell r="B15">
            <v>0</v>
          </cell>
          <cell r="C15">
            <v>0</v>
          </cell>
          <cell r="D15">
            <v>0</v>
          </cell>
          <cell r="F15">
            <v>0</v>
          </cell>
          <cell r="G15">
            <v>0</v>
          </cell>
          <cell r="I15">
            <v>0</v>
          </cell>
          <cell r="J15">
            <v>0</v>
          </cell>
          <cell r="K15">
            <v>0</v>
          </cell>
        </row>
        <row r="16">
          <cell r="B16">
            <v>0</v>
          </cell>
          <cell r="C16">
            <v>0</v>
          </cell>
          <cell r="D16">
            <v>0</v>
          </cell>
          <cell r="F16">
            <v>0</v>
          </cell>
          <cell r="G16">
            <v>0</v>
          </cell>
          <cell r="I16">
            <v>0</v>
          </cell>
          <cell r="J16">
            <v>0</v>
          </cell>
          <cell r="K16">
            <v>0</v>
          </cell>
        </row>
        <row r="17">
          <cell r="B17">
            <v>0</v>
          </cell>
          <cell r="C17">
            <v>0</v>
          </cell>
          <cell r="D17">
            <v>0</v>
          </cell>
          <cell r="F17">
            <v>0</v>
          </cell>
          <cell r="G17">
            <v>0</v>
          </cell>
          <cell r="I17">
            <v>0</v>
          </cell>
          <cell r="J17">
            <v>0</v>
          </cell>
          <cell r="K17">
            <v>0</v>
          </cell>
        </row>
        <row r="18">
          <cell r="B18">
            <v>0</v>
          </cell>
          <cell r="C18">
            <v>0</v>
          </cell>
          <cell r="D18">
            <v>0</v>
          </cell>
          <cell r="F18">
            <v>0</v>
          </cell>
          <cell r="G18">
            <v>0</v>
          </cell>
          <cell r="I18">
            <v>0</v>
          </cell>
          <cell r="J18">
            <v>0</v>
          </cell>
          <cell r="K18">
            <v>0</v>
          </cell>
        </row>
        <row r="19">
          <cell r="B19">
            <v>0</v>
          </cell>
          <cell r="C19">
            <v>0</v>
          </cell>
          <cell r="D19">
            <v>0</v>
          </cell>
          <cell r="F19">
            <v>0</v>
          </cell>
          <cell r="G19">
            <v>0</v>
          </cell>
          <cell r="I19">
            <v>0</v>
          </cell>
          <cell r="J19">
            <v>0</v>
          </cell>
          <cell r="K19">
            <v>0</v>
          </cell>
        </row>
        <row r="20">
          <cell r="B20">
            <v>0</v>
          </cell>
          <cell r="C20">
            <v>0</v>
          </cell>
          <cell r="D20">
            <v>0</v>
          </cell>
          <cell r="F20">
            <v>0</v>
          </cell>
          <cell r="G20">
            <v>0</v>
          </cell>
          <cell r="I20">
            <v>0</v>
          </cell>
          <cell r="J20">
            <v>0</v>
          </cell>
          <cell r="K20">
            <v>0</v>
          </cell>
        </row>
        <row r="21">
          <cell r="B21">
            <v>0</v>
          </cell>
          <cell r="C21">
            <v>0</v>
          </cell>
          <cell r="D21">
            <v>0</v>
          </cell>
          <cell r="F21">
            <v>0</v>
          </cell>
          <cell r="G21">
            <v>0</v>
          </cell>
          <cell r="I21">
            <v>0</v>
          </cell>
          <cell r="J21">
            <v>0</v>
          </cell>
          <cell r="K21">
            <v>0</v>
          </cell>
        </row>
        <row r="22">
          <cell r="B22">
            <v>0</v>
          </cell>
          <cell r="C22">
            <v>0</v>
          </cell>
          <cell r="D22">
            <v>0</v>
          </cell>
          <cell r="F22">
            <v>0</v>
          </cell>
          <cell r="G22">
            <v>0</v>
          </cell>
          <cell r="I22">
            <v>0</v>
          </cell>
          <cell r="J22">
            <v>0</v>
          </cell>
          <cell r="K22">
            <v>0</v>
          </cell>
        </row>
        <row r="23">
          <cell r="B23">
            <v>0</v>
          </cell>
          <cell r="C23">
            <v>0</v>
          </cell>
          <cell r="D23">
            <v>0</v>
          </cell>
          <cell r="F23">
            <v>0</v>
          </cell>
          <cell r="G23">
            <v>0</v>
          </cell>
          <cell r="I23">
            <v>0</v>
          </cell>
          <cell r="J23">
            <v>0</v>
          </cell>
          <cell r="K23">
            <v>0</v>
          </cell>
        </row>
        <row r="24">
          <cell r="B24">
            <v>0</v>
          </cell>
          <cell r="C24">
            <v>0</v>
          </cell>
          <cell r="D24">
            <v>0</v>
          </cell>
          <cell r="F24">
            <v>0</v>
          </cell>
          <cell r="G24">
            <v>0</v>
          </cell>
          <cell r="I24">
            <v>0</v>
          </cell>
          <cell r="J24">
            <v>0</v>
          </cell>
          <cell r="K24">
            <v>0</v>
          </cell>
        </row>
        <row r="25">
          <cell r="B25">
            <v>0</v>
          </cell>
          <cell r="C25">
            <v>0</v>
          </cell>
          <cell r="D25">
            <v>0</v>
          </cell>
          <cell r="F25">
            <v>0</v>
          </cell>
          <cell r="G25">
            <v>0</v>
          </cell>
          <cell r="I25">
            <v>0</v>
          </cell>
          <cell r="J25">
            <v>0</v>
          </cell>
          <cell r="K25">
            <v>0</v>
          </cell>
        </row>
        <row r="26">
          <cell r="B26">
            <v>0</v>
          </cell>
          <cell r="C26">
            <v>0</v>
          </cell>
          <cell r="D26">
            <v>0</v>
          </cell>
          <cell r="F26">
            <v>0</v>
          </cell>
          <cell r="G26">
            <v>0</v>
          </cell>
          <cell r="I26">
            <v>0</v>
          </cell>
          <cell r="J26">
            <v>0</v>
          </cell>
          <cell r="K26">
            <v>0</v>
          </cell>
        </row>
        <row r="27">
          <cell r="B27">
            <v>0</v>
          </cell>
          <cell r="C27">
            <v>0</v>
          </cell>
          <cell r="D27">
            <v>0</v>
          </cell>
          <cell r="F27">
            <v>0</v>
          </cell>
          <cell r="G27">
            <v>0</v>
          </cell>
          <cell r="I27">
            <v>0</v>
          </cell>
          <cell r="J27">
            <v>0</v>
          </cell>
          <cell r="K27">
            <v>0</v>
          </cell>
        </row>
        <row r="28">
          <cell r="B28">
            <v>0</v>
          </cell>
          <cell r="C28">
            <v>0</v>
          </cell>
          <cell r="D28">
            <v>0</v>
          </cell>
          <cell r="F28">
            <v>0</v>
          </cell>
          <cell r="G28">
            <v>0</v>
          </cell>
          <cell r="I28">
            <v>0</v>
          </cell>
          <cell r="J28">
            <v>0</v>
          </cell>
          <cell r="K28">
            <v>0</v>
          </cell>
        </row>
        <row r="29">
          <cell r="B29">
            <v>0</v>
          </cell>
          <cell r="C29">
            <v>0</v>
          </cell>
          <cell r="D29">
            <v>0</v>
          </cell>
          <cell r="F29">
            <v>0</v>
          </cell>
          <cell r="G29">
            <v>0</v>
          </cell>
          <cell r="I29">
            <v>0</v>
          </cell>
          <cell r="J29">
            <v>0</v>
          </cell>
          <cell r="K29">
            <v>0</v>
          </cell>
        </row>
        <row r="30">
          <cell r="B30">
            <v>0</v>
          </cell>
          <cell r="C30">
            <v>0</v>
          </cell>
          <cell r="D30">
            <v>0</v>
          </cell>
          <cell r="F30">
            <v>0</v>
          </cell>
          <cell r="G30">
            <v>0</v>
          </cell>
          <cell r="I30">
            <v>0</v>
          </cell>
          <cell r="J30">
            <v>0</v>
          </cell>
          <cell r="K30">
            <v>0</v>
          </cell>
        </row>
        <row r="31">
          <cell r="B31">
            <v>0</v>
          </cell>
          <cell r="C31">
            <v>0</v>
          </cell>
          <cell r="D31">
            <v>0</v>
          </cell>
          <cell r="F31">
            <v>0</v>
          </cell>
          <cell r="G31">
            <v>0</v>
          </cell>
          <cell r="I31">
            <v>0</v>
          </cell>
          <cell r="J31">
            <v>0</v>
          </cell>
          <cell r="K31">
            <v>0</v>
          </cell>
        </row>
        <row r="32">
          <cell r="B32">
            <v>0</v>
          </cell>
          <cell r="C32">
            <v>0</v>
          </cell>
          <cell r="D32">
            <v>0</v>
          </cell>
          <cell r="F32">
            <v>0</v>
          </cell>
          <cell r="G32">
            <v>0</v>
          </cell>
          <cell r="I32">
            <v>0</v>
          </cell>
          <cell r="J32">
            <v>0</v>
          </cell>
          <cell r="K32">
            <v>0</v>
          </cell>
        </row>
        <row r="33">
          <cell r="B33">
            <v>0</v>
          </cell>
          <cell r="C33">
            <v>0</v>
          </cell>
          <cell r="D33">
            <v>0</v>
          </cell>
          <cell r="F33">
            <v>0</v>
          </cell>
          <cell r="G33">
            <v>0</v>
          </cell>
          <cell r="I33">
            <v>0</v>
          </cell>
          <cell r="J33">
            <v>0</v>
          </cell>
          <cell r="K33">
            <v>0</v>
          </cell>
        </row>
        <row r="35">
          <cell r="B35">
            <v>0</v>
          </cell>
          <cell r="C35">
            <v>0</v>
          </cell>
          <cell r="D35">
            <v>0</v>
          </cell>
          <cell r="F35">
            <v>0</v>
          </cell>
          <cell r="G35">
            <v>0</v>
          </cell>
          <cell r="I35">
            <v>0</v>
          </cell>
          <cell r="J35">
            <v>0</v>
          </cell>
          <cell r="K35">
            <v>0</v>
          </cell>
        </row>
        <row r="36">
          <cell r="B36">
            <v>0</v>
          </cell>
          <cell r="C36">
            <v>0</v>
          </cell>
          <cell r="D36">
            <v>0</v>
          </cell>
          <cell r="F36">
            <v>0</v>
          </cell>
          <cell r="G36">
            <v>0</v>
          </cell>
          <cell r="I36">
            <v>0</v>
          </cell>
          <cell r="J36">
            <v>0</v>
          </cell>
          <cell r="K36">
            <v>0</v>
          </cell>
        </row>
        <row r="37">
          <cell r="B37">
            <v>0</v>
          </cell>
          <cell r="C37">
            <v>0</v>
          </cell>
          <cell r="D37">
            <v>0</v>
          </cell>
          <cell r="F37">
            <v>0</v>
          </cell>
          <cell r="G37">
            <v>0</v>
          </cell>
          <cell r="I37">
            <v>0</v>
          </cell>
          <cell r="J37">
            <v>0</v>
          </cell>
          <cell r="K37">
            <v>0</v>
          </cell>
        </row>
        <row r="38">
          <cell r="B38">
            <v>0</v>
          </cell>
          <cell r="C38">
            <v>0</v>
          </cell>
          <cell r="D38">
            <v>0</v>
          </cell>
          <cell r="F38">
            <v>0</v>
          </cell>
          <cell r="G38">
            <v>0</v>
          </cell>
          <cell r="I38">
            <v>0</v>
          </cell>
          <cell r="J38">
            <v>0</v>
          </cell>
          <cell r="K38">
            <v>0</v>
          </cell>
        </row>
        <row r="39">
          <cell r="B39">
            <v>0</v>
          </cell>
          <cell r="C39">
            <v>0</v>
          </cell>
          <cell r="D39">
            <v>0</v>
          </cell>
          <cell r="F39">
            <v>0</v>
          </cell>
          <cell r="G39">
            <v>0</v>
          </cell>
          <cell r="I39">
            <v>0</v>
          </cell>
          <cell r="J39">
            <v>0</v>
          </cell>
          <cell r="K39">
            <v>0</v>
          </cell>
        </row>
        <row r="40">
          <cell r="B40">
            <v>0</v>
          </cell>
          <cell r="C40">
            <v>0</v>
          </cell>
          <cell r="D40">
            <v>0</v>
          </cell>
          <cell r="F40">
            <v>0</v>
          </cell>
          <cell r="G40">
            <v>0</v>
          </cell>
          <cell r="I40">
            <v>0</v>
          </cell>
          <cell r="J40">
            <v>0</v>
          </cell>
          <cell r="K40">
            <v>0</v>
          </cell>
        </row>
        <row r="41">
          <cell r="B41">
            <v>0</v>
          </cell>
          <cell r="C41">
            <v>0</v>
          </cell>
          <cell r="D41">
            <v>0</v>
          </cell>
          <cell r="F41">
            <v>0</v>
          </cell>
          <cell r="G41">
            <v>0</v>
          </cell>
          <cell r="I41">
            <v>0</v>
          </cell>
          <cell r="J41">
            <v>0</v>
          </cell>
          <cell r="K41">
            <v>0</v>
          </cell>
        </row>
        <row r="42">
          <cell r="B42">
            <v>0</v>
          </cell>
          <cell r="C42">
            <v>0</v>
          </cell>
          <cell r="D42">
            <v>0</v>
          </cell>
          <cell r="F42">
            <v>0</v>
          </cell>
          <cell r="G42">
            <v>0</v>
          </cell>
          <cell r="I42">
            <v>0</v>
          </cell>
          <cell r="J42">
            <v>0</v>
          </cell>
          <cell r="K42">
            <v>0</v>
          </cell>
        </row>
        <row r="43">
          <cell r="B43">
            <v>0</v>
          </cell>
          <cell r="C43">
            <v>0</v>
          </cell>
          <cell r="D43">
            <v>0</v>
          </cell>
          <cell r="F43">
            <v>0</v>
          </cell>
          <cell r="G43">
            <v>0</v>
          </cell>
          <cell r="I43">
            <v>0</v>
          </cell>
          <cell r="J43">
            <v>0</v>
          </cell>
          <cell r="K43">
            <v>0</v>
          </cell>
        </row>
        <row r="44">
          <cell r="B44">
            <v>0</v>
          </cell>
          <cell r="C44">
            <v>0</v>
          </cell>
          <cell r="D44">
            <v>0</v>
          </cell>
          <cell r="F44">
            <v>0</v>
          </cell>
          <cell r="G44">
            <v>0</v>
          </cell>
          <cell r="I44">
            <v>0</v>
          </cell>
          <cell r="J44">
            <v>0</v>
          </cell>
          <cell r="K44">
            <v>0</v>
          </cell>
        </row>
        <row r="45">
          <cell r="B45">
            <v>0</v>
          </cell>
          <cell r="C45">
            <v>0</v>
          </cell>
          <cell r="D45">
            <v>0</v>
          </cell>
          <cell r="F45">
            <v>0</v>
          </cell>
          <cell r="G45">
            <v>0</v>
          </cell>
          <cell r="I45">
            <v>0</v>
          </cell>
          <cell r="J45">
            <v>0</v>
          </cell>
          <cell r="K45">
            <v>0</v>
          </cell>
        </row>
        <row r="46">
          <cell r="B46">
            <v>0</v>
          </cell>
          <cell r="C46">
            <v>0</v>
          </cell>
          <cell r="D46">
            <v>0</v>
          </cell>
          <cell r="F46">
            <v>0</v>
          </cell>
          <cell r="G46">
            <v>0</v>
          </cell>
          <cell r="I46">
            <v>0</v>
          </cell>
          <cell r="J46">
            <v>0</v>
          </cell>
          <cell r="K46">
            <v>0</v>
          </cell>
        </row>
        <row r="47">
          <cell r="B47">
            <v>0</v>
          </cell>
          <cell r="C47">
            <v>0</v>
          </cell>
          <cell r="D47">
            <v>0</v>
          </cell>
          <cell r="F47">
            <v>0</v>
          </cell>
          <cell r="G47">
            <v>0</v>
          </cell>
          <cell r="I47">
            <v>0</v>
          </cell>
          <cell r="J47">
            <v>0</v>
          </cell>
          <cell r="K47">
            <v>0</v>
          </cell>
        </row>
        <row r="49">
          <cell r="B49">
            <v>0</v>
          </cell>
          <cell r="C49">
            <v>0</v>
          </cell>
          <cell r="D49">
            <v>0</v>
          </cell>
          <cell r="F49">
            <v>0</v>
          </cell>
          <cell r="G49">
            <v>0</v>
          </cell>
          <cell r="I49">
            <v>0</v>
          </cell>
          <cell r="J49">
            <v>0</v>
          </cell>
          <cell r="K49">
            <v>0</v>
          </cell>
        </row>
        <row r="50">
          <cell r="B50">
            <v>0</v>
          </cell>
          <cell r="C50">
            <v>0</v>
          </cell>
          <cell r="D50">
            <v>0</v>
          </cell>
          <cell r="F50">
            <v>0</v>
          </cell>
          <cell r="G50">
            <v>0</v>
          </cell>
          <cell r="I50">
            <v>0</v>
          </cell>
          <cell r="J50">
            <v>0</v>
          </cell>
          <cell r="K50">
            <v>0</v>
          </cell>
        </row>
        <row r="51">
          <cell r="B51">
            <v>0</v>
          </cell>
          <cell r="C51">
            <v>0</v>
          </cell>
          <cell r="D51">
            <v>0</v>
          </cell>
          <cell r="F51">
            <v>0</v>
          </cell>
          <cell r="G51">
            <v>0</v>
          </cell>
          <cell r="I51">
            <v>0</v>
          </cell>
          <cell r="J51">
            <v>0</v>
          </cell>
          <cell r="K51">
            <v>0</v>
          </cell>
        </row>
        <row r="52">
          <cell r="B52">
            <v>0</v>
          </cell>
          <cell r="C52">
            <v>0</v>
          </cell>
          <cell r="D52">
            <v>0</v>
          </cell>
          <cell r="F52">
            <v>0</v>
          </cell>
          <cell r="G52">
            <v>0</v>
          </cell>
          <cell r="I52">
            <v>0</v>
          </cell>
          <cell r="J52">
            <v>0</v>
          </cell>
          <cell r="K52">
            <v>0</v>
          </cell>
        </row>
        <row r="53">
          <cell r="B53">
            <v>0</v>
          </cell>
          <cell r="C53">
            <v>0</v>
          </cell>
          <cell r="D53">
            <v>0</v>
          </cell>
          <cell r="F53">
            <v>0</v>
          </cell>
          <cell r="G53">
            <v>0</v>
          </cell>
          <cell r="I53">
            <v>0</v>
          </cell>
          <cell r="J53">
            <v>0</v>
          </cell>
          <cell r="K53">
            <v>0</v>
          </cell>
        </row>
        <row r="54">
          <cell r="B54">
            <v>0</v>
          </cell>
          <cell r="C54">
            <v>0</v>
          </cell>
          <cell r="D54">
            <v>0</v>
          </cell>
          <cell r="F54">
            <v>0</v>
          </cell>
          <cell r="G54">
            <v>0</v>
          </cell>
          <cell r="I54">
            <v>0</v>
          </cell>
          <cell r="J54">
            <v>0</v>
          </cell>
          <cell r="K54">
            <v>0</v>
          </cell>
        </row>
        <row r="55">
          <cell r="B55">
            <v>0</v>
          </cell>
          <cell r="C55">
            <v>0</v>
          </cell>
          <cell r="D55">
            <v>0</v>
          </cell>
          <cell r="F55">
            <v>0</v>
          </cell>
          <cell r="G55">
            <v>0</v>
          </cell>
          <cell r="I55">
            <v>0</v>
          </cell>
          <cell r="J55">
            <v>0</v>
          </cell>
          <cell r="K55">
            <v>0</v>
          </cell>
        </row>
        <row r="56">
          <cell r="B56">
            <v>0</v>
          </cell>
          <cell r="C56">
            <v>0</v>
          </cell>
          <cell r="D56">
            <v>0</v>
          </cell>
          <cell r="F56">
            <v>0</v>
          </cell>
          <cell r="G56">
            <v>0</v>
          </cell>
          <cell r="I56">
            <v>0</v>
          </cell>
          <cell r="J56">
            <v>0</v>
          </cell>
          <cell r="K56">
            <v>0</v>
          </cell>
        </row>
        <row r="57">
          <cell r="B57">
            <v>0</v>
          </cell>
          <cell r="C57">
            <v>0</v>
          </cell>
          <cell r="D57">
            <v>0</v>
          </cell>
          <cell r="F57">
            <v>0</v>
          </cell>
          <cell r="G57">
            <v>0</v>
          </cell>
          <cell r="I57">
            <v>0</v>
          </cell>
          <cell r="J57">
            <v>0</v>
          </cell>
          <cell r="K57">
            <v>0</v>
          </cell>
        </row>
        <row r="58">
          <cell r="B58">
            <v>0</v>
          </cell>
          <cell r="C58">
            <v>0</v>
          </cell>
          <cell r="D58">
            <v>0</v>
          </cell>
          <cell r="F58">
            <v>0</v>
          </cell>
          <cell r="G58">
            <v>0</v>
          </cell>
          <cell r="I58">
            <v>0</v>
          </cell>
          <cell r="J58">
            <v>0</v>
          </cell>
          <cell r="K58">
            <v>0</v>
          </cell>
        </row>
        <row r="59">
          <cell r="B59">
            <v>0</v>
          </cell>
          <cell r="C59">
            <v>0</v>
          </cell>
          <cell r="D59">
            <v>0</v>
          </cell>
          <cell r="F59">
            <v>0</v>
          </cell>
          <cell r="G59">
            <v>0</v>
          </cell>
          <cell r="I59">
            <v>0</v>
          </cell>
          <cell r="J59">
            <v>0</v>
          </cell>
          <cell r="K59">
            <v>0</v>
          </cell>
        </row>
      </sheetData>
      <sheetData sheetId="44">
        <row r="23">
          <cell r="B23">
            <v>194</v>
          </cell>
          <cell r="C23">
            <v>65</v>
          </cell>
          <cell r="D23">
            <v>446729.41</v>
          </cell>
          <cell r="E23">
            <v>2302.73</v>
          </cell>
          <cell r="F23">
            <v>-2059.37</v>
          </cell>
          <cell r="G23">
            <v>444670.04</v>
          </cell>
          <cell r="H23">
            <v>2292.11</v>
          </cell>
          <cell r="I23">
            <v>0</v>
          </cell>
          <cell r="J23">
            <v>64</v>
          </cell>
          <cell r="K23">
            <v>147536.89000000001</v>
          </cell>
          <cell r="L23">
            <v>2305.2600000000002</v>
          </cell>
        </row>
        <row r="24">
          <cell r="B24">
            <v>188</v>
          </cell>
          <cell r="C24">
            <v>63</v>
          </cell>
          <cell r="D24">
            <v>441779.41</v>
          </cell>
          <cell r="E24">
            <v>2349.89</v>
          </cell>
          <cell r="F24">
            <v>-2059.37</v>
          </cell>
          <cell r="G24">
            <v>439720.04</v>
          </cell>
          <cell r="H24">
            <v>2338.94</v>
          </cell>
          <cell r="I24">
            <v>0</v>
          </cell>
          <cell r="J24">
            <v>62</v>
          </cell>
          <cell r="K24">
            <v>145886.89000000001</v>
          </cell>
          <cell r="L24">
            <v>2353.0100000000002</v>
          </cell>
        </row>
        <row r="26">
          <cell r="B26">
            <v>298</v>
          </cell>
          <cell r="C26">
            <v>99</v>
          </cell>
          <cell r="D26">
            <v>651360.31000000006</v>
          </cell>
          <cell r="E26">
            <v>2185.77</v>
          </cell>
          <cell r="F26">
            <v>-859.37</v>
          </cell>
          <cell r="G26">
            <v>650500.93999999994</v>
          </cell>
          <cell r="H26">
            <v>2182.89</v>
          </cell>
          <cell r="I26">
            <v>0</v>
          </cell>
          <cell r="J26">
            <v>98</v>
          </cell>
          <cell r="K26">
            <v>213914.45</v>
          </cell>
          <cell r="L26">
            <v>2182.8000000000002</v>
          </cell>
        </row>
        <row r="27">
          <cell r="B27">
            <v>277</v>
          </cell>
          <cell r="C27">
            <v>92</v>
          </cell>
          <cell r="D27">
            <v>627928.68999999994</v>
          </cell>
          <cell r="E27">
            <v>2266.89</v>
          </cell>
          <cell r="F27">
            <v>-2059.37</v>
          </cell>
          <cell r="G27">
            <v>625869.31999999995</v>
          </cell>
          <cell r="H27">
            <v>2259.46</v>
          </cell>
          <cell r="I27">
            <v>0</v>
          </cell>
          <cell r="J27">
            <v>91</v>
          </cell>
          <cell r="K27">
            <v>206103.91</v>
          </cell>
          <cell r="L27">
            <v>2264.88</v>
          </cell>
        </row>
        <row r="32">
          <cell r="B32">
            <v>3546</v>
          </cell>
          <cell r="C32">
            <v>1182</v>
          </cell>
          <cell r="D32">
            <v>8509082.9499999993</v>
          </cell>
          <cell r="E32">
            <v>2399.63</v>
          </cell>
          <cell r="F32">
            <v>-23690.98</v>
          </cell>
          <cell r="G32">
            <v>8485391.9699999988</v>
          </cell>
          <cell r="H32">
            <v>2392.9499999999998</v>
          </cell>
          <cell r="I32">
            <v>0</v>
          </cell>
          <cell r="J32">
            <v>1173</v>
          </cell>
          <cell r="K32">
            <v>2812556.14</v>
          </cell>
          <cell r="L32">
            <v>2397.75</v>
          </cell>
        </row>
        <row r="33">
          <cell r="B33">
            <v>3513</v>
          </cell>
          <cell r="C33">
            <v>1171</v>
          </cell>
          <cell r="D33">
            <v>8474943.7300000004</v>
          </cell>
          <cell r="E33">
            <v>2412.4499999999998</v>
          </cell>
          <cell r="F33">
            <v>-23690.98</v>
          </cell>
          <cell r="G33">
            <v>8451252.75</v>
          </cell>
          <cell r="H33">
            <v>2405.71</v>
          </cell>
          <cell r="I33">
            <v>0</v>
          </cell>
          <cell r="J33">
            <v>1162</v>
          </cell>
          <cell r="K33">
            <v>2801176.4</v>
          </cell>
          <cell r="L33">
            <v>2410.65</v>
          </cell>
        </row>
        <row r="35">
          <cell r="B35">
            <v>593</v>
          </cell>
          <cell r="C35">
            <v>198</v>
          </cell>
          <cell r="D35">
            <v>1442814.02</v>
          </cell>
          <cell r="E35">
            <v>2433.08</v>
          </cell>
          <cell r="F35">
            <v>-4571.88</v>
          </cell>
          <cell r="G35">
            <v>1438242.14</v>
          </cell>
          <cell r="H35">
            <v>2425.37</v>
          </cell>
          <cell r="I35">
            <v>0</v>
          </cell>
          <cell r="J35">
            <v>195</v>
          </cell>
          <cell r="K35">
            <v>474112.32</v>
          </cell>
          <cell r="L35">
            <v>2431.35</v>
          </cell>
        </row>
        <row r="36">
          <cell r="B36">
            <v>575</v>
          </cell>
          <cell r="C36">
            <v>192</v>
          </cell>
          <cell r="D36">
            <v>1426136.06</v>
          </cell>
          <cell r="E36">
            <v>2480.2399999999998</v>
          </cell>
          <cell r="F36">
            <v>-4571.88</v>
          </cell>
          <cell r="G36">
            <v>1421564.18</v>
          </cell>
          <cell r="H36">
            <v>2472.29</v>
          </cell>
          <cell r="I36">
            <v>0</v>
          </cell>
          <cell r="J36">
            <v>189</v>
          </cell>
          <cell r="K36">
            <v>468553</v>
          </cell>
          <cell r="L36">
            <v>2479.12</v>
          </cell>
        </row>
        <row r="38">
          <cell r="B38">
            <v>243</v>
          </cell>
          <cell r="C38">
            <v>81</v>
          </cell>
          <cell r="D38">
            <v>561163.59</v>
          </cell>
          <cell r="E38">
            <v>2309.3200000000002</v>
          </cell>
          <cell r="F38">
            <v>-3090.7</v>
          </cell>
          <cell r="G38">
            <v>558072.89</v>
          </cell>
          <cell r="H38">
            <v>2296.6</v>
          </cell>
          <cell r="I38">
            <v>0</v>
          </cell>
          <cell r="J38">
            <v>79</v>
          </cell>
          <cell r="K38">
            <v>181446.82</v>
          </cell>
          <cell r="L38">
            <v>2296.8000000000002</v>
          </cell>
        </row>
        <row r="39">
          <cell r="B39">
            <v>219</v>
          </cell>
          <cell r="C39">
            <v>73</v>
          </cell>
          <cell r="D39">
            <v>528660.56999999995</v>
          </cell>
          <cell r="E39">
            <v>2413.98</v>
          </cell>
          <cell r="F39">
            <v>-5150.07</v>
          </cell>
          <cell r="G39">
            <v>523510.5</v>
          </cell>
          <cell r="H39">
            <v>2390.46</v>
          </cell>
          <cell r="I39">
            <v>0</v>
          </cell>
          <cell r="J39">
            <v>71</v>
          </cell>
          <cell r="K39">
            <v>170612.48000000001</v>
          </cell>
          <cell r="L39">
            <v>2402.9899999999998</v>
          </cell>
        </row>
        <row r="41">
          <cell r="B41">
            <v>36</v>
          </cell>
          <cell r="C41">
            <v>12</v>
          </cell>
          <cell r="D41">
            <v>76079.22</v>
          </cell>
          <cell r="E41">
            <v>2113.31</v>
          </cell>
          <cell r="F41">
            <v>0</v>
          </cell>
          <cell r="G41">
            <v>76079.22</v>
          </cell>
          <cell r="H41">
            <v>2113.31</v>
          </cell>
          <cell r="I41">
            <v>0</v>
          </cell>
          <cell r="J41">
            <v>12</v>
          </cell>
          <cell r="K41">
            <v>25359.74</v>
          </cell>
          <cell r="L41">
            <v>2113.31</v>
          </cell>
        </row>
        <row r="42">
          <cell r="B42">
            <v>24</v>
          </cell>
          <cell r="C42">
            <v>8</v>
          </cell>
          <cell r="D42">
            <v>62825.61</v>
          </cell>
          <cell r="E42">
            <v>2617.73</v>
          </cell>
          <cell r="F42">
            <v>0</v>
          </cell>
          <cell r="G42">
            <v>62825.61</v>
          </cell>
          <cell r="H42">
            <v>2617.73</v>
          </cell>
          <cell r="I42">
            <v>0</v>
          </cell>
          <cell r="J42">
            <v>8</v>
          </cell>
          <cell r="K42">
            <v>20941.87</v>
          </cell>
          <cell r="L42">
            <v>2617.73</v>
          </cell>
        </row>
        <row r="44">
          <cell r="B44">
            <v>42</v>
          </cell>
          <cell r="C44">
            <v>14</v>
          </cell>
          <cell r="D44">
            <v>79275.09</v>
          </cell>
          <cell r="E44">
            <v>1887.5</v>
          </cell>
          <cell r="F44">
            <v>0</v>
          </cell>
          <cell r="G44">
            <v>79275.09</v>
          </cell>
          <cell r="H44">
            <v>1887.5</v>
          </cell>
          <cell r="I44">
            <v>0</v>
          </cell>
          <cell r="J44">
            <v>14</v>
          </cell>
          <cell r="K44">
            <v>26425.03</v>
          </cell>
          <cell r="L44">
            <v>1887.5</v>
          </cell>
        </row>
        <row r="45">
          <cell r="B45">
            <v>30</v>
          </cell>
          <cell r="C45">
            <v>10</v>
          </cell>
          <cell r="D45">
            <v>64875.09</v>
          </cell>
          <cell r="E45">
            <v>2162.5</v>
          </cell>
          <cell r="F45">
            <v>0</v>
          </cell>
          <cell r="G45">
            <v>64875.09</v>
          </cell>
          <cell r="H45">
            <v>2162.5</v>
          </cell>
          <cell r="I45">
            <v>0</v>
          </cell>
          <cell r="J45">
            <v>10</v>
          </cell>
          <cell r="K45">
            <v>21625.03</v>
          </cell>
          <cell r="L45">
            <v>2162.5</v>
          </cell>
        </row>
        <row r="47">
          <cell r="B47">
            <v>320</v>
          </cell>
          <cell r="C47">
            <v>107</v>
          </cell>
          <cell r="D47">
            <v>790485.72</v>
          </cell>
          <cell r="E47">
            <v>2470.27</v>
          </cell>
          <cell r="F47">
            <v>-3090.7</v>
          </cell>
          <cell r="G47">
            <v>787395.02</v>
          </cell>
          <cell r="H47">
            <v>2460.61</v>
          </cell>
          <cell r="I47">
            <v>0</v>
          </cell>
          <cell r="J47">
            <v>105</v>
          </cell>
          <cell r="K47">
            <v>259204.22</v>
          </cell>
          <cell r="L47">
            <v>2468.61</v>
          </cell>
        </row>
        <row r="48">
          <cell r="B48">
            <v>301</v>
          </cell>
          <cell r="C48">
            <v>100</v>
          </cell>
          <cell r="D48">
            <v>768644.76</v>
          </cell>
          <cell r="E48">
            <v>2553.64</v>
          </cell>
          <cell r="F48">
            <v>-3090.7</v>
          </cell>
          <cell r="G48">
            <v>765554.06</v>
          </cell>
          <cell r="H48">
            <v>2543.37</v>
          </cell>
          <cell r="I48">
            <v>0</v>
          </cell>
          <cell r="J48">
            <v>99</v>
          </cell>
          <cell r="K48">
            <v>252323.9</v>
          </cell>
          <cell r="L48">
            <v>2548.73</v>
          </cell>
        </row>
        <row r="50">
          <cell r="B50">
            <v>492</v>
          </cell>
          <cell r="C50">
            <v>164</v>
          </cell>
          <cell r="D50">
            <v>1257337.1100000001</v>
          </cell>
          <cell r="E50">
            <v>2555.56</v>
          </cell>
          <cell r="F50">
            <v>-9610.4</v>
          </cell>
          <cell r="G50">
            <v>1247726.71</v>
          </cell>
          <cell r="H50">
            <v>2536.0300000000002</v>
          </cell>
          <cell r="I50">
            <v>0</v>
          </cell>
          <cell r="J50">
            <v>161</v>
          </cell>
          <cell r="K50">
            <v>412018.98</v>
          </cell>
          <cell r="L50">
            <v>2559.12</v>
          </cell>
        </row>
        <row r="51">
          <cell r="B51">
            <v>483</v>
          </cell>
          <cell r="C51">
            <v>161</v>
          </cell>
          <cell r="D51">
            <v>1248813.51</v>
          </cell>
          <cell r="E51">
            <v>2585.54</v>
          </cell>
          <cell r="F51">
            <v>-9610.4</v>
          </cell>
          <cell r="G51">
            <v>1239203.1100000001</v>
          </cell>
          <cell r="H51">
            <v>2565.64</v>
          </cell>
          <cell r="I51">
            <v>0</v>
          </cell>
          <cell r="J51">
            <v>158</v>
          </cell>
          <cell r="K51">
            <v>409177.78</v>
          </cell>
          <cell r="L51">
            <v>2589.73</v>
          </cell>
        </row>
        <row r="53">
          <cell r="B53">
            <v>72</v>
          </cell>
          <cell r="C53">
            <v>24</v>
          </cell>
          <cell r="D53">
            <v>131044.93</v>
          </cell>
          <cell r="E53">
            <v>1820.07</v>
          </cell>
          <cell r="F53">
            <v>1443.48</v>
          </cell>
          <cell r="G53">
            <v>132488.41</v>
          </cell>
          <cell r="H53">
            <v>1840.12</v>
          </cell>
          <cell r="I53">
            <v>0</v>
          </cell>
          <cell r="J53">
            <v>24</v>
          </cell>
          <cell r="K53">
            <v>43702.91</v>
          </cell>
          <cell r="L53">
            <v>1820.95</v>
          </cell>
        </row>
        <row r="54">
          <cell r="B54">
            <v>36</v>
          </cell>
          <cell r="C54">
            <v>12</v>
          </cell>
          <cell r="D54">
            <v>94740.96</v>
          </cell>
          <cell r="E54">
            <v>2631.69</v>
          </cell>
          <cell r="F54">
            <v>0</v>
          </cell>
          <cell r="G54">
            <v>94740.96</v>
          </cell>
          <cell r="H54">
            <v>2631.69</v>
          </cell>
          <cell r="I54">
            <v>0</v>
          </cell>
          <cell r="J54">
            <v>12</v>
          </cell>
          <cell r="K54">
            <v>31580.32</v>
          </cell>
          <cell r="L54">
            <v>2631.69</v>
          </cell>
        </row>
        <row r="56">
          <cell r="B56">
            <v>387</v>
          </cell>
          <cell r="C56">
            <v>129</v>
          </cell>
          <cell r="D56">
            <v>923550.25</v>
          </cell>
          <cell r="E56">
            <v>2386.4299999999998</v>
          </cell>
          <cell r="F56">
            <v>-5318.74</v>
          </cell>
          <cell r="G56">
            <v>918231.51</v>
          </cell>
          <cell r="H56">
            <v>2372.69</v>
          </cell>
          <cell r="I56">
            <v>0</v>
          </cell>
          <cell r="J56">
            <v>126</v>
          </cell>
          <cell r="K56">
            <v>301098.59999999998</v>
          </cell>
          <cell r="L56">
            <v>2389.67</v>
          </cell>
        </row>
        <row r="57">
          <cell r="B57">
            <v>370</v>
          </cell>
          <cell r="C57">
            <v>123</v>
          </cell>
          <cell r="D57">
            <v>902438.17</v>
          </cell>
          <cell r="E57">
            <v>2439.02</v>
          </cell>
          <cell r="F57">
            <v>-4118.74</v>
          </cell>
          <cell r="G57">
            <v>898319.43</v>
          </cell>
          <cell r="H57">
            <v>2427.89</v>
          </cell>
          <cell r="I57">
            <v>0</v>
          </cell>
          <cell r="J57">
            <v>121</v>
          </cell>
          <cell r="K57">
            <v>294861.24</v>
          </cell>
          <cell r="L57">
            <v>2436.87</v>
          </cell>
        </row>
        <row r="59">
          <cell r="B59">
            <v>90</v>
          </cell>
          <cell r="C59">
            <v>30</v>
          </cell>
          <cell r="D59">
            <v>184675.44</v>
          </cell>
          <cell r="E59">
            <v>2051.9499999999998</v>
          </cell>
          <cell r="F59">
            <v>-2745.83</v>
          </cell>
          <cell r="G59">
            <v>181929.61</v>
          </cell>
          <cell r="H59">
            <v>2021.44</v>
          </cell>
          <cell r="I59">
            <v>0</v>
          </cell>
          <cell r="J59">
            <v>30</v>
          </cell>
          <cell r="K59">
            <v>61558.48</v>
          </cell>
          <cell r="L59">
            <v>2051.9499999999998</v>
          </cell>
        </row>
        <row r="60">
          <cell r="B60">
            <v>69</v>
          </cell>
          <cell r="C60">
            <v>23</v>
          </cell>
          <cell r="D60">
            <v>160655.64000000001</v>
          </cell>
          <cell r="E60">
            <v>2328.34</v>
          </cell>
          <cell r="F60">
            <v>-2745.83</v>
          </cell>
          <cell r="G60">
            <v>157909.81</v>
          </cell>
          <cell r="H60">
            <v>2288.5500000000002</v>
          </cell>
          <cell r="I60">
            <v>0</v>
          </cell>
          <cell r="J60">
            <v>23</v>
          </cell>
          <cell r="K60">
            <v>53551.88</v>
          </cell>
          <cell r="L60">
            <v>2328.34</v>
          </cell>
        </row>
        <row r="62">
          <cell r="B62">
            <v>61</v>
          </cell>
          <cell r="C62">
            <v>20</v>
          </cell>
          <cell r="D62">
            <v>112365.66</v>
          </cell>
          <cell r="E62">
            <v>1842.06</v>
          </cell>
          <cell r="F62">
            <v>0</v>
          </cell>
          <cell r="G62">
            <v>112365.66</v>
          </cell>
          <cell r="H62">
            <v>1842.06</v>
          </cell>
          <cell r="I62">
            <v>0</v>
          </cell>
          <cell r="J62">
            <v>20</v>
          </cell>
          <cell r="K62">
            <v>37046.720000000001</v>
          </cell>
          <cell r="L62">
            <v>1852.34</v>
          </cell>
        </row>
        <row r="63">
          <cell r="B63">
            <v>36</v>
          </cell>
          <cell r="C63">
            <v>12</v>
          </cell>
          <cell r="D63">
            <v>91043.91</v>
          </cell>
          <cell r="E63">
            <v>2529</v>
          </cell>
          <cell r="F63">
            <v>0</v>
          </cell>
          <cell r="G63">
            <v>91043.91</v>
          </cell>
          <cell r="H63">
            <v>2529</v>
          </cell>
          <cell r="I63">
            <v>0</v>
          </cell>
          <cell r="J63">
            <v>12</v>
          </cell>
          <cell r="K63">
            <v>30347.97</v>
          </cell>
          <cell r="L63">
            <v>2529</v>
          </cell>
        </row>
        <row r="65">
          <cell r="B65">
            <v>126</v>
          </cell>
          <cell r="C65">
            <v>42</v>
          </cell>
          <cell r="D65">
            <v>260649.18</v>
          </cell>
          <cell r="E65">
            <v>2068.64</v>
          </cell>
          <cell r="F65">
            <v>0</v>
          </cell>
          <cell r="G65">
            <v>260649.18</v>
          </cell>
          <cell r="H65">
            <v>2068.64</v>
          </cell>
          <cell r="I65">
            <v>0</v>
          </cell>
          <cell r="J65">
            <v>42</v>
          </cell>
          <cell r="K65">
            <v>86883.06</v>
          </cell>
          <cell r="L65">
            <v>2068.64</v>
          </cell>
        </row>
        <row r="66">
          <cell r="B66">
            <v>105</v>
          </cell>
          <cell r="C66">
            <v>35</v>
          </cell>
          <cell r="D66">
            <v>240971.04</v>
          </cell>
          <cell r="E66">
            <v>2294.96</v>
          </cell>
          <cell r="F66">
            <v>0</v>
          </cell>
          <cell r="G66">
            <v>240971.04</v>
          </cell>
          <cell r="H66">
            <v>2294.96</v>
          </cell>
          <cell r="I66">
            <v>0</v>
          </cell>
          <cell r="J66">
            <v>35</v>
          </cell>
          <cell r="K66">
            <v>80323.679999999993</v>
          </cell>
          <cell r="L66">
            <v>2294.96</v>
          </cell>
        </row>
        <row r="68">
          <cell r="B68">
            <v>215</v>
          </cell>
          <cell r="C68">
            <v>72</v>
          </cell>
          <cell r="D68">
            <v>486164.53</v>
          </cell>
          <cell r="E68">
            <v>2261.23</v>
          </cell>
          <cell r="F68">
            <v>-3315.63</v>
          </cell>
          <cell r="G68">
            <v>482848.9</v>
          </cell>
          <cell r="H68">
            <v>2245.81</v>
          </cell>
          <cell r="I68">
            <v>0</v>
          </cell>
          <cell r="J68">
            <v>71</v>
          </cell>
          <cell r="K68">
            <v>160224.29</v>
          </cell>
          <cell r="L68">
            <v>2256.6799999999998</v>
          </cell>
        </row>
        <row r="69">
          <cell r="B69">
            <v>200</v>
          </cell>
          <cell r="C69">
            <v>67</v>
          </cell>
          <cell r="D69">
            <v>471983.53</v>
          </cell>
          <cell r="E69">
            <v>2359.92</v>
          </cell>
          <cell r="F69">
            <v>-3315.63</v>
          </cell>
          <cell r="G69">
            <v>468667.9</v>
          </cell>
          <cell r="H69">
            <v>2343.34</v>
          </cell>
          <cell r="I69">
            <v>0</v>
          </cell>
          <cell r="J69">
            <v>66</v>
          </cell>
          <cell r="K69">
            <v>155497.29</v>
          </cell>
          <cell r="L69">
            <v>2356.02</v>
          </cell>
        </row>
        <row r="71">
          <cell r="B71">
            <v>106</v>
          </cell>
          <cell r="C71">
            <v>35</v>
          </cell>
          <cell r="D71">
            <v>227240.93</v>
          </cell>
          <cell r="E71">
            <v>2143.7800000000002</v>
          </cell>
          <cell r="F71">
            <v>0</v>
          </cell>
          <cell r="G71">
            <v>227240.93</v>
          </cell>
          <cell r="H71">
            <v>2143.7800000000002</v>
          </cell>
          <cell r="I71">
            <v>0</v>
          </cell>
          <cell r="J71">
            <v>35</v>
          </cell>
          <cell r="K71">
            <v>75298.899999999994</v>
          </cell>
          <cell r="L71">
            <v>2151.4</v>
          </cell>
        </row>
        <row r="72">
          <cell r="B72">
            <v>63</v>
          </cell>
          <cell r="C72">
            <v>21</v>
          </cell>
          <cell r="D72">
            <v>162729.75</v>
          </cell>
          <cell r="E72">
            <v>2583.0100000000002</v>
          </cell>
          <cell r="F72">
            <v>0</v>
          </cell>
          <cell r="G72">
            <v>162729.75</v>
          </cell>
          <cell r="H72">
            <v>2583.0100000000002</v>
          </cell>
          <cell r="I72">
            <v>0</v>
          </cell>
          <cell r="J72">
            <v>21</v>
          </cell>
          <cell r="K72">
            <v>54243.25</v>
          </cell>
          <cell r="L72">
            <v>2583.0100000000002</v>
          </cell>
        </row>
        <row r="74">
          <cell r="B74">
            <v>371</v>
          </cell>
          <cell r="C74">
            <v>124</v>
          </cell>
          <cell r="D74">
            <v>868660.62</v>
          </cell>
          <cell r="E74">
            <v>2341.4</v>
          </cell>
          <cell r="F74">
            <v>7742.11</v>
          </cell>
          <cell r="G74">
            <v>876402.73</v>
          </cell>
          <cell r="H74">
            <v>2362.27</v>
          </cell>
          <cell r="I74">
            <v>0</v>
          </cell>
          <cell r="J74">
            <v>123</v>
          </cell>
          <cell r="K74">
            <v>287836.84999999998</v>
          </cell>
          <cell r="L74">
            <v>2340.14</v>
          </cell>
        </row>
        <row r="75">
          <cell r="B75">
            <v>368</v>
          </cell>
          <cell r="C75">
            <v>123</v>
          </cell>
          <cell r="D75">
            <v>865060.62</v>
          </cell>
          <cell r="E75">
            <v>2350.71</v>
          </cell>
          <cell r="F75">
            <v>7742.11</v>
          </cell>
          <cell r="G75">
            <v>872802.73</v>
          </cell>
          <cell r="H75">
            <v>2371.75</v>
          </cell>
          <cell r="I75">
            <v>0</v>
          </cell>
          <cell r="J75">
            <v>122</v>
          </cell>
          <cell r="K75">
            <v>286636.84999999998</v>
          </cell>
          <cell r="L75">
            <v>2349.48</v>
          </cell>
        </row>
        <row r="77">
          <cell r="B77">
            <v>485</v>
          </cell>
          <cell r="C77">
            <v>162</v>
          </cell>
          <cell r="D77">
            <v>1140521.8899999999</v>
          </cell>
          <cell r="E77">
            <v>2351.59</v>
          </cell>
          <cell r="F77">
            <v>-8040.77</v>
          </cell>
          <cell r="G77">
            <v>1132481.1200000001</v>
          </cell>
          <cell r="H77">
            <v>2335.0100000000002</v>
          </cell>
          <cell r="I77">
            <v>0</v>
          </cell>
          <cell r="J77">
            <v>160</v>
          </cell>
          <cell r="K77">
            <v>375056.13</v>
          </cell>
          <cell r="L77">
            <v>2344.1</v>
          </cell>
        </row>
        <row r="78">
          <cell r="B78">
            <v>431</v>
          </cell>
          <cell r="C78">
            <v>144</v>
          </cell>
          <cell r="D78">
            <v>1071260.3600000001</v>
          </cell>
          <cell r="E78">
            <v>2485.52</v>
          </cell>
          <cell r="F78">
            <v>-8240.77</v>
          </cell>
          <cell r="G78">
            <v>1063019.5900000001</v>
          </cell>
          <cell r="H78">
            <v>2466.4</v>
          </cell>
          <cell r="I78">
            <v>0</v>
          </cell>
          <cell r="J78">
            <v>142</v>
          </cell>
          <cell r="K78">
            <v>351935.62</v>
          </cell>
          <cell r="L78">
            <v>2478.42</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3">
          <cell r="B83">
            <v>21</v>
          </cell>
          <cell r="C83">
            <v>7</v>
          </cell>
          <cell r="D83">
            <v>53155.35</v>
          </cell>
          <cell r="E83">
            <v>2531.21</v>
          </cell>
          <cell r="F83">
            <v>0</v>
          </cell>
          <cell r="G83">
            <v>53155.35</v>
          </cell>
          <cell r="H83">
            <v>2531.21</v>
          </cell>
          <cell r="I83">
            <v>0</v>
          </cell>
          <cell r="J83">
            <v>7</v>
          </cell>
          <cell r="K83">
            <v>17718.45</v>
          </cell>
          <cell r="L83">
            <v>2531.21</v>
          </cell>
        </row>
        <row r="84">
          <cell r="B84">
            <v>18</v>
          </cell>
          <cell r="C84">
            <v>6</v>
          </cell>
          <cell r="D84">
            <v>48410.01</v>
          </cell>
          <cell r="E84">
            <v>2689.44</v>
          </cell>
          <cell r="F84">
            <v>0</v>
          </cell>
          <cell r="G84">
            <v>48410.01</v>
          </cell>
          <cell r="H84">
            <v>2689.44</v>
          </cell>
          <cell r="I84">
            <v>0</v>
          </cell>
          <cell r="J84">
            <v>6</v>
          </cell>
          <cell r="K84">
            <v>16136.67</v>
          </cell>
          <cell r="L84">
            <v>2689.44</v>
          </cell>
        </row>
        <row r="86">
          <cell r="B86">
            <v>711</v>
          </cell>
          <cell r="C86">
            <v>237</v>
          </cell>
          <cell r="D86">
            <v>1686269.86</v>
          </cell>
          <cell r="E86">
            <v>2371.69</v>
          </cell>
          <cell r="F86">
            <v>43829.91</v>
          </cell>
          <cell r="G86">
            <v>1730099.77</v>
          </cell>
          <cell r="H86">
            <v>2433.33</v>
          </cell>
          <cell r="I86">
            <v>0</v>
          </cell>
          <cell r="J86">
            <v>233</v>
          </cell>
          <cell r="K86">
            <v>553516.82999999996</v>
          </cell>
          <cell r="L86">
            <v>2375.61</v>
          </cell>
        </row>
        <row r="87">
          <cell r="B87">
            <v>656</v>
          </cell>
          <cell r="C87">
            <v>219</v>
          </cell>
          <cell r="D87">
            <v>1633657.92</v>
          </cell>
          <cell r="E87">
            <v>2490.33</v>
          </cell>
          <cell r="F87">
            <v>44491.96</v>
          </cell>
          <cell r="G87">
            <v>1678149.88</v>
          </cell>
          <cell r="H87">
            <v>2558.16</v>
          </cell>
          <cell r="I87">
            <v>0</v>
          </cell>
          <cell r="J87">
            <v>215</v>
          </cell>
          <cell r="K87">
            <v>536200.19999999995</v>
          </cell>
          <cell r="L87">
            <v>2493.9499999999998</v>
          </cell>
        </row>
        <row r="92">
          <cell r="B92">
            <v>125</v>
          </cell>
          <cell r="C92">
            <v>42</v>
          </cell>
          <cell r="D92">
            <v>281405.07</v>
          </cell>
          <cell r="E92">
            <v>2251.2399999999998</v>
          </cell>
          <cell r="F92">
            <v>-2605.83</v>
          </cell>
          <cell r="G92">
            <v>278799.24</v>
          </cell>
          <cell r="H92">
            <v>2230.39</v>
          </cell>
          <cell r="I92">
            <v>0</v>
          </cell>
          <cell r="J92">
            <v>41</v>
          </cell>
          <cell r="K92">
            <v>91994.47</v>
          </cell>
          <cell r="L92">
            <v>2243.77</v>
          </cell>
        </row>
        <row r="93">
          <cell r="B93">
            <v>116</v>
          </cell>
          <cell r="C93">
            <v>39</v>
          </cell>
          <cell r="D93">
            <v>272204.83</v>
          </cell>
          <cell r="E93">
            <v>2346.59</v>
          </cell>
          <cell r="F93">
            <v>-2745.83</v>
          </cell>
          <cell r="G93">
            <v>269459</v>
          </cell>
          <cell r="H93">
            <v>2322.92</v>
          </cell>
          <cell r="I93">
            <v>0</v>
          </cell>
          <cell r="J93">
            <v>38</v>
          </cell>
          <cell r="K93">
            <v>88904.39</v>
          </cell>
          <cell r="L93">
            <v>2339.59</v>
          </cell>
        </row>
        <row r="95">
          <cell r="B95">
            <v>105</v>
          </cell>
          <cell r="C95">
            <v>35</v>
          </cell>
          <cell r="D95">
            <v>258982.26</v>
          </cell>
          <cell r="E95">
            <v>2466.5</v>
          </cell>
          <cell r="F95">
            <v>0</v>
          </cell>
          <cell r="G95">
            <v>258982.26</v>
          </cell>
          <cell r="H95">
            <v>2466.5</v>
          </cell>
          <cell r="I95">
            <v>0</v>
          </cell>
          <cell r="J95">
            <v>35</v>
          </cell>
          <cell r="K95">
            <v>86327.42</v>
          </cell>
          <cell r="L95">
            <v>2466.5</v>
          </cell>
        </row>
        <row r="96">
          <cell r="B96">
            <v>93</v>
          </cell>
          <cell r="C96">
            <v>31</v>
          </cell>
          <cell r="D96">
            <v>246521.61</v>
          </cell>
          <cell r="E96">
            <v>2650.77</v>
          </cell>
          <cell r="F96">
            <v>0</v>
          </cell>
          <cell r="G96">
            <v>246521.61</v>
          </cell>
          <cell r="H96">
            <v>2650.77</v>
          </cell>
          <cell r="I96">
            <v>0</v>
          </cell>
          <cell r="J96">
            <v>31</v>
          </cell>
          <cell r="K96">
            <v>82173.87</v>
          </cell>
          <cell r="L96">
            <v>2650.77</v>
          </cell>
        </row>
        <row r="98">
          <cell r="B98">
            <v>91</v>
          </cell>
          <cell r="C98">
            <v>30</v>
          </cell>
          <cell r="D98">
            <v>213701.36</v>
          </cell>
          <cell r="E98">
            <v>2348.37</v>
          </cell>
          <cell r="F98">
            <v>0</v>
          </cell>
          <cell r="G98">
            <v>213701.36</v>
          </cell>
          <cell r="H98">
            <v>2348.37</v>
          </cell>
          <cell r="I98">
            <v>0</v>
          </cell>
          <cell r="J98">
            <v>30</v>
          </cell>
          <cell r="K98">
            <v>70318.509999999995</v>
          </cell>
          <cell r="L98">
            <v>2343.9499999999998</v>
          </cell>
        </row>
        <row r="99">
          <cell r="B99">
            <v>76</v>
          </cell>
          <cell r="C99">
            <v>25</v>
          </cell>
          <cell r="D99">
            <v>202323.62</v>
          </cell>
          <cell r="E99">
            <v>2662.15</v>
          </cell>
          <cell r="F99">
            <v>0</v>
          </cell>
          <cell r="G99">
            <v>202323.62</v>
          </cell>
          <cell r="H99">
            <v>2662.15</v>
          </cell>
          <cell r="I99">
            <v>0</v>
          </cell>
          <cell r="J99">
            <v>25</v>
          </cell>
          <cell r="K99">
            <v>66525.929999999993</v>
          </cell>
          <cell r="L99">
            <v>2661.04</v>
          </cell>
        </row>
        <row r="101">
          <cell r="B101">
            <v>340</v>
          </cell>
          <cell r="C101">
            <v>113</v>
          </cell>
          <cell r="D101">
            <v>845939.96</v>
          </cell>
          <cell r="E101">
            <v>2488.06</v>
          </cell>
          <cell r="F101">
            <v>-8582.36</v>
          </cell>
          <cell r="G101">
            <v>837357.6</v>
          </cell>
          <cell r="H101">
            <v>2462.8200000000002</v>
          </cell>
          <cell r="I101">
            <v>0</v>
          </cell>
          <cell r="J101">
            <v>112</v>
          </cell>
          <cell r="K101">
            <v>278318.88</v>
          </cell>
          <cell r="L101">
            <v>2484.9899999999998</v>
          </cell>
        </row>
        <row r="102">
          <cell r="B102">
            <v>334</v>
          </cell>
          <cell r="C102">
            <v>111</v>
          </cell>
          <cell r="D102">
            <v>840998.72</v>
          </cell>
          <cell r="E102">
            <v>2517.96</v>
          </cell>
          <cell r="F102">
            <v>-8582.36</v>
          </cell>
          <cell r="G102">
            <v>832416.36</v>
          </cell>
          <cell r="H102">
            <v>2492.2600000000002</v>
          </cell>
          <cell r="I102">
            <v>0</v>
          </cell>
          <cell r="J102">
            <v>110</v>
          </cell>
          <cell r="K102">
            <v>276671.8</v>
          </cell>
          <cell r="L102">
            <v>2515.1999999999998</v>
          </cell>
        </row>
        <row r="104">
          <cell r="B104">
            <v>9</v>
          </cell>
          <cell r="C104">
            <v>3</v>
          </cell>
          <cell r="D104">
            <v>19050.21</v>
          </cell>
          <cell r="E104">
            <v>2116.69</v>
          </cell>
          <cell r="F104">
            <v>0</v>
          </cell>
          <cell r="G104">
            <v>19050.21</v>
          </cell>
          <cell r="H104">
            <v>2116.69</v>
          </cell>
          <cell r="I104">
            <v>0</v>
          </cell>
          <cell r="J104">
            <v>3</v>
          </cell>
          <cell r="K104">
            <v>6350.07</v>
          </cell>
          <cell r="L104">
            <v>2116.69</v>
          </cell>
        </row>
        <row r="105">
          <cell r="B105">
            <v>6</v>
          </cell>
          <cell r="C105">
            <v>2</v>
          </cell>
          <cell r="D105">
            <v>15450.21</v>
          </cell>
          <cell r="E105">
            <v>2575.04</v>
          </cell>
          <cell r="F105">
            <v>0</v>
          </cell>
          <cell r="G105">
            <v>15450.21</v>
          </cell>
          <cell r="H105">
            <v>2575.04</v>
          </cell>
          <cell r="I105">
            <v>0</v>
          </cell>
          <cell r="J105">
            <v>2</v>
          </cell>
          <cell r="K105">
            <v>5150.07</v>
          </cell>
          <cell r="L105">
            <v>2575.04</v>
          </cell>
        </row>
        <row r="107">
          <cell r="B107">
            <v>90</v>
          </cell>
          <cell r="C107">
            <v>30</v>
          </cell>
          <cell r="D107">
            <v>183315.09</v>
          </cell>
          <cell r="E107">
            <v>2036.83</v>
          </cell>
          <cell r="F107">
            <v>0</v>
          </cell>
          <cell r="G107">
            <v>183315.09</v>
          </cell>
          <cell r="H107">
            <v>2036.83</v>
          </cell>
          <cell r="I107">
            <v>0</v>
          </cell>
          <cell r="J107">
            <v>30</v>
          </cell>
          <cell r="K107">
            <v>61105.03</v>
          </cell>
          <cell r="L107">
            <v>2036.83</v>
          </cell>
        </row>
        <row r="108">
          <cell r="B108">
            <v>66</v>
          </cell>
          <cell r="C108">
            <v>22</v>
          </cell>
          <cell r="D108">
            <v>158620.79999999999</v>
          </cell>
          <cell r="E108">
            <v>2403.35</v>
          </cell>
          <cell r="F108">
            <v>0</v>
          </cell>
          <cell r="G108">
            <v>158620.79999999999</v>
          </cell>
          <cell r="H108">
            <v>2403.35</v>
          </cell>
          <cell r="I108">
            <v>0</v>
          </cell>
          <cell r="J108">
            <v>22</v>
          </cell>
          <cell r="K108">
            <v>52873.599999999999</v>
          </cell>
          <cell r="L108">
            <v>2403.35</v>
          </cell>
        </row>
        <row r="110">
          <cell r="B110">
            <v>512</v>
          </cell>
          <cell r="C110">
            <v>171</v>
          </cell>
          <cell r="D110">
            <v>1226119.27</v>
          </cell>
          <cell r="E110">
            <v>2394.7600000000002</v>
          </cell>
          <cell r="F110">
            <v>-2629.17</v>
          </cell>
          <cell r="G110">
            <v>1223490.1000000001</v>
          </cell>
          <cell r="H110">
            <v>2389.63</v>
          </cell>
          <cell r="I110">
            <v>0</v>
          </cell>
          <cell r="J110">
            <v>169</v>
          </cell>
          <cell r="K110">
            <v>404816.5</v>
          </cell>
          <cell r="L110">
            <v>2395.36</v>
          </cell>
        </row>
        <row r="111">
          <cell r="B111">
            <v>494</v>
          </cell>
          <cell r="C111">
            <v>165</v>
          </cell>
          <cell r="D111">
            <v>1210704.79</v>
          </cell>
          <cell r="E111">
            <v>2450.8200000000002</v>
          </cell>
          <cell r="F111">
            <v>-2629.17</v>
          </cell>
          <cell r="G111">
            <v>1208075.6200000001</v>
          </cell>
          <cell r="H111">
            <v>2445.5</v>
          </cell>
          <cell r="I111">
            <v>0</v>
          </cell>
          <cell r="J111">
            <v>163</v>
          </cell>
          <cell r="K111">
            <v>399678.34</v>
          </cell>
          <cell r="L111">
            <v>2452.0100000000002</v>
          </cell>
        </row>
        <row r="113">
          <cell r="B113">
            <v>39</v>
          </cell>
          <cell r="C113">
            <v>13</v>
          </cell>
          <cell r="D113">
            <v>99365.73</v>
          </cell>
          <cell r="E113">
            <v>2547.84</v>
          </cell>
          <cell r="F113">
            <v>0</v>
          </cell>
          <cell r="G113">
            <v>99365.73</v>
          </cell>
          <cell r="H113">
            <v>2547.84</v>
          </cell>
          <cell r="I113">
            <v>0</v>
          </cell>
          <cell r="J113">
            <v>13</v>
          </cell>
          <cell r="K113">
            <v>33121.910000000003</v>
          </cell>
          <cell r="L113">
            <v>2547.84</v>
          </cell>
        </row>
        <row r="114">
          <cell r="B114">
            <v>36</v>
          </cell>
          <cell r="C114">
            <v>12</v>
          </cell>
          <cell r="D114">
            <v>95765.73</v>
          </cell>
          <cell r="E114">
            <v>2660.16</v>
          </cell>
          <cell r="F114">
            <v>0</v>
          </cell>
          <cell r="G114">
            <v>95765.73</v>
          </cell>
          <cell r="H114">
            <v>2660.16</v>
          </cell>
          <cell r="I114">
            <v>0</v>
          </cell>
          <cell r="J114">
            <v>12</v>
          </cell>
          <cell r="K114">
            <v>31921.91</v>
          </cell>
          <cell r="L114">
            <v>2660.16</v>
          </cell>
        </row>
        <row r="116">
          <cell r="B116">
            <v>99</v>
          </cell>
          <cell r="C116">
            <v>33</v>
          </cell>
          <cell r="D116">
            <v>208819.19</v>
          </cell>
          <cell r="E116">
            <v>2109.2800000000002</v>
          </cell>
          <cell r="F116">
            <v>-1200</v>
          </cell>
          <cell r="G116">
            <v>207619.19</v>
          </cell>
          <cell r="H116">
            <v>2097.16</v>
          </cell>
          <cell r="I116">
            <v>0</v>
          </cell>
          <cell r="J116">
            <v>32</v>
          </cell>
          <cell r="K116">
            <v>67145.929999999993</v>
          </cell>
          <cell r="L116">
            <v>2098.31</v>
          </cell>
        </row>
        <row r="117">
          <cell r="B117">
            <v>74</v>
          </cell>
          <cell r="C117">
            <v>25</v>
          </cell>
          <cell r="D117">
            <v>184351.49</v>
          </cell>
          <cell r="E117">
            <v>2491.2399999999998</v>
          </cell>
          <cell r="F117">
            <v>0</v>
          </cell>
          <cell r="G117">
            <v>184351.49</v>
          </cell>
          <cell r="H117">
            <v>2491.2399999999998</v>
          </cell>
          <cell r="I117">
            <v>0</v>
          </cell>
          <cell r="J117">
            <v>24</v>
          </cell>
          <cell r="K117">
            <v>59390.03</v>
          </cell>
          <cell r="L117">
            <v>2474.58</v>
          </cell>
        </row>
        <row r="119">
          <cell r="B119">
            <v>42</v>
          </cell>
          <cell r="C119">
            <v>14</v>
          </cell>
          <cell r="D119">
            <v>96190.53</v>
          </cell>
          <cell r="E119">
            <v>2290.25</v>
          </cell>
          <cell r="F119">
            <v>0</v>
          </cell>
          <cell r="G119">
            <v>96190.53</v>
          </cell>
          <cell r="H119">
            <v>2290.25</v>
          </cell>
          <cell r="I119">
            <v>0</v>
          </cell>
          <cell r="J119">
            <v>14</v>
          </cell>
          <cell r="K119">
            <v>32063.51</v>
          </cell>
          <cell r="L119">
            <v>2290.25</v>
          </cell>
        </row>
        <row r="120">
          <cell r="B120">
            <v>36</v>
          </cell>
          <cell r="C120">
            <v>12</v>
          </cell>
          <cell r="D120">
            <v>88582.5</v>
          </cell>
          <cell r="E120">
            <v>2460.62</v>
          </cell>
          <cell r="F120">
            <v>0</v>
          </cell>
          <cell r="G120">
            <v>88582.5</v>
          </cell>
          <cell r="H120">
            <v>2460.62</v>
          </cell>
          <cell r="I120">
            <v>0</v>
          </cell>
          <cell r="J120">
            <v>12</v>
          </cell>
          <cell r="K120">
            <v>29527.5</v>
          </cell>
          <cell r="L120">
            <v>2460.62</v>
          </cell>
        </row>
        <row r="122">
          <cell r="B122">
            <v>128</v>
          </cell>
          <cell r="C122">
            <v>43</v>
          </cell>
          <cell r="D122">
            <v>281444</v>
          </cell>
          <cell r="E122">
            <v>2198.7800000000002</v>
          </cell>
          <cell r="F122">
            <v>-6181.4</v>
          </cell>
          <cell r="G122">
            <v>275262.59999999998</v>
          </cell>
          <cell r="H122">
            <v>2150.4899999999998</v>
          </cell>
          <cell r="I122">
            <v>0</v>
          </cell>
          <cell r="J122">
            <v>42</v>
          </cell>
          <cell r="K122">
            <v>91754.2</v>
          </cell>
          <cell r="L122">
            <v>2184.62</v>
          </cell>
        </row>
        <row r="123">
          <cell r="B123">
            <v>104</v>
          </cell>
          <cell r="C123">
            <v>35</v>
          </cell>
          <cell r="D123">
            <v>259523.48</v>
          </cell>
          <cell r="E123">
            <v>2495.42</v>
          </cell>
          <cell r="F123">
            <v>-6181.4</v>
          </cell>
          <cell r="G123">
            <v>253342.07999999999</v>
          </cell>
          <cell r="H123">
            <v>2435.98</v>
          </cell>
          <cell r="I123">
            <v>0</v>
          </cell>
          <cell r="J123">
            <v>34</v>
          </cell>
          <cell r="K123">
            <v>84447.360000000001</v>
          </cell>
          <cell r="L123">
            <v>2483.75</v>
          </cell>
        </row>
        <row r="125">
          <cell r="B125">
            <v>63</v>
          </cell>
          <cell r="C125">
            <v>21</v>
          </cell>
          <cell r="D125">
            <v>139540.18</v>
          </cell>
          <cell r="E125">
            <v>2214.92</v>
          </cell>
          <cell r="F125">
            <v>0</v>
          </cell>
          <cell r="G125">
            <v>139540.18</v>
          </cell>
          <cell r="H125">
            <v>2214.92</v>
          </cell>
          <cell r="I125">
            <v>0</v>
          </cell>
          <cell r="J125">
            <v>20</v>
          </cell>
          <cell r="K125">
            <v>43537.65</v>
          </cell>
          <cell r="L125">
            <v>2176.88</v>
          </cell>
        </row>
        <row r="126">
          <cell r="B126">
            <v>57</v>
          </cell>
          <cell r="C126">
            <v>19</v>
          </cell>
          <cell r="D126">
            <v>134558.71</v>
          </cell>
          <cell r="E126">
            <v>2360.6799999999998</v>
          </cell>
          <cell r="F126">
            <v>0</v>
          </cell>
          <cell r="G126">
            <v>134558.71</v>
          </cell>
          <cell r="H126">
            <v>2360.6799999999998</v>
          </cell>
          <cell r="I126">
            <v>0</v>
          </cell>
          <cell r="J126">
            <v>18</v>
          </cell>
          <cell r="K126">
            <v>41877.160000000003</v>
          </cell>
          <cell r="L126">
            <v>2326.5100000000002</v>
          </cell>
        </row>
        <row r="128">
          <cell r="B128">
            <v>187</v>
          </cell>
          <cell r="C128">
            <v>62</v>
          </cell>
          <cell r="D128">
            <v>431488.41</v>
          </cell>
          <cell r="E128">
            <v>2307.42</v>
          </cell>
          <cell r="F128">
            <v>0</v>
          </cell>
          <cell r="G128">
            <v>431488.41</v>
          </cell>
          <cell r="H128">
            <v>2307.42</v>
          </cell>
          <cell r="I128">
            <v>0</v>
          </cell>
          <cell r="J128">
            <v>62</v>
          </cell>
          <cell r="K128">
            <v>143029.15</v>
          </cell>
          <cell r="L128">
            <v>2306.92</v>
          </cell>
        </row>
        <row r="129">
          <cell r="B129">
            <v>172</v>
          </cell>
          <cell r="C129">
            <v>57</v>
          </cell>
          <cell r="D129">
            <v>417428.28</v>
          </cell>
          <cell r="E129">
            <v>2426.91</v>
          </cell>
          <cell r="F129">
            <v>0</v>
          </cell>
          <cell r="G129">
            <v>417428.28</v>
          </cell>
          <cell r="H129">
            <v>2426.91</v>
          </cell>
          <cell r="I129">
            <v>0</v>
          </cell>
          <cell r="J129">
            <v>57</v>
          </cell>
          <cell r="K129">
            <v>138342.44</v>
          </cell>
          <cell r="L129">
            <v>2427.06</v>
          </cell>
        </row>
        <row r="134">
          <cell r="B134">
            <v>745</v>
          </cell>
          <cell r="C134">
            <v>248</v>
          </cell>
          <cell r="D134">
            <v>1746902</v>
          </cell>
          <cell r="E134">
            <v>2344.83</v>
          </cell>
          <cell r="F134">
            <v>-6178.49</v>
          </cell>
          <cell r="G134">
            <v>1740723.51</v>
          </cell>
          <cell r="H134">
            <v>2336.54</v>
          </cell>
          <cell r="I134">
            <v>0</v>
          </cell>
          <cell r="J134">
            <v>246</v>
          </cell>
          <cell r="K134">
            <v>576464.14</v>
          </cell>
          <cell r="L134">
            <v>2343.35</v>
          </cell>
        </row>
        <row r="135">
          <cell r="B135">
            <v>724</v>
          </cell>
          <cell r="C135">
            <v>241</v>
          </cell>
          <cell r="D135">
            <v>1727092.88</v>
          </cell>
          <cell r="E135">
            <v>2385.4899999999998</v>
          </cell>
          <cell r="F135">
            <v>-6178.49</v>
          </cell>
          <cell r="G135">
            <v>1720914.39</v>
          </cell>
          <cell r="H135">
            <v>2376.9499999999998</v>
          </cell>
          <cell r="I135">
            <v>0</v>
          </cell>
          <cell r="J135">
            <v>239</v>
          </cell>
          <cell r="K135">
            <v>569861.1</v>
          </cell>
          <cell r="L135">
            <v>2384.36</v>
          </cell>
        </row>
        <row r="137">
          <cell r="B137">
            <v>111</v>
          </cell>
          <cell r="C137">
            <v>37</v>
          </cell>
          <cell r="D137">
            <v>251965.29</v>
          </cell>
          <cell r="E137">
            <v>2269.96</v>
          </cell>
          <cell r="F137">
            <v>0</v>
          </cell>
          <cell r="G137">
            <v>251965.29</v>
          </cell>
          <cell r="H137">
            <v>2269.96</v>
          </cell>
          <cell r="I137">
            <v>0</v>
          </cell>
          <cell r="J137">
            <v>37</v>
          </cell>
          <cell r="K137">
            <v>83988.43</v>
          </cell>
          <cell r="L137">
            <v>2269.96</v>
          </cell>
        </row>
        <row r="138">
          <cell r="B138">
            <v>99</v>
          </cell>
          <cell r="C138">
            <v>33</v>
          </cell>
          <cell r="D138">
            <v>237891.84</v>
          </cell>
          <cell r="E138">
            <v>2402.9499999999998</v>
          </cell>
          <cell r="F138">
            <v>0</v>
          </cell>
          <cell r="G138">
            <v>237891.84</v>
          </cell>
          <cell r="H138">
            <v>2402.9499999999998</v>
          </cell>
          <cell r="I138">
            <v>0</v>
          </cell>
          <cell r="J138">
            <v>33</v>
          </cell>
          <cell r="K138">
            <v>79297.279999999999</v>
          </cell>
          <cell r="L138">
            <v>2402.9499999999998</v>
          </cell>
        </row>
        <row r="140">
          <cell r="B140">
            <v>30</v>
          </cell>
          <cell r="C140">
            <v>10</v>
          </cell>
          <cell r="D140">
            <v>78791.7</v>
          </cell>
          <cell r="E140">
            <v>2626.39</v>
          </cell>
          <cell r="F140">
            <v>0</v>
          </cell>
          <cell r="G140">
            <v>78791.7</v>
          </cell>
          <cell r="H140">
            <v>2626.39</v>
          </cell>
          <cell r="I140">
            <v>0</v>
          </cell>
          <cell r="J140">
            <v>10</v>
          </cell>
          <cell r="K140">
            <v>26263.9</v>
          </cell>
          <cell r="L140">
            <v>2626.39</v>
          </cell>
        </row>
        <row r="141">
          <cell r="B141">
            <v>27</v>
          </cell>
          <cell r="C141">
            <v>9</v>
          </cell>
          <cell r="D141">
            <v>75191.7</v>
          </cell>
          <cell r="E141">
            <v>2784.88</v>
          </cell>
          <cell r="F141">
            <v>0</v>
          </cell>
          <cell r="G141">
            <v>75191.7</v>
          </cell>
          <cell r="H141">
            <v>2784.88</v>
          </cell>
          <cell r="I141">
            <v>0</v>
          </cell>
          <cell r="J141">
            <v>9</v>
          </cell>
          <cell r="K141">
            <v>25063.9</v>
          </cell>
          <cell r="L141">
            <v>2784.88</v>
          </cell>
        </row>
        <row r="143">
          <cell r="B143">
            <v>81</v>
          </cell>
          <cell r="C143">
            <v>27</v>
          </cell>
          <cell r="D143">
            <v>181376.49</v>
          </cell>
          <cell r="E143">
            <v>2239.2199999999998</v>
          </cell>
          <cell r="F143">
            <v>0</v>
          </cell>
          <cell r="G143">
            <v>181376.49</v>
          </cell>
          <cell r="H143">
            <v>2239.2199999999998</v>
          </cell>
          <cell r="I143">
            <v>0</v>
          </cell>
          <cell r="J143">
            <v>27</v>
          </cell>
          <cell r="K143">
            <v>60458.83</v>
          </cell>
          <cell r="L143">
            <v>2239.2199999999998</v>
          </cell>
        </row>
        <row r="144">
          <cell r="B144">
            <v>60</v>
          </cell>
          <cell r="C144">
            <v>20</v>
          </cell>
          <cell r="D144">
            <v>157566.57</v>
          </cell>
          <cell r="E144">
            <v>2626.11</v>
          </cell>
          <cell r="F144">
            <v>0</v>
          </cell>
          <cell r="G144">
            <v>157566.57</v>
          </cell>
          <cell r="H144">
            <v>2626.11</v>
          </cell>
          <cell r="I144">
            <v>0</v>
          </cell>
          <cell r="J144">
            <v>20</v>
          </cell>
          <cell r="K144">
            <v>52522.19</v>
          </cell>
          <cell r="L144">
            <v>2626.11</v>
          </cell>
        </row>
        <row r="146">
          <cell r="B146">
            <v>279</v>
          </cell>
          <cell r="C146">
            <v>93</v>
          </cell>
          <cell r="D146">
            <v>651566.82999999996</v>
          </cell>
          <cell r="E146">
            <v>2335.36</v>
          </cell>
          <cell r="F146">
            <v>-9613.68</v>
          </cell>
          <cell r="G146">
            <v>641953.15</v>
          </cell>
          <cell r="H146">
            <v>2300.91</v>
          </cell>
          <cell r="I146">
            <v>0</v>
          </cell>
          <cell r="J146">
            <v>90</v>
          </cell>
          <cell r="K146">
            <v>210323.28</v>
          </cell>
          <cell r="L146">
            <v>2336.9299999999998</v>
          </cell>
        </row>
        <row r="147">
          <cell r="B147">
            <v>249</v>
          </cell>
          <cell r="C147">
            <v>83</v>
          </cell>
          <cell r="D147">
            <v>614848.72</v>
          </cell>
          <cell r="E147">
            <v>2469.27</v>
          </cell>
          <cell r="F147">
            <v>-9613.68</v>
          </cell>
          <cell r="G147">
            <v>605235.04</v>
          </cell>
          <cell r="H147">
            <v>2430.66</v>
          </cell>
          <cell r="I147">
            <v>0</v>
          </cell>
          <cell r="J147">
            <v>80</v>
          </cell>
          <cell r="K147">
            <v>198083.91</v>
          </cell>
          <cell r="L147">
            <v>2476.0500000000002</v>
          </cell>
        </row>
        <row r="149">
          <cell r="B149">
            <v>60</v>
          </cell>
          <cell r="C149">
            <v>20</v>
          </cell>
          <cell r="D149">
            <v>127723.99</v>
          </cell>
          <cell r="E149">
            <v>2128.73</v>
          </cell>
          <cell r="F149">
            <v>262.47000000000003</v>
          </cell>
          <cell r="G149">
            <v>127986.46</v>
          </cell>
          <cell r="H149">
            <v>2133.11</v>
          </cell>
          <cell r="I149">
            <v>0</v>
          </cell>
          <cell r="J149">
            <v>20</v>
          </cell>
          <cell r="K149">
            <v>42632.99</v>
          </cell>
          <cell r="L149">
            <v>2131.65</v>
          </cell>
        </row>
        <row r="150">
          <cell r="B150">
            <v>45</v>
          </cell>
          <cell r="C150">
            <v>15</v>
          </cell>
          <cell r="D150">
            <v>108991.39</v>
          </cell>
          <cell r="E150">
            <v>2422.0300000000002</v>
          </cell>
          <cell r="F150">
            <v>262.47000000000003</v>
          </cell>
          <cell r="G150">
            <v>109253.86</v>
          </cell>
          <cell r="H150">
            <v>2427.86</v>
          </cell>
          <cell r="I150">
            <v>0</v>
          </cell>
          <cell r="J150">
            <v>15</v>
          </cell>
          <cell r="K150">
            <v>36388.79</v>
          </cell>
          <cell r="L150">
            <v>2425.92</v>
          </cell>
        </row>
        <row r="152">
          <cell r="B152">
            <v>110</v>
          </cell>
          <cell r="C152">
            <v>37</v>
          </cell>
          <cell r="D152">
            <v>222072.67</v>
          </cell>
          <cell r="E152">
            <v>2018.84</v>
          </cell>
          <cell r="F152">
            <v>-1719.7</v>
          </cell>
          <cell r="G152">
            <v>220352.97</v>
          </cell>
          <cell r="H152">
            <v>2003.21</v>
          </cell>
          <cell r="I152">
            <v>0</v>
          </cell>
          <cell r="J152">
            <v>36</v>
          </cell>
          <cell r="K152">
            <v>73180.87</v>
          </cell>
          <cell r="L152">
            <v>2032.8</v>
          </cell>
        </row>
        <row r="153">
          <cell r="B153">
            <v>69</v>
          </cell>
          <cell r="C153">
            <v>23</v>
          </cell>
          <cell r="D153">
            <v>180209.82</v>
          </cell>
          <cell r="E153">
            <v>2611.7399999999998</v>
          </cell>
          <cell r="F153">
            <v>0</v>
          </cell>
          <cell r="G153">
            <v>180209.82</v>
          </cell>
          <cell r="H153">
            <v>2611.7399999999998</v>
          </cell>
          <cell r="I153">
            <v>0</v>
          </cell>
          <cell r="J153">
            <v>23</v>
          </cell>
          <cell r="K153">
            <v>60069.94</v>
          </cell>
          <cell r="L153">
            <v>2611.7399999999998</v>
          </cell>
        </row>
        <row r="155">
          <cell r="B155">
            <v>409</v>
          </cell>
          <cell r="C155">
            <v>136</v>
          </cell>
          <cell r="D155">
            <v>893819</v>
          </cell>
          <cell r="E155">
            <v>2185.38</v>
          </cell>
          <cell r="F155">
            <v>-3604.24</v>
          </cell>
          <cell r="G155">
            <v>890214.76</v>
          </cell>
          <cell r="H155">
            <v>2176.56</v>
          </cell>
          <cell r="I155">
            <v>0</v>
          </cell>
          <cell r="J155">
            <v>134</v>
          </cell>
          <cell r="K155">
            <v>293477.46999999997</v>
          </cell>
          <cell r="L155">
            <v>2190.13</v>
          </cell>
        </row>
        <row r="156">
          <cell r="B156">
            <v>392</v>
          </cell>
          <cell r="C156">
            <v>131</v>
          </cell>
          <cell r="D156">
            <v>879814.28</v>
          </cell>
          <cell r="E156">
            <v>2244.42</v>
          </cell>
          <cell r="F156">
            <v>-4463.6099999999997</v>
          </cell>
          <cell r="G156">
            <v>875350.67</v>
          </cell>
          <cell r="H156">
            <v>2233.04</v>
          </cell>
          <cell r="I156">
            <v>0</v>
          </cell>
          <cell r="J156">
            <v>129</v>
          </cell>
          <cell r="K156">
            <v>289609.23</v>
          </cell>
          <cell r="L156">
            <v>2245.0300000000002</v>
          </cell>
        </row>
        <row r="158">
          <cell r="B158">
            <v>363</v>
          </cell>
          <cell r="C158">
            <v>121</v>
          </cell>
          <cell r="D158">
            <v>980878.5</v>
          </cell>
          <cell r="E158">
            <v>2702.14</v>
          </cell>
          <cell r="F158">
            <v>0</v>
          </cell>
          <cell r="G158">
            <v>980878.5</v>
          </cell>
          <cell r="H158">
            <v>2702.14</v>
          </cell>
          <cell r="I158">
            <v>0</v>
          </cell>
          <cell r="J158">
            <v>119</v>
          </cell>
          <cell r="K158">
            <v>321696.65999999997</v>
          </cell>
          <cell r="L158">
            <v>2703.33</v>
          </cell>
        </row>
        <row r="159">
          <cell r="B159">
            <v>354</v>
          </cell>
          <cell r="C159">
            <v>118</v>
          </cell>
          <cell r="D159">
            <v>974549.43</v>
          </cell>
          <cell r="E159">
            <v>2752.96</v>
          </cell>
          <cell r="F159">
            <v>0</v>
          </cell>
          <cell r="G159">
            <v>974549.43</v>
          </cell>
          <cell r="H159">
            <v>2752.96</v>
          </cell>
          <cell r="I159">
            <v>0</v>
          </cell>
          <cell r="J159">
            <v>116</v>
          </cell>
          <cell r="K159">
            <v>319586.96999999997</v>
          </cell>
          <cell r="L159">
            <v>2755.06</v>
          </cell>
        </row>
        <row r="161">
          <cell r="B161">
            <v>146</v>
          </cell>
          <cell r="C161">
            <v>49</v>
          </cell>
          <cell r="D161">
            <v>326040.81</v>
          </cell>
          <cell r="E161">
            <v>2233.16</v>
          </cell>
          <cell r="F161">
            <v>0</v>
          </cell>
          <cell r="G161">
            <v>326040.81</v>
          </cell>
          <cell r="H161">
            <v>2233.16</v>
          </cell>
          <cell r="I161">
            <v>0</v>
          </cell>
          <cell r="J161">
            <v>48</v>
          </cell>
          <cell r="K161">
            <v>107880.27</v>
          </cell>
          <cell r="L161">
            <v>2247.5100000000002</v>
          </cell>
        </row>
        <row r="162">
          <cell r="B162">
            <v>111</v>
          </cell>
          <cell r="C162">
            <v>37</v>
          </cell>
          <cell r="D162">
            <v>286326.53999999998</v>
          </cell>
          <cell r="E162">
            <v>2579.52</v>
          </cell>
          <cell r="F162">
            <v>0</v>
          </cell>
          <cell r="G162">
            <v>286326.53999999998</v>
          </cell>
          <cell r="H162">
            <v>2579.52</v>
          </cell>
          <cell r="I162">
            <v>0</v>
          </cell>
          <cell r="J162">
            <v>37</v>
          </cell>
          <cell r="K162">
            <v>95442.18</v>
          </cell>
          <cell r="L162">
            <v>2579.52</v>
          </cell>
        </row>
        <row r="164">
          <cell r="B164">
            <v>558</v>
          </cell>
          <cell r="C164">
            <v>186</v>
          </cell>
          <cell r="D164">
            <v>1181839.73</v>
          </cell>
          <cell r="E164">
            <v>2117.9899999999998</v>
          </cell>
          <cell r="F164">
            <v>6373.64</v>
          </cell>
          <cell r="G164">
            <v>1188213.3700000001</v>
          </cell>
          <cell r="H164">
            <v>2129.41</v>
          </cell>
          <cell r="I164">
            <v>0</v>
          </cell>
          <cell r="J164">
            <v>184</v>
          </cell>
          <cell r="K164">
            <v>389374.33</v>
          </cell>
          <cell r="L164">
            <v>2116.16</v>
          </cell>
        </row>
        <row r="165">
          <cell r="B165">
            <v>486</v>
          </cell>
          <cell r="C165">
            <v>162</v>
          </cell>
          <cell r="D165">
            <v>1113610.3799999999</v>
          </cell>
          <cell r="E165">
            <v>2291.38</v>
          </cell>
          <cell r="F165">
            <v>6367.44</v>
          </cell>
          <cell r="G165">
            <v>1119977.82</v>
          </cell>
          <cell r="H165">
            <v>2304.48</v>
          </cell>
          <cell r="I165">
            <v>0</v>
          </cell>
          <cell r="J165">
            <v>160</v>
          </cell>
          <cell r="K165">
            <v>366627.08</v>
          </cell>
          <cell r="L165">
            <v>2291.42</v>
          </cell>
        </row>
      </sheetData>
      <sheetData sheetId="45">
        <row r="28">
          <cell r="B28">
            <v>21</v>
          </cell>
          <cell r="C28">
            <v>7</v>
          </cell>
          <cell r="D28">
            <v>27309.15</v>
          </cell>
          <cell r="E28">
            <v>1300.44</v>
          </cell>
          <cell r="F28">
            <v>0</v>
          </cell>
          <cell r="G28">
            <v>27309.15</v>
          </cell>
          <cell r="H28">
            <v>1300.44</v>
          </cell>
          <cell r="I28">
            <v>0</v>
          </cell>
          <cell r="J28">
            <v>7</v>
          </cell>
          <cell r="K28">
            <v>9103.0499999999993</v>
          </cell>
          <cell r="L28">
            <v>1300.44</v>
          </cell>
        </row>
        <row r="29">
          <cell r="B29">
            <v>18</v>
          </cell>
          <cell r="C29">
            <v>6</v>
          </cell>
          <cell r="D29">
            <v>19956.36</v>
          </cell>
          <cell r="E29">
            <v>1108.69</v>
          </cell>
          <cell r="F29">
            <v>0</v>
          </cell>
          <cell r="G29">
            <v>19956.36</v>
          </cell>
          <cell r="H29">
            <v>1108.69</v>
          </cell>
          <cell r="I29">
            <v>0</v>
          </cell>
          <cell r="J29">
            <v>6</v>
          </cell>
          <cell r="K29">
            <v>6652.12</v>
          </cell>
          <cell r="L29">
            <v>1108.69</v>
          </cell>
        </row>
        <row r="30">
          <cell r="B30">
            <v>3</v>
          </cell>
          <cell r="C30">
            <v>1</v>
          </cell>
          <cell r="D30">
            <v>7352.79</v>
          </cell>
          <cell r="E30">
            <v>2450.9299999999998</v>
          </cell>
          <cell r="F30">
            <v>0</v>
          </cell>
          <cell r="G30">
            <v>7352.79</v>
          </cell>
          <cell r="H30">
            <v>2450.9299999999998</v>
          </cell>
          <cell r="I30">
            <v>0</v>
          </cell>
          <cell r="J30">
            <v>1</v>
          </cell>
          <cell r="K30">
            <v>2450.9299999999998</v>
          </cell>
          <cell r="L30">
            <v>2450.9299999999998</v>
          </cell>
        </row>
        <row r="32">
          <cell r="B32">
            <v>58</v>
          </cell>
          <cell r="C32">
            <v>19</v>
          </cell>
          <cell r="D32">
            <v>81223.95</v>
          </cell>
          <cell r="E32">
            <v>1400.41</v>
          </cell>
          <cell r="F32">
            <v>-540</v>
          </cell>
          <cell r="G32">
            <v>80683.95</v>
          </cell>
          <cell r="H32">
            <v>1391.1</v>
          </cell>
          <cell r="I32">
            <v>0</v>
          </cell>
          <cell r="J32">
            <v>19</v>
          </cell>
          <cell r="K32">
            <v>26894.65</v>
          </cell>
          <cell r="L32">
            <v>1415.51</v>
          </cell>
        </row>
        <row r="33">
          <cell r="B33">
            <v>37</v>
          </cell>
          <cell r="C33">
            <v>12</v>
          </cell>
          <cell r="D33">
            <v>43111.26</v>
          </cell>
          <cell r="E33">
            <v>1165.17</v>
          </cell>
          <cell r="F33">
            <v>-540</v>
          </cell>
          <cell r="G33">
            <v>42571.26</v>
          </cell>
          <cell r="H33">
            <v>1150.57</v>
          </cell>
          <cell r="I33">
            <v>0</v>
          </cell>
          <cell r="J33">
            <v>12</v>
          </cell>
          <cell r="K33">
            <v>14190.42</v>
          </cell>
          <cell r="L33">
            <v>1182.54</v>
          </cell>
        </row>
        <row r="34">
          <cell r="B34">
            <v>21</v>
          </cell>
          <cell r="C34">
            <v>7</v>
          </cell>
          <cell r="D34">
            <v>38112.69</v>
          </cell>
          <cell r="E34">
            <v>1814.89</v>
          </cell>
          <cell r="F34">
            <v>0</v>
          </cell>
          <cell r="G34">
            <v>38112.69</v>
          </cell>
          <cell r="H34">
            <v>1814.89</v>
          </cell>
          <cell r="I34">
            <v>0</v>
          </cell>
          <cell r="J34">
            <v>7</v>
          </cell>
          <cell r="K34">
            <v>12704.23</v>
          </cell>
          <cell r="L34">
            <v>1814.89</v>
          </cell>
        </row>
        <row r="40">
          <cell r="B40">
            <v>48</v>
          </cell>
          <cell r="C40">
            <v>16</v>
          </cell>
          <cell r="D40">
            <v>69558.87</v>
          </cell>
          <cell r="E40">
            <v>1449.14</v>
          </cell>
          <cell r="F40">
            <v>0</v>
          </cell>
          <cell r="G40">
            <v>69558.87</v>
          </cell>
          <cell r="H40">
            <v>1449.14</v>
          </cell>
          <cell r="I40">
            <v>0</v>
          </cell>
          <cell r="J40">
            <v>16</v>
          </cell>
          <cell r="K40">
            <v>23186.29</v>
          </cell>
          <cell r="L40">
            <v>1449.14</v>
          </cell>
        </row>
        <row r="41">
          <cell r="B41">
            <v>45</v>
          </cell>
          <cell r="C41">
            <v>15</v>
          </cell>
          <cell r="D41">
            <v>65238.87</v>
          </cell>
          <cell r="E41">
            <v>1449.75</v>
          </cell>
          <cell r="F41">
            <v>0</v>
          </cell>
          <cell r="G41">
            <v>65238.87</v>
          </cell>
          <cell r="H41">
            <v>1449.75</v>
          </cell>
          <cell r="I41">
            <v>0</v>
          </cell>
          <cell r="J41">
            <v>15</v>
          </cell>
          <cell r="K41">
            <v>21746.29</v>
          </cell>
          <cell r="L41">
            <v>1449.75</v>
          </cell>
        </row>
        <row r="42">
          <cell r="B42">
            <v>3</v>
          </cell>
          <cell r="C42">
            <v>1</v>
          </cell>
          <cell r="D42">
            <v>4320</v>
          </cell>
          <cell r="E42">
            <v>1440</v>
          </cell>
          <cell r="F42">
            <v>0</v>
          </cell>
          <cell r="G42">
            <v>4320</v>
          </cell>
          <cell r="H42">
            <v>1440</v>
          </cell>
          <cell r="I42">
            <v>0</v>
          </cell>
          <cell r="J42">
            <v>1</v>
          </cell>
          <cell r="K42">
            <v>1440</v>
          </cell>
          <cell r="L42">
            <v>1440</v>
          </cell>
        </row>
        <row r="44">
          <cell r="B44">
            <v>34</v>
          </cell>
          <cell r="C44">
            <v>11</v>
          </cell>
          <cell r="D44">
            <v>51840.03</v>
          </cell>
          <cell r="E44">
            <v>1524.71</v>
          </cell>
          <cell r="F44">
            <v>-1080</v>
          </cell>
          <cell r="G44">
            <v>50760.03</v>
          </cell>
          <cell r="H44">
            <v>1492.94</v>
          </cell>
          <cell r="I44">
            <v>0</v>
          </cell>
          <cell r="J44">
            <v>11</v>
          </cell>
          <cell r="K44">
            <v>16920.009999999998</v>
          </cell>
          <cell r="L44">
            <v>1538.18</v>
          </cell>
        </row>
        <row r="45">
          <cell r="B45">
            <v>25</v>
          </cell>
          <cell r="C45">
            <v>8</v>
          </cell>
          <cell r="D45">
            <v>34382.85</v>
          </cell>
          <cell r="E45">
            <v>1375.31</v>
          </cell>
          <cell r="F45">
            <v>-1080</v>
          </cell>
          <cell r="G45">
            <v>33302.85</v>
          </cell>
          <cell r="H45">
            <v>1332.11</v>
          </cell>
          <cell r="I45">
            <v>0</v>
          </cell>
          <cell r="J45">
            <v>8</v>
          </cell>
          <cell r="K45">
            <v>11100.95</v>
          </cell>
          <cell r="L45">
            <v>1387.62</v>
          </cell>
        </row>
        <row r="46">
          <cell r="B46">
            <v>9</v>
          </cell>
          <cell r="C46">
            <v>3</v>
          </cell>
          <cell r="D46">
            <v>17457.18</v>
          </cell>
          <cell r="E46">
            <v>1939.69</v>
          </cell>
          <cell r="F46">
            <v>0</v>
          </cell>
          <cell r="G46">
            <v>17457.18</v>
          </cell>
          <cell r="H46">
            <v>1939.69</v>
          </cell>
          <cell r="I46">
            <v>0</v>
          </cell>
          <cell r="J46">
            <v>3</v>
          </cell>
          <cell r="K46">
            <v>5819.06</v>
          </cell>
          <cell r="L46">
            <v>1939.69</v>
          </cell>
        </row>
        <row r="48">
          <cell r="B48">
            <v>54</v>
          </cell>
          <cell r="C48">
            <v>18</v>
          </cell>
          <cell r="D48">
            <v>89045.01</v>
          </cell>
          <cell r="E48">
            <v>1648.98</v>
          </cell>
          <cell r="F48">
            <v>0</v>
          </cell>
          <cell r="G48">
            <v>89045.01</v>
          </cell>
          <cell r="H48">
            <v>1648.98</v>
          </cell>
          <cell r="I48">
            <v>0</v>
          </cell>
          <cell r="J48">
            <v>18</v>
          </cell>
          <cell r="K48">
            <v>29681.67</v>
          </cell>
          <cell r="L48">
            <v>1648.98</v>
          </cell>
        </row>
        <row r="49">
          <cell r="B49">
            <v>51</v>
          </cell>
          <cell r="C49">
            <v>17</v>
          </cell>
          <cell r="D49">
            <v>84725.01</v>
          </cell>
          <cell r="E49">
            <v>1661.27</v>
          </cell>
          <cell r="F49">
            <v>0</v>
          </cell>
          <cell r="G49">
            <v>84725.01</v>
          </cell>
          <cell r="H49">
            <v>1661.27</v>
          </cell>
          <cell r="I49">
            <v>0</v>
          </cell>
          <cell r="J49">
            <v>17</v>
          </cell>
          <cell r="K49">
            <v>28241.67</v>
          </cell>
          <cell r="L49">
            <v>1661.27</v>
          </cell>
        </row>
        <row r="50">
          <cell r="B50">
            <v>3</v>
          </cell>
          <cell r="C50">
            <v>1</v>
          </cell>
          <cell r="D50">
            <v>4320</v>
          </cell>
          <cell r="E50">
            <v>1440</v>
          </cell>
          <cell r="F50">
            <v>0</v>
          </cell>
          <cell r="G50">
            <v>4320</v>
          </cell>
          <cell r="H50">
            <v>1440</v>
          </cell>
          <cell r="I50">
            <v>0</v>
          </cell>
          <cell r="J50">
            <v>1</v>
          </cell>
          <cell r="K50">
            <v>1440</v>
          </cell>
          <cell r="L50">
            <v>1440</v>
          </cell>
        </row>
        <row r="52">
          <cell r="B52">
            <v>45</v>
          </cell>
          <cell r="C52">
            <v>15</v>
          </cell>
          <cell r="D52">
            <v>64361.25</v>
          </cell>
          <cell r="E52">
            <v>1430.25</v>
          </cell>
          <cell r="F52">
            <v>0</v>
          </cell>
          <cell r="G52">
            <v>64361.25</v>
          </cell>
          <cell r="H52">
            <v>1430.25</v>
          </cell>
          <cell r="I52">
            <v>0</v>
          </cell>
          <cell r="J52">
            <v>15</v>
          </cell>
          <cell r="K52">
            <v>21453.75</v>
          </cell>
          <cell r="L52">
            <v>1430.25</v>
          </cell>
        </row>
        <row r="53">
          <cell r="B53">
            <v>39</v>
          </cell>
          <cell r="C53">
            <v>13</v>
          </cell>
          <cell r="D53">
            <v>55574.13</v>
          </cell>
          <cell r="E53">
            <v>1424.98</v>
          </cell>
          <cell r="F53">
            <v>0</v>
          </cell>
          <cell r="G53">
            <v>55574.13</v>
          </cell>
          <cell r="H53">
            <v>1424.98</v>
          </cell>
          <cell r="I53">
            <v>0</v>
          </cell>
          <cell r="J53">
            <v>13</v>
          </cell>
          <cell r="K53">
            <v>18524.71</v>
          </cell>
          <cell r="L53">
            <v>1424.98</v>
          </cell>
        </row>
        <row r="54">
          <cell r="B54">
            <v>6</v>
          </cell>
          <cell r="C54">
            <v>2</v>
          </cell>
          <cell r="D54">
            <v>8787.1200000000008</v>
          </cell>
          <cell r="E54">
            <v>1464.52</v>
          </cell>
          <cell r="F54">
            <v>0</v>
          </cell>
          <cell r="G54">
            <v>8787.1200000000008</v>
          </cell>
          <cell r="H54">
            <v>1464.52</v>
          </cell>
          <cell r="I54">
            <v>0</v>
          </cell>
          <cell r="J54">
            <v>2</v>
          </cell>
          <cell r="K54">
            <v>2929.04</v>
          </cell>
          <cell r="L54">
            <v>1464.52</v>
          </cell>
        </row>
        <row r="56">
          <cell r="B56">
            <v>133</v>
          </cell>
          <cell r="C56">
            <v>44</v>
          </cell>
          <cell r="D56">
            <v>258289.24</v>
          </cell>
          <cell r="E56">
            <v>1942.02</v>
          </cell>
          <cell r="F56">
            <v>-3372.26</v>
          </cell>
          <cell r="G56">
            <v>254916.98</v>
          </cell>
          <cell r="H56">
            <v>1916.67</v>
          </cell>
          <cell r="I56">
            <v>0</v>
          </cell>
          <cell r="J56">
            <v>44</v>
          </cell>
          <cell r="K56">
            <v>85849.21</v>
          </cell>
          <cell r="L56">
            <v>1951.12</v>
          </cell>
        </row>
        <row r="57">
          <cell r="B57">
            <v>91</v>
          </cell>
          <cell r="C57">
            <v>30</v>
          </cell>
          <cell r="D57">
            <v>158051.41</v>
          </cell>
          <cell r="E57">
            <v>1736.83</v>
          </cell>
          <cell r="F57">
            <v>-3372.26</v>
          </cell>
          <cell r="G57">
            <v>154679.15</v>
          </cell>
          <cell r="H57">
            <v>1699.77</v>
          </cell>
          <cell r="I57">
            <v>0</v>
          </cell>
          <cell r="J57">
            <v>30</v>
          </cell>
          <cell r="K57">
            <v>52436.6</v>
          </cell>
          <cell r="L57">
            <v>1747.89</v>
          </cell>
        </row>
        <row r="58">
          <cell r="B58">
            <v>42</v>
          </cell>
          <cell r="C58">
            <v>14</v>
          </cell>
          <cell r="D58">
            <v>100237.83</v>
          </cell>
          <cell r="E58">
            <v>2386.62</v>
          </cell>
          <cell r="F58">
            <v>0</v>
          </cell>
          <cell r="G58">
            <v>100237.83</v>
          </cell>
          <cell r="H58">
            <v>2386.62</v>
          </cell>
          <cell r="I58">
            <v>0</v>
          </cell>
          <cell r="J58">
            <v>14</v>
          </cell>
          <cell r="K58">
            <v>33412.61</v>
          </cell>
          <cell r="L58">
            <v>2386.62</v>
          </cell>
        </row>
        <row r="60">
          <cell r="B60">
            <v>45</v>
          </cell>
          <cell r="C60">
            <v>15</v>
          </cell>
          <cell r="D60">
            <v>54088.89</v>
          </cell>
          <cell r="E60">
            <v>1201.98</v>
          </cell>
          <cell r="F60">
            <v>0</v>
          </cell>
          <cell r="G60">
            <v>54088.89</v>
          </cell>
          <cell r="H60">
            <v>1201.98</v>
          </cell>
          <cell r="I60">
            <v>0</v>
          </cell>
          <cell r="J60">
            <v>15</v>
          </cell>
          <cell r="K60">
            <v>18029.63</v>
          </cell>
          <cell r="L60">
            <v>1201.98</v>
          </cell>
        </row>
        <row r="61">
          <cell r="B61">
            <v>39</v>
          </cell>
          <cell r="C61">
            <v>13</v>
          </cell>
          <cell r="D61">
            <v>44857.83</v>
          </cell>
          <cell r="E61">
            <v>1150.2</v>
          </cell>
          <cell r="F61">
            <v>0</v>
          </cell>
          <cell r="G61">
            <v>44857.83</v>
          </cell>
          <cell r="H61">
            <v>1150.2</v>
          </cell>
          <cell r="I61">
            <v>0</v>
          </cell>
          <cell r="J61">
            <v>13</v>
          </cell>
          <cell r="K61">
            <v>14952.61</v>
          </cell>
          <cell r="L61">
            <v>1150.2</v>
          </cell>
        </row>
        <row r="62">
          <cell r="B62">
            <v>6</v>
          </cell>
          <cell r="C62">
            <v>2</v>
          </cell>
          <cell r="D62">
            <v>9231.06</v>
          </cell>
          <cell r="E62">
            <v>1538.51</v>
          </cell>
          <cell r="F62">
            <v>0</v>
          </cell>
          <cell r="G62">
            <v>9231.06</v>
          </cell>
          <cell r="H62">
            <v>1538.51</v>
          </cell>
          <cell r="I62">
            <v>0</v>
          </cell>
          <cell r="J62">
            <v>2</v>
          </cell>
          <cell r="K62">
            <v>3077.02</v>
          </cell>
          <cell r="L62">
            <v>1538.51</v>
          </cell>
        </row>
        <row r="64">
          <cell r="B64">
            <v>9</v>
          </cell>
          <cell r="C64">
            <v>3</v>
          </cell>
          <cell r="D64">
            <v>21347.34</v>
          </cell>
          <cell r="E64">
            <v>2371.9299999999998</v>
          </cell>
          <cell r="F64">
            <v>0</v>
          </cell>
          <cell r="G64">
            <v>21347.34</v>
          </cell>
          <cell r="H64">
            <v>2371.9299999999998</v>
          </cell>
          <cell r="I64">
            <v>0</v>
          </cell>
          <cell r="J64">
            <v>3</v>
          </cell>
          <cell r="K64">
            <v>7115.78</v>
          </cell>
          <cell r="L64">
            <v>2371.9299999999998</v>
          </cell>
        </row>
        <row r="65">
          <cell r="B65">
            <v>6</v>
          </cell>
          <cell r="C65">
            <v>2</v>
          </cell>
          <cell r="D65">
            <v>17027.34</v>
          </cell>
          <cell r="E65">
            <v>2837.89</v>
          </cell>
          <cell r="F65">
            <v>0</v>
          </cell>
          <cell r="G65">
            <v>17027.34</v>
          </cell>
          <cell r="H65">
            <v>2837.89</v>
          </cell>
          <cell r="I65">
            <v>0</v>
          </cell>
          <cell r="J65">
            <v>2</v>
          </cell>
          <cell r="K65">
            <v>5675.78</v>
          </cell>
          <cell r="L65">
            <v>2837.89</v>
          </cell>
        </row>
        <row r="66">
          <cell r="B66">
            <v>3</v>
          </cell>
          <cell r="C66">
            <v>1</v>
          </cell>
          <cell r="D66">
            <v>4320</v>
          </cell>
          <cell r="E66">
            <v>1440</v>
          </cell>
          <cell r="F66">
            <v>0</v>
          </cell>
          <cell r="G66">
            <v>4320</v>
          </cell>
          <cell r="H66">
            <v>1440</v>
          </cell>
          <cell r="I66">
            <v>0</v>
          </cell>
          <cell r="J66">
            <v>1</v>
          </cell>
          <cell r="K66">
            <v>1440</v>
          </cell>
          <cell r="L66">
            <v>1440</v>
          </cell>
        </row>
        <row r="68">
          <cell r="B68">
            <v>71</v>
          </cell>
          <cell r="C68">
            <v>24</v>
          </cell>
          <cell r="D68">
            <v>126875.13</v>
          </cell>
          <cell r="E68">
            <v>1786.97</v>
          </cell>
          <cell r="F68">
            <v>-300</v>
          </cell>
          <cell r="G68">
            <v>126575.13</v>
          </cell>
          <cell r="H68">
            <v>1782.75</v>
          </cell>
          <cell r="I68">
            <v>0</v>
          </cell>
          <cell r="J68">
            <v>23</v>
          </cell>
          <cell r="K68">
            <v>41971.71</v>
          </cell>
          <cell r="L68">
            <v>1824.86</v>
          </cell>
        </row>
        <row r="69">
          <cell r="B69">
            <v>53</v>
          </cell>
          <cell r="C69">
            <v>18</v>
          </cell>
          <cell r="D69">
            <v>91076.4</v>
          </cell>
          <cell r="E69">
            <v>1718.42</v>
          </cell>
          <cell r="F69">
            <v>-300</v>
          </cell>
          <cell r="G69">
            <v>90776.4</v>
          </cell>
          <cell r="H69">
            <v>1712.76</v>
          </cell>
          <cell r="I69">
            <v>0</v>
          </cell>
          <cell r="J69">
            <v>17</v>
          </cell>
          <cell r="K69">
            <v>30038.799999999999</v>
          </cell>
          <cell r="L69">
            <v>1766.99</v>
          </cell>
        </row>
        <row r="70">
          <cell r="B70">
            <v>18</v>
          </cell>
          <cell r="C70">
            <v>6</v>
          </cell>
          <cell r="D70">
            <v>35798.730000000003</v>
          </cell>
          <cell r="E70">
            <v>1988.82</v>
          </cell>
          <cell r="F70">
            <v>0</v>
          </cell>
          <cell r="G70">
            <v>35798.730000000003</v>
          </cell>
          <cell r="H70">
            <v>1988.82</v>
          </cell>
          <cell r="I70">
            <v>0</v>
          </cell>
          <cell r="J70">
            <v>6</v>
          </cell>
          <cell r="K70">
            <v>11932.91</v>
          </cell>
          <cell r="L70">
            <v>1988.82</v>
          </cell>
        </row>
        <row r="72">
          <cell r="B72">
            <v>53</v>
          </cell>
          <cell r="C72">
            <v>18</v>
          </cell>
          <cell r="D72">
            <v>105242.15</v>
          </cell>
          <cell r="E72">
            <v>1985.7</v>
          </cell>
          <cell r="F72">
            <v>0</v>
          </cell>
          <cell r="G72">
            <v>105242.15</v>
          </cell>
          <cell r="H72">
            <v>1985.7</v>
          </cell>
          <cell r="I72">
            <v>0</v>
          </cell>
          <cell r="J72">
            <v>17</v>
          </cell>
          <cell r="K72">
            <v>33418.31</v>
          </cell>
          <cell r="L72">
            <v>1965.78</v>
          </cell>
        </row>
        <row r="73">
          <cell r="B73">
            <v>32</v>
          </cell>
          <cell r="C73">
            <v>11</v>
          </cell>
          <cell r="D73">
            <v>58049.06</v>
          </cell>
          <cell r="E73">
            <v>1814.03</v>
          </cell>
          <cell r="F73">
            <v>0</v>
          </cell>
          <cell r="G73">
            <v>58049.06</v>
          </cell>
          <cell r="H73">
            <v>1814.03</v>
          </cell>
          <cell r="I73">
            <v>0</v>
          </cell>
          <cell r="J73">
            <v>10</v>
          </cell>
          <cell r="K73">
            <v>17687.28</v>
          </cell>
          <cell r="L73">
            <v>1768.73</v>
          </cell>
        </row>
        <row r="74">
          <cell r="B74">
            <v>21</v>
          </cell>
          <cell r="C74">
            <v>7</v>
          </cell>
          <cell r="D74">
            <v>47193.09</v>
          </cell>
          <cell r="E74">
            <v>2247.29</v>
          </cell>
          <cell r="F74">
            <v>0</v>
          </cell>
          <cell r="G74">
            <v>47193.09</v>
          </cell>
          <cell r="H74">
            <v>2247.29</v>
          </cell>
          <cell r="I74">
            <v>0</v>
          </cell>
          <cell r="J74">
            <v>7</v>
          </cell>
          <cell r="K74">
            <v>15731.03</v>
          </cell>
          <cell r="L74">
            <v>2247.29</v>
          </cell>
        </row>
        <row r="76">
          <cell r="B76">
            <v>363</v>
          </cell>
          <cell r="C76">
            <v>121</v>
          </cell>
          <cell r="D76">
            <v>746908.38</v>
          </cell>
          <cell r="E76">
            <v>2057.6</v>
          </cell>
          <cell r="F76">
            <v>-5198.38</v>
          </cell>
          <cell r="G76">
            <v>741710</v>
          </cell>
          <cell r="H76">
            <v>2043.28</v>
          </cell>
          <cell r="I76">
            <v>0</v>
          </cell>
          <cell r="J76">
            <v>118</v>
          </cell>
          <cell r="K76">
            <v>244300.51</v>
          </cell>
          <cell r="L76">
            <v>2070.34</v>
          </cell>
        </row>
        <row r="77">
          <cell r="B77">
            <v>288</v>
          </cell>
          <cell r="C77">
            <v>96</v>
          </cell>
          <cell r="D77">
            <v>551099.4</v>
          </cell>
          <cell r="E77">
            <v>1913.54</v>
          </cell>
          <cell r="F77">
            <v>-5198.38</v>
          </cell>
          <cell r="G77">
            <v>545901.02</v>
          </cell>
          <cell r="H77">
            <v>1895.49</v>
          </cell>
          <cell r="I77">
            <v>0</v>
          </cell>
          <cell r="J77">
            <v>93</v>
          </cell>
          <cell r="K77">
            <v>179030.85</v>
          </cell>
          <cell r="L77">
            <v>1925.06</v>
          </cell>
        </row>
        <row r="78">
          <cell r="B78">
            <v>75</v>
          </cell>
          <cell r="C78">
            <v>25</v>
          </cell>
          <cell r="D78">
            <v>195808.98</v>
          </cell>
          <cell r="E78">
            <v>2610.79</v>
          </cell>
          <cell r="F78">
            <v>0</v>
          </cell>
          <cell r="G78">
            <v>195808.98</v>
          </cell>
          <cell r="H78">
            <v>2610.79</v>
          </cell>
          <cell r="I78">
            <v>0</v>
          </cell>
          <cell r="J78">
            <v>25</v>
          </cell>
          <cell r="K78">
            <v>65269.66</v>
          </cell>
          <cell r="L78">
            <v>2610.79</v>
          </cell>
        </row>
        <row r="80">
          <cell r="B80">
            <v>198</v>
          </cell>
          <cell r="C80">
            <v>66</v>
          </cell>
          <cell r="D80">
            <v>309161.01</v>
          </cell>
          <cell r="E80">
            <v>1561.42</v>
          </cell>
          <cell r="F80">
            <v>0</v>
          </cell>
          <cell r="G80">
            <v>309161.01</v>
          </cell>
          <cell r="H80">
            <v>1561.42</v>
          </cell>
          <cell r="I80">
            <v>0</v>
          </cell>
          <cell r="J80">
            <v>66</v>
          </cell>
          <cell r="K80">
            <v>103053.67</v>
          </cell>
          <cell r="L80">
            <v>1561.42</v>
          </cell>
        </row>
        <row r="81">
          <cell r="B81">
            <v>132</v>
          </cell>
          <cell r="C81">
            <v>44</v>
          </cell>
          <cell r="D81">
            <v>186065.19</v>
          </cell>
          <cell r="E81">
            <v>1409.58</v>
          </cell>
          <cell r="F81">
            <v>0</v>
          </cell>
          <cell r="G81">
            <v>186065.19</v>
          </cell>
          <cell r="H81">
            <v>1409.58</v>
          </cell>
          <cell r="I81">
            <v>0</v>
          </cell>
          <cell r="J81">
            <v>44</v>
          </cell>
          <cell r="K81">
            <v>62021.73</v>
          </cell>
          <cell r="L81">
            <v>1409.58</v>
          </cell>
        </row>
        <row r="82">
          <cell r="B82">
            <v>66</v>
          </cell>
          <cell r="C82">
            <v>22</v>
          </cell>
          <cell r="D82">
            <v>123095.82</v>
          </cell>
          <cell r="E82">
            <v>1865.09</v>
          </cell>
          <cell r="F82">
            <v>0</v>
          </cell>
          <cell r="G82">
            <v>123095.82</v>
          </cell>
          <cell r="H82">
            <v>1865.09</v>
          </cell>
          <cell r="I82">
            <v>0</v>
          </cell>
          <cell r="J82">
            <v>22</v>
          </cell>
          <cell r="K82">
            <v>41031.94</v>
          </cell>
          <cell r="L82">
            <v>1865.09</v>
          </cell>
        </row>
        <row r="84">
          <cell r="B84">
            <v>45</v>
          </cell>
          <cell r="C84">
            <v>15</v>
          </cell>
          <cell r="D84">
            <v>73005.990000000005</v>
          </cell>
          <cell r="E84">
            <v>1622.36</v>
          </cell>
          <cell r="F84">
            <v>0</v>
          </cell>
          <cell r="G84">
            <v>73005.990000000005</v>
          </cell>
          <cell r="H84">
            <v>1622.36</v>
          </cell>
          <cell r="I84">
            <v>0</v>
          </cell>
          <cell r="J84">
            <v>15</v>
          </cell>
          <cell r="K84">
            <v>24335.33</v>
          </cell>
          <cell r="L84">
            <v>1622.36</v>
          </cell>
        </row>
        <row r="85">
          <cell r="B85">
            <v>30</v>
          </cell>
          <cell r="C85">
            <v>10</v>
          </cell>
          <cell r="D85">
            <v>46042.559999999998</v>
          </cell>
          <cell r="E85">
            <v>1534.75</v>
          </cell>
          <cell r="F85">
            <v>0</v>
          </cell>
          <cell r="G85">
            <v>46042.559999999998</v>
          </cell>
          <cell r="H85">
            <v>1534.75</v>
          </cell>
          <cell r="I85">
            <v>0</v>
          </cell>
          <cell r="J85">
            <v>10</v>
          </cell>
          <cell r="K85">
            <v>15347.52</v>
          </cell>
          <cell r="L85">
            <v>1534.75</v>
          </cell>
        </row>
        <row r="86">
          <cell r="B86">
            <v>15</v>
          </cell>
          <cell r="C86">
            <v>5</v>
          </cell>
          <cell r="D86">
            <v>26963.43</v>
          </cell>
          <cell r="E86">
            <v>1797.56</v>
          </cell>
          <cell r="F86">
            <v>0</v>
          </cell>
          <cell r="G86">
            <v>26963.43</v>
          </cell>
          <cell r="H86">
            <v>1797.56</v>
          </cell>
          <cell r="I86">
            <v>0</v>
          </cell>
          <cell r="J86">
            <v>5</v>
          </cell>
          <cell r="K86">
            <v>8987.81</v>
          </cell>
          <cell r="L86">
            <v>1797.56</v>
          </cell>
        </row>
        <row r="88">
          <cell r="B88">
            <v>0</v>
          </cell>
          <cell r="C88">
            <v>0</v>
          </cell>
          <cell r="D88">
            <v>0</v>
          </cell>
          <cell r="F88">
            <v>0</v>
          </cell>
          <cell r="G88">
            <v>0</v>
          </cell>
          <cell r="I88">
            <v>0</v>
          </cell>
          <cell r="J88">
            <v>0</v>
          </cell>
          <cell r="K88">
            <v>0</v>
          </cell>
        </row>
        <row r="89">
          <cell r="B89">
            <v>0</v>
          </cell>
          <cell r="C89">
            <v>0</v>
          </cell>
          <cell r="D89">
            <v>0</v>
          </cell>
          <cell r="F89">
            <v>0</v>
          </cell>
          <cell r="G89">
            <v>0</v>
          </cell>
          <cell r="I89">
            <v>0</v>
          </cell>
          <cell r="J89">
            <v>0</v>
          </cell>
          <cell r="K89">
            <v>0</v>
          </cell>
        </row>
        <row r="90">
          <cell r="B90">
            <v>0</v>
          </cell>
          <cell r="C90">
            <v>0</v>
          </cell>
          <cell r="D90">
            <v>0</v>
          </cell>
          <cell r="F90">
            <v>0</v>
          </cell>
          <cell r="G90">
            <v>0</v>
          </cell>
          <cell r="I90">
            <v>0</v>
          </cell>
          <cell r="J90">
            <v>0</v>
          </cell>
          <cell r="K90">
            <v>0</v>
          </cell>
        </row>
        <row r="92">
          <cell r="B92">
            <v>234</v>
          </cell>
          <cell r="C92">
            <v>78</v>
          </cell>
          <cell r="D92">
            <v>452624.4</v>
          </cell>
          <cell r="E92">
            <v>1934.29</v>
          </cell>
          <cell r="F92">
            <v>-2881.56</v>
          </cell>
          <cell r="G92">
            <v>449742.84</v>
          </cell>
          <cell r="H92">
            <v>1921.98</v>
          </cell>
          <cell r="I92">
            <v>0</v>
          </cell>
          <cell r="J92">
            <v>78</v>
          </cell>
          <cell r="K92">
            <v>150874.79999999999</v>
          </cell>
          <cell r="L92">
            <v>1934.29</v>
          </cell>
        </row>
        <row r="93">
          <cell r="B93">
            <v>183</v>
          </cell>
          <cell r="C93">
            <v>61</v>
          </cell>
          <cell r="D93">
            <v>319657.46999999997</v>
          </cell>
          <cell r="E93">
            <v>1746.76</v>
          </cell>
          <cell r="F93">
            <v>-2881.56</v>
          </cell>
          <cell r="G93">
            <v>316775.90999999997</v>
          </cell>
          <cell r="H93">
            <v>1731.02</v>
          </cell>
          <cell r="I93">
            <v>0</v>
          </cell>
          <cell r="J93">
            <v>61</v>
          </cell>
          <cell r="K93">
            <v>106552.49</v>
          </cell>
          <cell r="L93">
            <v>1746.76</v>
          </cell>
        </row>
        <row r="94">
          <cell r="B94">
            <v>51</v>
          </cell>
          <cell r="C94">
            <v>17</v>
          </cell>
          <cell r="D94">
            <v>132966.93</v>
          </cell>
          <cell r="E94">
            <v>2607.19</v>
          </cell>
          <cell r="F94">
            <v>0</v>
          </cell>
          <cell r="G94">
            <v>132966.93</v>
          </cell>
          <cell r="H94">
            <v>2607.19</v>
          </cell>
          <cell r="I94">
            <v>0</v>
          </cell>
          <cell r="J94">
            <v>17</v>
          </cell>
          <cell r="K94">
            <v>44322.31</v>
          </cell>
          <cell r="L94">
            <v>2607.19</v>
          </cell>
        </row>
        <row r="96">
          <cell r="B96">
            <v>51</v>
          </cell>
          <cell r="C96">
            <v>17</v>
          </cell>
          <cell r="D96">
            <v>88684.38</v>
          </cell>
          <cell r="E96">
            <v>1738.91</v>
          </cell>
          <cell r="F96">
            <v>0</v>
          </cell>
          <cell r="G96">
            <v>88684.38</v>
          </cell>
          <cell r="H96">
            <v>1738.91</v>
          </cell>
          <cell r="I96">
            <v>0</v>
          </cell>
          <cell r="J96">
            <v>17</v>
          </cell>
          <cell r="K96">
            <v>29561.46</v>
          </cell>
          <cell r="L96">
            <v>1738.91</v>
          </cell>
        </row>
        <row r="97">
          <cell r="B97">
            <v>45</v>
          </cell>
          <cell r="C97">
            <v>15</v>
          </cell>
          <cell r="D97">
            <v>67964.7</v>
          </cell>
          <cell r="E97">
            <v>1510.33</v>
          </cell>
          <cell r="F97">
            <v>0</v>
          </cell>
          <cell r="G97">
            <v>67964.7</v>
          </cell>
          <cell r="H97">
            <v>1510.33</v>
          </cell>
          <cell r="I97">
            <v>0</v>
          </cell>
          <cell r="J97">
            <v>15</v>
          </cell>
          <cell r="K97">
            <v>22654.9</v>
          </cell>
          <cell r="L97">
            <v>1510.33</v>
          </cell>
        </row>
        <row r="98">
          <cell r="B98">
            <v>6</v>
          </cell>
          <cell r="C98">
            <v>2</v>
          </cell>
          <cell r="D98">
            <v>20719.68</v>
          </cell>
          <cell r="E98">
            <v>3453.28</v>
          </cell>
          <cell r="F98">
            <v>0</v>
          </cell>
          <cell r="G98">
            <v>20719.68</v>
          </cell>
          <cell r="H98">
            <v>3453.28</v>
          </cell>
          <cell r="I98">
            <v>0</v>
          </cell>
          <cell r="J98">
            <v>2</v>
          </cell>
          <cell r="K98">
            <v>6906.56</v>
          </cell>
          <cell r="L98">
            <v>3453.28</v>
          </cell>
        </row>
        <row r="100">
          <cell r="B100">
            <v>90</v>
          </cell>
          <cell r="C100">
            <v>30</v>
          </cell>
          <cell r="D100">
            <v>123060.76</v>
          </cell>
          <cell r="E100">
            <v>1367.34</v>
          </cell>
          <cell r="F100">
            <v>1389.84</v>
          </cell>
          <cell r="G100">
            <v>124450.6</v>
          </cell>
          <cell r="H100">
            <v>1382.78</v>
          </cell>
          <cell r="I100">
            <v>0</v>
          </cell>
          <cell r="J100">
            <v>30</v>
          </cell>
          <cell r="K100">
            <v>41072.06</v>
          </cell>
          <cell r="L100">
            <v>1369.07</v>
          </cell>
        </row>
        <row r="101">
          <cell r="B101">
            <v>75</v>
          </cell>
          <cell r="C101">
            <v>25</v>
          </cell>
          <cell r="D101">
            <v>99640.39</v>
          </cell>
          <cell r="E101">
            <v>1328.54</v>
          </cell>
          <cell r="F101">
            <v>1389.84</v>
          </cell>
          <cell r="G101">
            <v>101030.23</v>
          </cell>
          <cell r="H101">
            <v>1347.07</v>
          </cell>
          <cell r="I101">
            <v>0</v>
          </cell>
          <cell r="J101">
            <v>25</v>
          </cell>
          <cell r="K101">
            <v>33265.269999999997</v>
          </cell>
          <cell r="L101">
            <v>1330.61</v>
          </cell>
        </row>
        <row r="102">
          <cell r="B102">
            <v>15</v>
          </cell>
          <cell r="C102">
            <v>5</v>
          </cell>
          <cell r="D102">
            <v>23420.37</v>
          </cell>
          <cell r="E102">
            <v>1561.36</v>
          </cell>
          <cell r="F102">
            <v>0</v>
          </cell>
          <cell r="G102">
            <v>23420.37</v>
          </cell>
          <cell r="H102">
            <v>1561.36</v>
          </cell>
          <cell r="I102">
            <v>0</v>
          </cell>
          <cell r="J102">
            <v>5</v>
          </cell>
          <cell r="K102">
            <v>7806.79</v>
          </cell>
          <cell r="L102">
            <v>1561.36</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48</v>
          </cell>
          <cell r="C108">
            <v>16</v>
          </cell>
          <cell r="D108">
            <v>69879.48</v>
          </cell>
          <cell r="E108">
            <v>1455.82</v>
          </cell>
          <cell r="F108">
            <v>0</v>
          </cell>
          <cell r="G108">
            <v>69879.48</v>
          </cell>
          <cell r="H108">
            <v>1455.82</v>
          </cell>
          <cell r="I108">
            <v>0</v>
          </cell>
          <cell r="J108">
            <v>16</v>
          </cell>
          <cell r="K108">
            <v>23293.16</v>
          </cell>
          <cell r="L108">
            <v>1455.82</v>
          </cell>
        </row>
        <row r="109">
          <cell r="B109">
            <v>42</v>
          </cell>
          <cell r="C109">
            <v>14</v>
          </cell>
          <cell r="D109">
            <v>56043</v>
          </cell>
          <cell r="E109">
            <v>1334.36</v>
          </cell>
          <cell r="F109">
            <v>0</v>
          </cell>
          <cell r="G109">
            <v>56043</v>
          </cell>
          <cell r="H109">
            <v>1334.36</v>
          </cell>
          <cell r="I109">
            <v>0</v>
          </cell>
          <cell r="J109">
            <v>14</v>
          </cell>
          <cell r="K109">
            <v>18681</v>
          </cell>
          <cell r="L109">
            <v>1334.36</v>
          </cell>
        </row>
        <row r="110">
          <cell r="B110">
            <v>6</v>
          </cell>
          <cell r="C110">
            <v>2</v>
          </cell>
          <cell r="D110">
            <v>13836.48</v>
          </cell>
          <cell r="E110">
            <v>2306.08</v>
          </cell>
          <cell r="F110">
            <v>0</v>
          </cell>
          <cell r="G110">
            <v>13836.48</v>
          </cell>
          <cell r="H110">
            <v>2306.08</v>
          </cell>
          <cell r="I110">
            <v>0</v>
          </cell>
          <cell r="J110">
            <v>2</v>
          </cell>
          <cell r="K110">
            <v>4612.16</v>
          </cell>
          <cell r="L110">
            <v>2306.08</v>
          </cell>
        </row>
        <row r="112">
          <cell r="B112">
            <v>111</v>
          </cell>
          <cell r="C112">
            <v>37</v>
          </cell>
          <cell r="D112">
            <v>172452.27</v>
          </cell>
          <cell r="E112">
            <v>1553.62</v>
          </cell>
          <cell r="F112">
            <v>0</v>
          </cell>
          <cell r="G112">
            <v>172452.27</v>
          </cell>
          <cell r="H112">
            <v>1553.62</v>
          </cell>
          <cell r="I112">
            <v>0</v>
          </cell>
          <cell r="J112">
            <v>37</v>
          </cell>
          <cell r="K112">
            <v>57484.09</v>
          </cell>
          <cell r="L112">
            <v>1553.62</v>
          </cell>
        </row>
        <row r="113">
          <cell r="B113">
            <v>87</v>
          </cell>
          <cell r="C113">
            <v>29</v>
          </cell>
          <cell r="D113">
            <v>132746.13</v>
          </cell>
          <cell r="E113">
            <v>1525.82</v>
          </cell>
          <cell r="F113">
            <v>0</v>
          </cell>
          <cell r="G113">
            <v>132746.13</v>
          </cell>
          <cell r="H113">
            <v>1525.82</v>
          </cell>
          <cell r="I113">
            <v>0</v>
          </cell>
          <cell r="J113">
            <v>29</v>
          </cell>
          <cell r="K113">
            <v>44248.71</v>
          </cell>
          <cell r="L113">
            <v>1525.82</v>
          </cell>
        </row>
        <row r="114">
          <cell r="B114">
            <v>24</v>
          </cell>
          <cell r="C114">
            <v>8</v>
          </cell>
          <cell r="D114">
            <v>39706.14</v>
          </cell>
          <cell r="E114">
            <v>1654.42</v>
          </cell>
          <cell r="F114">
            <v>0</v>
          </cell>
          <cell r="G114">
            <v>39706.14</v>
          </cell>
          <cell r="H114">
            <v>1654.42</v>
          </cell>
          <cell r="I114">
            <v>0</v>
          </cell>
          <cell r="J114">
            <v>8</v>
          </cell>
          <cell r="K114">
            <v>13235.38</v>
          </cell>
          <cell r="L114">
            <v>1654.42</v>
          </cell>
        </row>
        <row r="120">
          <cell r="B120">
            <v>126</v>
          </cell>
          <cell r="C120">
            <v>42</v>
          </cell>
          <cell r="D120">
            <v>201974.61</v>
          </cell>
          <cell r="E120">
            <v>1602.97</v>
          </cell>
          <cell r="F120">
            <v>-1916.44</v>
          </cell>
          <cell r="G120">
            <v>200058.17</v>
          </cell>
          <cell r="H120">
            <v>1587.76</v>
          </cell>
          <cell r="I120">
            <v>0</v>
          </cell>
          <cell r="J120">
            <v>42</v>
          </cell>
          <cell r="K120">
            <v>67324.87</v>
          </cell>
          <cell r="L120">
            <v>1602.97</v>
          </cell>
        </row>
        <row r="121">
          <cell r="B121">
            <v>108</v>
          </cell>
          <cell r="C121">
            <v>36</v>
          </cell>
          <cell r="D121">
            <v>170207.55</v>
          </cell>
          <cell r="E121">
            <v>1576</v>
          </cell>
          <cell r="F121">
            <v>-1916.44</v>
          </cell>
          <cell r="G121">
            <v>168291.11</v>
          </cell>
          <cell r="H121">
            <v>1558.25</v>
          </cell>
          <cell r="I121">
            <v>0</v>
          </cell>
          <cell r="J121">
            <v>36</v>
          </cell>
          <cell r="K121">
            <v>56735.85</v>
          </cell>
          <cell r="L121">
            <v>1576</v>
          </cell>
        </row>
        <row r="122">
          <cell r="B122">
            <v>18</v>
          </cell>
          <cell r="C122">
            <v>6</v>
          </cell>
          <cell r="D122">
            <v>31767.06</v>
          </cell>
          <cell r="E122">
            <v>1764.84</v>
          </cell>
          <cell r="F122">
            <v>0</v>
          </cell>
          <cell r="G122">
            <v>31767.06</v>
          </cell>
          <cell r="H122">
            <v>1764.84</v>
          </cell>
          <cell r="I122">
            <v>0</v>
          </cell>
          <cell r="J122">
            <v>6</v>
          </cell>
          <cell r="K122">
            <v>10589.02</v>
          </cell>
          <cell r="L122">
            <v>1764.84</v>
          </cell>
        </row>
        <row r="124">
          <cell r="B124">
            <v>24</v>
          </cell>
          <cell r="C124">
            <v>8</v>
          </cell>
          <cell r="D124">
            <v>34157.79</v>
          </cell>
          <cell r="E124">
            <v>1423.24</v>
          </cell>
          <cell r="F124">
            <v>0</v>
          </cell>
          <cell r="G124">
            <v>34157.79</v>
          </cell>
          <cell r="H124">
            <v>1423.24</v>
          </cell>
          <cell r="I124">
            <v>0</v>
          </cell>
          <cell r="J124">
            <v>8</v>
          </cell>
          <cell r="K124">
            <v>11385.93</v>
          </cell>
          <cell r="L124">
            <v>1423.24</v>
          </cell>
        </row>
        <row r="125">
          <cell r="B125">
            <v>15</v>
          </cell>
          <cell r="C125">
            <v>5</v>
          </cell>
          <cell r="D125">
            <v>21108.99</v>
          </cell>
          <cell r="E125">
            <v>1407.27</v>
          </cell>
          <cell r="F125">
            <v>0</v>
          </cell>
          <cell r="G125">
            <v>21108.99</v>
          </cell>
          <cell r="H125">
            <v>1407.27</v>
          </cell>
          <cell r="I125">
            <v>0</v>
          </cell>
          <cell r="J125">
            <v>5</v>
          </cell>
          <cell r="K125">
            <v>7036.33</v>
          </cell>
          <cell r="L125">
            <v>1407.27</v>
          </cell>
        </row>
        <row r="126">
          <cell r="B126">
            <v>9</v>
          </cell>
          <cell r="C126">
            <v>3</v>
          </cell>
          <cell r="D126">
            <v>13048.8</v>
          </cell>
          <cell r="E126">
            <v>1449.87</v>
          </cell>
          <cell r="F126">
            <v>0</v>
          </cell>
          <cell r="G126">
            <v>13048.8</v>
          </cell>
          <cell r="H126">
            <v>1449.87</v>
          </cell>
          <cell r="I126">
            <v>0</v>
          </cell>
          <cell r="J126">
            <v>3</v>
          </cell>
          <cell r="K126">
            <v>4349.6000000000004</v>
          </cell>
          <cell r="L126">
            <v>1449.87</v>
          </cell>
        </row>
        <row r="128">
          <cell r="B128">
            <v>53</v>
          </cell>
          <cell r="C128">
            <v>18</v>
          </cell>
          <cell r="D128">
            <v>80076.149999999994</v>
          </cell>
          <cell r="E128">
            <v>1510.87</v>
          </cell>
          <cell r="F128">
            <v>-1176.9000000000001</v>
          </cell>
          <cell r="G128">
            <v>78899.25</v>
          </cell>
          <cell r="H128">
            <v>1488.67</v>
          </cell>
          <cell r="I128">
            <v>0</v>
          </cell>
          <cell r="J128">
            <v>17</v>
          </cell>
          <cell r="K128">
            <v>25775.9</v>
          </cell>
          <cell r="L128">
            <v>1516.23</v>
          </cell>
        </row>
        <row r="129">
          <cell r="B129">
            <v>47</v>
          </cell>
          <cell r="C129">
            <v>16</v>
          </cell>
          <cell r="D129">
            <v>64407.15</v>
          </cell>
          <cell r="E129">
            <v>1370.36</v>
          </cell>
          <cell r="F129">
            <v>-1440</v>
          </cell>
          <cell r="G129">
            <v>62967.15</v>
          </cell>
          <cell r="H129">
            <v>1339.73</v>
          </cell>
          <cell r="I129">
            <v>0</v>
          </cell>
          <cell r="J129">
            <v>15</v>
          </cell>
          <cell r="K129">
            <v>20509.05</v>
          </cell>
          <cell r="L129">
            <v>1367.27</v>
          </cell>
        </row>
        <row r="130">
          <cell r="B130">
            <v>6</v>
          </cell>
          <cell r="C130">
            <v>2</v>
          </cell>
          <cell r="D130">
            <v>15669</v>
          </cell>
          <cell r="E130">
            <v>2611.5</v>
          </cell>
          <cell r="F130">
            <v>263.10000000000002</v>
          </cell>
          <cell r="G130">
            <v>15932.1</v>
          </cell>
          <cell r="H130">
            <v>2655.35</v>
          </cell>
          <cell r="I130">
            <v>0</v>
          </cell>
          <cell r="J130">
            <v>2</v>
          </cell>
          <cell r="K130">
            <v>5266.85</v>
          </cell>
          <cell r="L130">
            <v>2633.42</v>
          </cell>
        </row>
        <row r="132">
          <cell r="B132">
            <v>41</v>
          </cell>
          <cell r="C132">
            <v>14</v>
          </cell>
          <cell r="D132">
            <v>69878.17</v>
          </cell>
          <cell r="E132">
            <v>1704.35</v>
          </cell>
          <cell r="F132">
            <v>-1811.63</v>
          </cell>
          <cell r="G132">
            <v>68066.539999999994</v>
          </cell>
          <cell r="H132">
            <v>1660.16</v>
          </cell>
          <cell r="I132">
            <v>0</v>
          </cell>
          <cell r="J132">
            <v>13</v>
          </cell>
          <cell r="K132">
            <v>22084.97</v>
          </cell>
          <cell r="L132">
            <v>1698.84</v>
          </cell>
        </row>
        <row r="133">
          <cell r="B133">
            <v>38</v>
          </cell>
          <cell r="C133">
            <v>13</v>
          </cell>
          <cell r="D133">
            <v>64915.99</v>
          </cell>
          <cell r="E133">
            <v>1708.32</v>
          </cell>
          <cell r="F133">
            <v>-1811.63</v>
          </cell>
          <cell r="G133">
            <v>63104.36</v>
          </cell>
          <cell r="H133">
            <v>1660.64</v>
          </cell>
          <cell r="I133">
            <v>0</v>
          </cell>
          <cell r="J133">
            <v>12</v>
          </cell>
          <cell r="K133">
            <v>20430.91</v>
          </cell>
          <cell r="L133">
            <v>1702.58</v>
          </cell>
        </row>
        <row r="134">
          <cell r="B134">
            <v>3</v>
          </cell>
          <cell r="C134">
            <v>1</v>
          </cell>
          <cell r="D134">
            <v>4962.18</v>
          </cell>
          <cell r="E134">
            <v>1654.06</v>
          </cell>
          <cell r="F134">
            <v>0</v>
          </cell>
          <cell r="G134">
            <v>4962.18</v>
          </cell>
          <cell r="H134">
            <v>1654.06</v>
          </cell>
          <cell r="I134">
            <v>0</v>
          </cell>
          <cell r="J134">
            <v>1</v>
          </cell>
          <cell r="K134">
            <v>1654.06</v>
          </cell>
          <cell r="L134">
            <v>1654.06</v>
          </cell>
        </row>
        <row r="136">
          <cell r="B136">
            <v>11</v>
          </cell>
          <cell r="C136">
            <v>4</v>
          </cell>
          <cell r="D136">
            <v>17251.580000000002</v>
          </cell>
          <cell r="E136">
            <v>1568.33</v>
          </cell>
          <cell r="F136">
            <v>0</v>
          </cell>
          <cell r="G136">
            <v>17251.580000000002</v>
          </cell>
          <cell r="H136">
            <v>1568.33</v>
          </cell>
          <cell r="I136">
            <v>0</v>
          </cell>
          <cell r="J136">
            <v>3</v>
          </cell>
          <cell r="K136">
            <v>4541.22</v>
          </cell>
          <cell r="L136">
            <v>1513.74</v>
          </cell>
        </row>
        <row r="137">
          <cell r="B137">
            <v>5</v>
          </cell>
          <cell r="C137">
            <v>2</v>
          </cell>
          <cell r="D137">
            <v>8477.84</v>
          </cell>
          <cell r="E137">
            <v>1695.57</v>
          </cell>
          <cell r="F137">
            <v>0</v>
          </cell>
          <cell r="G137">
            <v>8477.84</v>
          </cell>
          <cell r="H137">
            <v>1695.57</v>
          </cell>
          <cell r="I137">
            <v>0</v>
          </cell>
          <cell r="J137">
            <v>1</v>
          </cell>
          <cell r="K137">
            <v>1616.64</v>
          </cell>
          <cell r="L137">
            <v>1616.64</v>
          </cell>
        </row>
        <row r="138">
          <cell r="B138">
            <v>6</v>
          </cell>
          <cell r="C138">
            <v>2</v>
          </cell>
          <cell r="D138">
            <v>8773.74</v>
          </cell>
          <cell r="E138">
            <v>1462.29</v>
          </cell>
          <cell r="F138">
            <v>0</v>
          </cell>
          <cell r="G138">
            <v>8773.74</v>
          </cell>
          <cell r="H138">
            <v>1462.29</v>
          </cell>
          <cell r="I138">
            <v>0</v>
          </cell>
          <cell r="J138">
            <v>2</v>
          </cell>
          <cell r="K138">
            <v>2924.58</v>
          </cell>
          <cell r="L138">
            <v>1462.29</v>
          </cell>
        </row>
        <row r="140">
          <cell r="B140">
            <v>121</v>
          </cell>
          <cell r="C140">
            <v>40</v>
          </cell>
          <cell r="D140">
            <v>203443.98</v>
          </cell>
          <cell r="E140">
            <v>1681.36</v>
          </cell>
          <cell r="F140">
            <v>0</v>
          </cell>
          <cell r="G140">
            <v>203443.98</v>
          </cell>
          <cell r="H140">
            <v>1681.36</v>
          </cell>
          <cell r="I140">
            <v>0</v>
          </cell>
          <cell r="J140">
            <v>39</v>
          </cell>
          <cell r="K140">
            <v>65948.12</v>
          </cell>
          <cell r="L140">
            <v>1690.98</v>
          </cell>
        </row>
        <row r="141">
          <cell r="B141">
            <v>100</v>
          </cell>
          <cell r="C141">
            <v>33</v>
          </cell>
          <cell r="D141">
            <v>154766.54999999999</v>
          </cell>
          <cell r="E141">
            <v>1547.67</v>
          </cell>
          <cell r="F141">
            <v>0</v>
          </cell>
          <cell r="G141">
            <v>154766.54999999999</v>
          </cell>
          <cell r="H141">
            <v>1547.67</v>
          </cell>
          <cell r="I141">
            <v>0</v>
          </cell>
          <cell r="J141">
            <v>32</v>
          </cell>
          <cell r="K141">
            <v>49722.31</v>
          </cell>
          <cell r="L141">
            <v>1553.82</v>
          </cell>
        </row>
        <row r="142">
          <cell r="B142">
            <v>21</v>
          </cell>
          <cell r="C142">
            <v>7</v>
          </cell>
          <cell r="D142">
            <v>48677.43</v>
          </cell>
          <cell r="E142">
            <v>2317.9699999999998</v>
          </cell>
          <cell r="F142">
            <v>0</v>
          </cell>
          <cell r="G142">
            <v>48677.43</v>
          </cell>
          <cell r="H142">
            <v>2317.9699999999998</v>
          </cell>
          <cell r="I142">
            <v>0</v>
          </cell>
          <cell r="J142">
            <v>7</v>
          </cell>
          <cell r="K142">
            <v>16225.81</v>
          </cell>
          <cell r="L142">
            <v>2317.9699999999998</v>
          </cell>
        </row>
        <row r="144">
          <cell r="B144">
            <v>39</v>
          </cell>
          <cell r="C144">
            <v>13</v>
          </cell>
          <cell r="D144">
            <v>54508.89</v>
          </cell>
          <cell r="E144">
            <v>1397.66</v>
          </cell>
          <cell r="F144">
            <v>0</v>
          </cell>
          <cell r="G144">
            <v>54508.89</v>
          </cell>
          <cell r="H144">
            <v>1397.66</v>
          </cell>
          <cell r="I144">
            <v>0</v>
          </cell>
          <cell r="J144">
            <v>13</v>
          </cell>
          <cell r="K144">
            <v>18169.63</v>
          </cell>
          <cell r="L144">
            <v>1397.66</v>
          </cell>
        </row>
        <row r="145">
          <cell r="B145">
            <v>30</v>
          </cell>
          <cell r="C145">
            <v>10</v>
          </cell>
          <cell r="D145">
            <v>40490.79</v>
          </cell>
          <cell r="E145">
            <v>1349.69</v>
          </cell>
          <cell r="F145">
            <v>0</v>
          </cell>
          <cell r="G145">
            <v>40490.79</v>
          </cell>
          <cell r="H145">
            <v>1349.69</v>
          </cell>
          <cell r="I145">
            <v>0</v>
          </cell>
          <cell r="J145">
            <v>10</v>
          </cell>
          <cell r="K145">
            <v>13496.93</v>
          </cell>
          <cell r="L145">
            <v>1349.69</v>
          </cell>
        </row>
        <row r="146">
          <cell r="B146">
            <v>9</v>
          </cell>
          <cell r="C146">
            <v>3</v>
          </cell>
          <cell r="D146">
            <v>14018.1</v>
          </cell>
          <cell r="E146">
            <v>1557.57</v>
          </cell>
          <cell r="F146">
            <v>0</v>
          </cell>
          <cell r="G146">
            <v>14018.1</v>
          </cell>
          <cell r="H146">
            <v>1557.57</v>
          </cell>
          <cell r="I146">
            <v>0</v>
          </cell>
          <cell r="J146">
            <v>3</v>
          </cell>
          <cell r="K146">
            <v>4672.7</v>
          </cell>
          <cell r="L146">
            <v>1557.57</v>
          </cell>
        </row>
        <row r="148">
          <cell r="B148">
            <v>24</v>
          </cell>
          <cell r="C148">
            <v>8</v>
          </cell>
          <cell r="D148">
            <v>38661.629999999997</v>
          </cell>
          <cell r="E148">
            <v>1610.9</v>
          </cell>
          <cell r="F148">
            <v>0</v>
          </cell>
          <cell r="G148">
            <v>38661.629999999997</v>
          </cell>
          <cell r="H148">
            <v>1610.9</v>
          </cell>
          <cell r="I148">
            <v>0</v>
          </cell>
          <cell r="J148">
            <v>8</v>
          </cell>
          <cell r="K148">
            <v>12887.21</v>
          </cell>
          <cell r="L148">
            <v>1610.9</v>
          </cell>
        </row>
        <row r="149">
          <cell r="B149">
            <v>15</v>
          </cell>
          <cell r="C149">
            <v>5</v>
          </cell>
          <cell r="D149">
            <v>22487.82</v>
          </cell>
          <cell r="E149">
            <v>1499.19</v>
          </cell>
          <cell r="F149">
            <v>0</v>
          </cell>
          <cell r="G149">
            <v>22487.82</v>
          </cell>
          <cell r="H149">
            <v>1499.19</v>
          </cell>
          <cell r="I149">
            <v>0</v>
          </cell>
          <cell r="J149">
            <v>5</v>
          </cell>
          <cell r="K149">
            <v>7495.94</v>
          </cell>
          <cell r="L149">
            <v>1499.19</v>
          </cell>
        </row>
        <row r="150">
          <cell r="B150">
            <v>9</v>
          </cell>
          <cell r="C150">
            <v>3</v>
          </cell>
          <cell r="D150">
            <v>16173.81</v>
          </cell>
          <cell r="E150">
            <v>1797.09</v>
          </cell>
          <cell r="F150">
            <v>0</v>
          </cell>
          <cell r="G150">
            <v>16173.81</v>
          </cell>
          <cell r="H150">
            <v>1797.09</v>
          </cell>
          <cell r="I150">
            <v>0</v>
          </cell>
          <cell r="J150">
            <v>3</v>
          </cell>
          <cell r="K150">
            <v>5391.27</v>
          </cell>
          <cell r="L150">
            <v>1797.09</v>
          </cell>
        </row>
        <row r="152">
          <cell r="B152">
            <v>81</v>
          </cell>
          <cell r="C152">
            <v>27</v>
          </cell>
          <cell r="D152">
            <v>102002.73</v>
          </cell>
          <cell r="E152">
            <v>1259.29</v>
          </cell>
          <cell r="F152">
            <v>33.93</v>
          </cell>
          <cell r="G152">
            <v>102036.66</v>
          </cell>
          <cell r="H152">
            <v>1259.71</v>
          </cell>
          <cell r="I152">
            <v>0</v>
          </cell>
          <cell r="J152">
            <v>27</v>
          </cell>
          <cell r="K152">
            <v>34000.910000000003</v>
          </cell>
          <cell r="L152">
            <v>1259.29</v>
          </cell>
        </row>
        <row r="153">
          <cell r="B153">
            <v>75</v>
          </cell>
          <cell r="C153">
            <v>25</v>
          </cell>
          <cell r="D153">
            <v>92432.19</v>
          </cell>
          <cell r="E153">
            <v>1232.43</v>
          </cell>
          <cell r="F153">
            <v>33.93</v>
          </cell>
          <cell r="G153">
            <v>92466.12</v>
          </cell>
          <cell r="H153">
            <v>1232.8800000000001</v>
          </cell>
          <cell r="I153">
            <v>0</v>
          </cell>
          <cell r="J153">
            <v>25</v>
          </cell>
          <cell r="K153">
            <v>30810.73</v>
          </cell>
          <cell r="L153">
            <v>1232.43</v>
          </cell>
        </row>
        <row r="154">
          <cell r="B154">
            <v>6</v>
          </cell>
          <cell r="C154">
            <v>2</v>
          </cell>
          <cell r="D154">
            <v>9570.5400000000009</v>
          </cell>
          <cell r="E154">
            <v>1595.09</v>
          </cell>
          <cell r="F154">
            <v>0</v>
          </cell>
          <cell r="G154">
            <v>9570.5400000000009</v>
          </cell>
          <cell r="H154">
            <v>1595.09</v>
          </cell>
          <cell r="I154">
            <v>0</v>
          </cell>
          <cell r="J154">
            <v>2</v>
          </cell>
          <cell r="K154">
            <v>3190.18</v>
          </cell>
          <cell r="L154">
            <v>1595.09</v>
          </cell>
        </row>
        <row r="156">
          <cell r="B156">
            <v>36</v>
          </cell>
          <cell r="C156">
            <v>12</v>
          </cell>
          <cell r="D156">
            <v>58790.22</v>
          </cell>
          <cell r="E156">
            <v>1633.06</v>
          </cell>
          <cell r="F156">
            <v>-668.62</v>
          </cell>
          <cell r="G156">
            <v>58121.599999999999</v>
          </cell>
          <cell r="H156">
            <v>1614.49</v>
          </cell>
          <cell r="I156">
            <v>0</v>
          </cell>
          <cell r="J156">
            <v>12</v>
          </cell>
          <cell r="K156">
            <v>19596.740000000002</v>
          </cell>
          <cell r="L156">
            <v>1633.06</v>
          </cell>
        </row>
        <row r="157">
          <cell r="B157">
            <v>27</v>
          </cell>
          <cell r="C157">
            <v>9</v>
          </cell>
          <cell r="D157">
            <v>36276.36</v>
          </cell>
          <cell r="E157">
            <v>1343.57</v>
          </cell>
          <cell r="F157">
            <v>-668.62</v>
          </cell>
          <cell r="G157">
            <v>35607.74</v>
          </cell>
          <cell r="H157">
            <v>1318.81</v>
          </cell>
          <cell r="I157">
            <v>0</v>
          </cell>
          <cell r="J157">
            <v>9</v>
          </cell>
          <cell r="K157">
            <v>12092.12</v>
          </cell>
          <cell r="L157">
            <v>1343.57</v>
          </cell>
        </row>
        <row r="158">
          <cell r="B158">
            <v>9</v>
          </cell>
          <cell r="C158">
            <v>3</v>
          </cell>
          <cell r="D158">
            <v>22513.86</v>
          </cell>
          <cell r="E158">
            <v>2501.54</v>
          </cell>
          <cell r="F158">
            <v>0</v>
          </cell>
          <cell r="G158">
            <v>22513.86</v>
          </cell>
          <cell r="H158">
            <v>2501.54</v>
          </cell>
          <cell r="I158">
            <v>0</v>
          </cell>
          <cell r="J158">
            <v>3</v>
          </cell>
          <cell r="K158">
            <v>7504.62</v>
          </cell>
          <cell r="L158">
            <v>2501.54</v>
          </cell>
        </row>
        <row r="160">
          <cell r="B160">
            <v>45</v>
          </cell>
          <cell r="C160">
            <v>15</v>
          </cell>
          <cell r="D160">
            <v>77784.03</v>
          </cell>
          <cell r="E160">
            <v>1728.53</v>
          </cell>
          <cell r="F160">
            <v>0</v>
          </cell>
          <cell r="G160">
            <v>77784.03</v>
          </cell>
          <cell r="H160">
            <v>1728.53</v>
          </cell>
          <cell r="I160">
            <v>0</v>
          </cell>
          <cell r="J160">
            <v>15</v>
          </cell>
          <cell r="K160">
            <v>25928.01</v>
          </cell>
          <cell r="L160">
            <v>1728.53</v>
          </cell>
        </row>
        <row r="161">
          <cell r="B161">
            <v>27</v>
          </cell>
          <cell r="C161">
            <v>9</v>
          </cell>
          <cell r="D161">
            <v>45711.42</v>
          </cell>
          <cell r="E161">
            <v>1693.02</v>
          </cell>
          <cell r="F161">
            <v>0</v>
          </cell>
          <cell r="G161">
            <v>45711.42</v>
          </cell>
          <cell r="H161">
            <v>1693.02</v>
          </cell>
          <cell r="I161">
            <v>0</v>
          </cell>
          <cell r="J161">
            <v>9</v>
          </cell>
          <cell r="K161">
            <v>15237.14</v>
          </cell>
          <cell r="L161">
            <v>1693.02</v>
          </cell>
        </row>
        <row r="162">
          <cell r="B162">
            <v>18</v>
          </cell>
          <cell r="C162">
            <v>6</v>
          </cell>
          <cell r="D162">
            <v>32072.61</v>
          </cell>
          <cell r="E162">
            <v>1781.81</v>
          </cell>
          <cell r="F162">
            <v>0</v>
          </cell>
          <cell r="G162">
            <v>32072.61</v>
          </cell>
          <cell r="H162">
            <v>1781.81</v>
          </cell>
          <cell r="I162">
            <v>0</v>
          </cell>
          <cell r="J162">
            <v>6</v>
          </cell>
          <cell r="K162">
            <v>10690.87</v>
          </cell>
          <cell r="L162">
            <v>1781.81</v>
          </cell>
        </row>
        <row r="164">
          <cell r="B164">
            <v>39</v>
          </cell>
          <cell r="C164">
            <v>13</v>
          </cell>
          <cell r="D164">
            <v>63918.66</v>
          </cell>
          <cell r="E164">
            <v>1638.94</v>
          </cell>
          <cell r="F164">
            <v>0</v>
          </cell>
          <cell r="G164">
            <v>63918.66</v>
          </cell>
          <cell r="H164">
            <v>1638.94</v>
          </cell>
          <cell r="I164">
            <v>0</v>
          </cell>
          <cell r="J164">
            <v>13</v>
          </cell>
          <cell r="K164">
            <v>21306.22</v>
          </cell>
          <cell r="L164">
            <v>1638.94</v>
          </cell>
        </row>
        <row r="165">
          <cell r="B165">
            <v>30</v>
          </cell>
          <cell r="C165">
            <v>10</v>
          </cell>
          <cell r="D165">
            <v>49104.6</v>
          </cell>
          <cell r="E165">
            <v>1636.82</v>
          </cell>
          <cell r="F165">
            <v>0</v>
          </cell>
          <cell r="G165">
            <v>49104.6</v>
          </cell>
          <cell r="H165">
            <v>1636.82</v>
          </cell>
          <cell r="I165">
            <v>0</v>
          </cell>
          <cell r="J165">
            <v>10</v>
          </cell>
          <cell r="K165">
            <v>16368.2</v>
          </cell>
          <cell r="L165">
            <v>1636.82</v>
          </cell>
        </row>
        <row r="166">
          <cell r="B166">
            <v>9</v>
          </cell>
          <cell r="C166">
            <v>3</v>
          </cell>
          <cell r="D166">
            <v>14814.06</v>
          </cell>
          <cell r="E166">
            <v>1646.01</v>
          </cell>
          <cell r="F166">
            <v>0</v>
          </cell>
          <cell r="G166">
            <v>14814.06</v>
          </cell>
          <cell r="H166">
            <v>1646.01</v>
          </cell>
          <cell r="I166">
            <v>0</v>
          </cell>
          <cell r="J166">
            <v>3</v>
          </cell>
          <cell r="K166">
            <v>4938.0200000000004</v>
          </cell>
          <cell r="L166">
            <v>1646.01</v>
          </cell>
        </row>
        <row r="168">
          <cell r="B168">
            <v>30</v>
          </cell>
          <cell r="C168">
            <v>10</v>
          </cell>
          <cell r="D168">
            <v>42612.480000000003</v>
          </cell>
          <cell r="E168">
            <v>1420.42</v>
          </cell>
          <cell r="F168">
            <v>0</v>
          </cell>
          <cell r="G168">
            <v>42612.480000000003</v>
          </cell>
          <cell r="H168">
            <v>1420.42</v>
          </cell>
          <cell r="I168">
            <v>0</v>
          </cell>
          <cell r="J168">
            <v>10</v>
          </cell>
          <cell r="K168">
            <v>14204.16</v>
          </cell>
          <cell r="L168">
            <v>1420.42</v>
          </cell>
        </row>
        <row r="169">
          <cell r="B169">
            <v>27</v>
          </cell>
          <cell r="C169">
            <v>9</v>
          </cell>
          <cell r="D169">
            <v>38292.480000000003</v>
          </cell>
          <cell r="E169">
            <v>1418.24</v>
          </cell>
          <cell r="F169">
            <v>0</v>
          </cell>
          <cell r="G169">
            <v>38292.480000000003</v>
          </cell>
          <cell r="H169">
            <v>1418.24</v>
          </cell>
          <cell r="I169">
            <v>0</v>
          </cell>
          <cell r="J169">
            <v>9</v>
          </cell>
          <cell r="K169">
            <v>12764.16</v>
          </cell>
          <cell r="L169">
            <v>1418.24</v>
          </cell>
        </row>
        <row r="170">
          <cell r="B170">
            <v>3</v>
          </cell>
          <cell r="C170">
            <v>1</v>
          </cell>
          <cell r="D170">
            <v>4320</v>
          </cell>
          <cell r="E170">
            <v>1440</v>
          </cell>
          <cell r="F170">
            <v>0</v>
          </cell>
          <cell r="G170">
            <v>4320</v>
          </cell>
          <cell r="H170">
            <v>1440</v>
          </cell>
          <cell r="I170">
            <v>0</v>
          </cell>
          <cell r="J170">
            <v>1</v>
          </cell>
          <cell r="K170">
            <v>1440</v>
          </cell>
          <cell r="L170">
            <v>1440</v>
          </cell>
        </row>
        <row r="176">
          <cell r="B176">
            <v>33</v>
          </cell>
          <cell r="C176">
            <v>11</v>
          </cell>
          <cell r="D176">
            <v>51794.55</v>
          </cell>
          <cell r="E176">
            <v>1569.53</v>
          </cell>
          <cell r="F176">
            <v>0</v>
          </cell>
          <cell r="G176">
            <v>51794.55</v>
          </cell>
          <cell r="H176">
            <v>1569.53</v>
          </cell>
          <cell r="I176">
            <v>0</v>
          </cell>
          <cell r="J176">
            <v>11</v>
          </cell>
          <cell r="K176">
            <v>17264.849999999999</v>
          </cell>
          <cell r="L176">
            <v>1569.53</v>
          </cell>
        </row>
        <row r="177">
          <cell r="B177">
            <v>27</v>
          </cell>
          <cell r="C177">
            <v>9</v>
          </cell>
          <cell r="D177">
            <v>38374.26</v>
          </cell>
          <cell r="E177">
            <v>1421.27</v>
          </cell>
          <cell r="F177">
            <v>0</v>
          </cell>
          <cell r="G177">
            <v>38374.26</v>
          </cell>
          <cell r="H177">
            <v>1421.27</v>
          </cell>
          <cell r="I177">
            <v>0</v>
          </cell>
          <cell r="J177">
            <v>9</v>
          </cell>
          <cell r="K177">
            <v>12791.42</v>
          </cell>
          <cell r="L177">
            <v>1421.27</v>
          </cell>
        </row>
        <row r="178">
          <cell r="B178">
            <v>6</v>
          </cell>
          <cell r="C178">
            <v>2</v>
          </cell>
          <cell r="D178">
            <v>13420.29</v>
          </cell>
          <cell r="E178">
            <v>2236.7199999999998</v>
          </cell>
          <cell r="F178">
            <v>0</v>
          </cell>
          <cell r="G178">
            <v>13420.29</v>
          </cell>
          <cell r="H178">
            <v>2236.7199999999998</v>
          </cell>
          <cell r="I178">
            <v>0</v>
          </cell>
          <cell r="J178">
            <v>2</v>
          </cell>
          <cell r="K178">
            <v>4473.43</v>
          </cell>
          <cell r="L178">
            <v>2236.7199999999998</v>
          </cell>
        </row>
        <row r="180">
          <cell r="B180">
            <v>18</v>
          </cell>
          <cell r="C180">
            <v>6</v>
          </cell>
          <cell r="D180">
            <v>27338.639999999999</v>
          </cell>
          <cell r="E180">
            <v>1518.81</v>
          </cell>
          <cell r="F180">
            <v>-2200.25</v>
          </cell>
          <cell r="G180">
            <v>25138.39</v>
          </cell>
          <cell r="H180">
            <v>1396.58</v>
          </cell>
          <cell r="I180">
            <v>0</v>
          </cell>
          <cell r="J180">
            <v>6</v>
          </cell>
          <cell r="K180">
            <v>9112.8799999999992</v>
          </cell>
          <cell r="L180">
            <v>1518.81</v>
          </cell>
        </row>
        <row r="181">
          <cell r="B181">
            <v>15</v>
          </cell>
          <cell r="C181">
            <v>5</v>
          </cell>
          <cell r="D181">
            <v>22555.05</v>
          </cell>
          <cell r="E181">
            <v>1503.67</v>
          </cell>
          <cell r="F181">
            <v>-2200.25</v>
          </cell>
          <cell r="G181">
            <v>20354.8</v>
          </cell>
          <cell r="H181">
            <v>1356.99</v>
          </cell>
          <cell r="I181">
            <v>0</v>
          </cell>
          <cell r="J181">
            <v>5</v>
          </cell>
          <cell r="K181">
            <v>7518.35</v>
          </cell>
          <cell r="L181">
            <v>1503.67</v>
          </cell>
        </row>
        <row r="182">
          <cell r="B182">
            <v>3</v>
          </cell>
          <cell r="C182">
            <v>1</v>
          </cell>
          <cell r="D182">
            <v>4783.59</v>
          </cell>
          <cell r="E182">
            <v>1594.53</v>
          </cell>
          <cell r="F182">
            <v>0</v>
          </cell>
          <cell r="G182">
            <v>4783.59</v>
          </cell>
          <cell r="H182">
            <v>1594.53</v>
          </cell>
          <cell r="I182">
            <v>0</v>
          </cell>
          <cell r="J182">
            <v>1</v>
          </cell>
          <cell r="K182">
            <v>1594.53</v>
          </cell>
          <cell r="L182">
            <v>1594.53</v>
          </cell>
        </row>
        <row r="184">
          <cell r="B184">
            <v>67</v>
          </cell>
          <cell r="C184">
            <v>22</v>
          </cell>
          <cell r="D184">
            <v>106268.45</v>
          </cell>
          <cell r="E184">
            <v>1586.1</v>
          </cell>
          <cell r="F184">
            <v>0</v>
          </cell>
          <cell r="G184">
            <v>106268.45</v>
          </cell>
          <cell r="H184">
            <v>1586.1</v>
          </cell>
          <cell r="I184">
            <v>0</v>
          </cell>
          <cell r="J184">
            <v>22</v>
          </cell>
          <cell r="K184">
            <v>34929.949999999997</v>
          </cell>
          <cell r="L184">
            <v>1587.72</v>
          </cell>
        </row>
        <row r="185">
          <cell r="B185">
            <v>52</v>
          </cell>
          <cell r="C185">
            <v>17</v>
          </cell>
          <cell r="D185">
            <v>79629.2</v>
          </cell>
          <cell r="E185">
            <v>1531.33</v>
          </cell>
          <cell r="F185">
            <v>0</v>
          </cell>
          <cell r="G185">
            <v>79629.2</v>
          </cell>
          <cell r="H185">
            <v>1531.33</v>
          </cell>
          <cell r="I185">
            <v>0</v>
          </cell>
          <cell r="J185">
            <v>17</v>
          </cell>
          <cell r="K185">
            <v>26050.2</v>
          </cell>
          <cell r="L185">
            <v>1532.36</v>
          </cell>
        </row>
        <row r="186">
          <cell r="B186">
            <v>15</v>
          </cell>
          <cell r="C186">
            <v>5</v>
          </cell>
          <cell r="D186">
            <v>26639.25</v>
          </cell>
          <cell r="E186">
            <v>1775.95</v>
          </cell>
          <cell r="F186">
            <v>0</v>
          </cell>
          <cell r="G186">
            <v>26639.25</v>
          </cell>
          <cell r="H186">
            <v>1775.95</v>
          </cell>
          <cell r="I186">
            <v>0</v>
          </cell>
          <cell r="J186">
            <v>5</v>
          </cell>
          <cell r="K186">
            <v>8879.75</v>
          </cell>
          <cell r="L186">
            <v>1775.95</v>
          </cell>
        </row>
        <row r="188">
          <cell r="B188">
            <v>108</v>
          </cell>
          <cell r="C188">
            <v>36</v>
          </cell>
          <cell r="D188">
            <v>181293.36</v>
          </cell>
          <cell r="E188">
            <v>1678.64</v>
          </cell>
          <cell r="F188">
            <v>0</v>
          </cell>
          <cell r="G188">
            <v>181293.36</v>
          </cell>
          <cell r="H188">
            <v>1678.64</v>
          </cell>
          <cell r="I188">
            <v>0</v>
          </cell>
          <cell r="J188">
            <v>36</v>
          </cell>
          <cell r="K188">
            <v>60431.12</v>
          </cell>
          <cell r="L188">
            <v>1678.64</v>
          </cell>
        </row>
        <row r="189">
          <cell r="B189">
            <v>81</v>
          </cell>
          <cell r="C189">
            <v>27</v>
          </cell>
          <cell r="D189">
            <v>133847.79</v>
          </cell>
          <cell r="E189">
            <v>1652.44</v>
          </cell>
          <cell r="F189">
            <v>0</v>
          </cell>
          <cell r="G189">
            <v>133847.79</v>
          </cell>
          <cell r="H189">
            <v>1652.44</v>
          </cell>
          <cell r="I189">
            <v>0</v>
          </cell>
          <cell r="J189">
            <v>27</v>
          </cell>
          <cell r="K189">
            <v>44615.93</v>
          </cell>
          <cell r="L189">
            <v>1652.44</v>
          </cell>
        </row>
        <row r="190">
          <cell r="B190">
            <v>27</v>
          </cell>
          <cell r="C190">
            <v>9</v>
          </cell>
          <cell r="D190">
            <v>47445.57</v>
          </cell>
          <cell r="E190">
            <v>1757.24</v>
          </cell>
          <cell r="F190">
            <v>0</v>
          </cell>
          <cell r="G190">
            <v>47445.57</v>
          </cell>
          <cell r="H190">
            <v>1757.24</v>
          </cell>
          <cell r="I190">
            <v>0</v>
          </cell>
          <cell r="J190">
            <v>9</v>
          </cell>
          <cell r="K190">
            <v>15815.19</v>
          </cell>
          <cell r="L190">
            <v>1757.24</v>
          </cell>
        </row>
        <row r="192">
          <cell r="B192">
            <v>51</v>
          </cell>
          <cell r="C192">
            <v>17</v>
          </cell>
          <cell r="D192">
            <v>131031.63</v>
          </cell>
          <cell r="E192">
            <v>2569.25</v>
          </cell>
          <cell r="F192">
            <v>0</v>
          </cell>
          <cell r="G192">
            <v>131031.63</v>
          </cell>
          <cell r="H192">
            <v>2569.25</v>
          </cell>
          <cell r="I192">
            <v>0</v>
          </cell>
          <cell r="J192">
            <v>17</v>
          </cell>
          <cell r="K192">
            <v>43677.21</v>
          </cell>
          <cell r="L192">
            <v>2569.25</v>
          </cell>
        </row>
        <row r="193">
          <cell r="B193">
            <v>33</v>
          </cell>
          <cell r="C193">
            <v>11</v>
          </cell>
          <cell r="D193">
            <v>69450.990000000005</v>
          </cell>
          <cell r="E193">
            <v>2104.58</v>
          </cell>
          <cell r="F193">
            <v>0</v>
          </cell>
          <cell r="G193">
            <v>69450.990000000005</v>
          </cell>
          <cell r="H193">
            <v>2104.58</v>
          </cell>
          <cell r="I193">
            <v>0</v>
          </cell>
          <cell r="J193">
            <v>11</v>
          </cell>
          <cell r="K193">
            <v>23150.33</v>
          </cell>
          <cell r="L193">
            <v>2104.58</v>
          </cell>
        </row>
        <row r="194">
          <cell r="B194">
            <v>18</v>
          </cell>
          <cell r="C194">
            <v>6</v>
          </cell>
          <cell r="D194">
            <v>61580.639999999999</v>
          </cell>
          <cell r="E194">
            <v>3421.15</v>
          </cell>
          <cell r="F194">
            <v>0</v>
          </cell>
          <cell r="G194">
            <v>61580.639999999999</v>
          </cell>
          <cell r="H194">
            <v>3421.15</v>
          </cell>
          <cell r="I194">
            <v>0</v>
          </cell>
          <cell r="J194">
            <v>6</v>
          </cell>
          <cell r="K194">
            <v>20526.88</v>
          </cell>
          <cell r="L194">
            <v>3421.15</v>
          </cell>
        </row>
        <row r="196">
          <cell r="B196">
            <v>48</v>
          </cell>
          <cell r="C196">
            <v>16</v>
          </cell>
          <cell r="D196">
            <v>96677.91</v>
          </cell>
          <cell r="E196">
            <v>2014.12</v>
          </cell>
          <cell r="F196">
            <v>0</v>
          </cell>
          <cell r="G196">
            <v>96677.91</v>
          </cell>
          <cell r="H196">
            <v>2014.12</v>
          </cell>
          <cell r="I196">
            <v>0</v>
          </cell>
          <cell r="J196">
            <v>16</v>
          </cell>
          <cell r="K196">
            <v>32225.97</v>
          </cell>
          <cell r="L196">
            <v>2014.12</v>
          </cell>
        </row>
        <row r="197">
          <cell r="B197">
            <v>42</v>
          </cell>
          <cell r="C197">
            <v>14</v>
          </cell>
          <cell r="D197">
            <v>86348.67</v>
          </cell>
          <cell r="E197">
            <v>2055.92</v>
          </cell>
          <cell r="F197">
            <v>0</v>
          </cell>
          <cell r="G197">
            <v>86348.67</v>
          </cell>
          <cell r="H197">
            <v>2055.92</v>
          </cell>
          <cell r="I197">
            <v>0</v>
          </cell>
          <cell r="J197">
            <v>14</v>
          </cell>
          <cell r="K197">
            <v>28782.89</v>
          </cell>
          <cell r="L197">
            <v>2055.92</v>
          </cell>
        </row>
        <row r="198">
          <cell r="B198">
            <v>6</v>
          </cell>
          <cell r="C198">
            <v>2</v>
          </cell>
          <cell r="D198">
            <v>10329.24</v>
          </cell>
          <cell r="E198">
            <v>1721.54</v>
          </cell>
          <cell r="F198">
            <v>0</v>
          </cell>
          <cell r="G198">
            <v>10329.24</v>
          </cell>
          <cell r="H198">
            <v>1721.54</v>
          </cell>
          <cell r="I198">
            <v>0</v>
          </cell>
          <cell r="J198">
            <v>2</v>
          </cell>
          <cell r="K198">
            <v>3443.08</v>
          </cell>
          <cell r="L198">
            <v>1721.54</v>
          </cell>
        </row>
        <row r="200">
          <cell r="B200">
            <v>45</v>
          </cell>
          <cell r="C200">
            <v>15</v>
          </cell>
          <cell r="D200">
            <v>76330.080000000002</v>
          </cell>
          <cell r="E200">
            <v>1696.22</v>
          </cell>
          <cell r="F200">
            <v>0</v>
          </cell>
          <cell r="G200">
            <v>76330.080000000002</v>
          </cell>
          <cell r="H200">
            <v>1696.22</v>
          </cell>
          <cell r="I200">
            <v>0</v>
          </cell>
          <cell r="J200">
            <v>15</v>
          </cell>
          <cell r="K200">
            <v>25443.360000000001</v>
          </cell>
          <cell r="L200">
            <v>1696.22</v>
          </cell>
        </row>
        <row r="201">
          <cell r="B201">
            <v>33</v>
          </cell>
          <cell r="C201">
            <v>11</v>
          </cell>
          <cell r="D201">
            <v>56264.31</v>
          </cell>
          <cell r="E201">
            <v>1704.98</v>
          </cell>
          <cell r="F201">
            <v>0</v>
          </cell>
          <cell r="G201">
            <v>56264.31</v>
          </cell>
          <cell r="H201">
            <v>1704.98</v>
          </cell>
          <cell r="I201">
            <v>0</v>
          </cell>
          <cell r="J201">
            <v>11</v>
          </cell>
          <cell r="K201">
            <v>18754.77</v>
          </cell>
          <cell r="L201">
            <v>1704.98</v>
          </cell>
        </row>
        <row r="202">
          <cell r="B202">
            <v>12</v>
          </cell>
          <cell r="C202">
            <v>4</v>
          </cell>
          <cell r="D202">
            <v>20065.77</v>
          </cell>
          <cell r="E202">
            <v>1672.15</v>
          </cell>
          <cell r="F202">
            <v>0</v>
          </cell>
          <cell r="G202">
            <v>20065.77</v>
          </cell>
          <cell r="H202">
            <v>1672.15</v>
          </cell>
          <cell r="I202">
            <v>0</v>
          </cell>
          <cell r="J202">
            <v>4</v>
          </cell>
          <cell r="K202">
            <v>6688.59</v>
          </cell>
          <cell r="L202">
            <v>1672.15</v>
          </cell>
        </row>
        <row r="204">
          <cell r="B204">
            <v>78</v>
          </cell>
          <cell r="C204">
            <v>26</v>
          </cell>
          <cell r="D204">
            <v>136779.84</v>
          </cell>
          <cell r="E204">
            <v>1753.59</v>
          </cell>
          <cell r="F204">
            <v>0</v>
          </cell>
          <cell r="G204">
            <v>136779.84</v>
          </cell>
          <cell r="H204">
            <v>1753.59</v>
          </cell>
          <cell r="I204">
            <v>0</v>
          </cell>
          <cell r="J204">
            <v>26</v>
          </cell>
          <cell r="K204">
            <v>45593.279999999999</v>
          </cell>
          <cell r="L204">
            <v>1753.59</v>
          </cell>
        </row>
        <row r="205">
          <cell r="B205">
            <v>57</v>
          </cell>
          <cell r="C205">
            <v>19</v>
          </cell>
          <cell r="D205">
            <v>101487.63</v>
          </cell>
          <cell r="E205">
            <v>1780.48</v>
          </cell>
          <cell r="F205">
            <v>0</v>
          </cell>
          <cell r="G205">
            <v>101487.63</v>
          </cell>
          <cell r="H205">
            <v>1780.48</v>
          </cell>
          <cell r="I205">
            <v>0</v>
          </cell>
          <cell r="J205">
            <v>19</v>
          </cell>
          <cell r="K205">
            <v>33829.21</v>
          </cell>
          <cell r="L205">
            <v>1780.48</v>
          </cell>
        </row>
        <row r="206">
          <cell r="B206">
            <v>21</v>
          </cell>
          <cell r="C206">
            <v>7</v>
          </cell>
          <cell r="D206">
            <v>35292.21</v>
          </cell>
          <cell r="E206">
            <v>1680.58</v>
          </cell>
          <cell r="F206">
            <v>0</v>
          </cell>
          <cell r="G206">
            <v>35292.21</v>
          </cell>
          <cell r="H206">
            <v>1680.58</v>
          </cell>
          <cell r="I206">
            <v>0</v>
          </cell>
          <cell r="J206">
            <v>7</v>
          </cell>
          <cell r="K206">
            <v>11764.07</v>
          </cell>
          <cell r="L206">
            <v>1680.58</v>
          </cell>
        </row>
        <row r="208">
          <cell r="B208">
            <v>18</v>
          </cell>
          <cell r="C208">
            <v>6</v>
          </cell>
          <cell r="D208">
            <v>23666.61</v>
          </cell>
          <cell r="E208">
            <v>1314.81</v>
          </cell>
          <cell r="F208">
            <v>0</v>
          </cell>
          <cell r="G208">
            <v>23666.61</v>
          </cell>
          <cell r="H208">
            <v>1314.81</v>
          </cell>
          <cell r="I208">
            <v>0</v>
          </cell>
          <cell r="J208">
            <v>6</v>
          </cell>
          <cell r="K208">
            <v>7888.87</v>
          </cell>
          <cell r="L208">
            <v>1314.81</v>
          </cell>
        </row>
        <row r="209">
          <cell r="B209">
            <v>12</v>
          </cell>
          <cell r="C209">
            <v>4</v>
          </cell>
          <cell r="D209">
            <v>15012.03</v>
          </cell>
          <cell r="E209">
            <v>1251</v>
          </cell>
          <cell r="F209">
            <v>0</v>
          </cell>
          <cell r="G209">
            <v>15012.03</v>
          </cell>
          <cell r="H209">
            <v>1251</v>
          </cell>
          <cell r="I209">
            <v>0</v>
          </cell>
          <cell r="J209">
            <v>4</v>
          </cell>
          <cell r="K209">
            <v>5004.01</v>
          </cell>
          <cell r="L209">
            <v>1251</v>
          </cell>
        </row>
        <row r="210">
          <cell r="B210">
            <v>6</v>
          </cell>
          <cell r="C210">
            <v>2</v>
          </cell>
          <cell r="D210">
            <v>8654.58</v>
          </cell>
          <cell r="E210">
            <v>1442.43</v>
          </cell>
          <cell r="F210">
            <v>0</v>
          </cell>
          <cell r="G210">
            <v>8654.58</v>
          </cell>
          <cell r="H210">
            <v>1442.43</v>
          </cell>
          <cell r="I210">
            <v>0</v>
          </cell>
          <cell r="J210">
            <v>2</v>
          </cell>
          <cell r="K210">
            <v>2884.86</v>
          </cell>
          <cell r="L210">
            <v>1442.43</v>
          </cell>
        </row>
        <row r="212">
          <cell r="B212">
            <v>77</v>
          </cell>
          <cell r="C212">
            <v>26</v>
          </cell>
          <cell r="D212">
            <v>141773.99</v>
          </cell>
          <cell r="E212">
            <v>1841.22</v>
          </cell>
          <cell r="F212">
            <v>-1228.6300000000001</v>
          </cell>
          <cell r="G212">
            <v>140545.35999999999</v>
          </cell>
          <cell r="H212">
            <v>1825.26</v>
          </cell>
          <cell r="I212">
            <v>0</v>
          </cell>
          <cell r="J212">
            <v>25</v>
          </cell>
          <cell r="K212">
            <v>46187.43</v>
          </cell>
          <cell r="L212">
            <v>1847.5</v>
          </cell>
        </row>
        <row r="213">
          <cell r="B213">
            <v>65</v>
          </cell>
          <cell r="C213">
            <v>22</v>
          </cell>
          <cell r="D213">
            <v>107918.24</v>
          </cell>
          <cell r="E213">
            <v>1660.28</v>
          </cell>
          <cell r="F213">
            <v>-1605.85</v>
          </cell>
          <cell r="G213">
            <v>106312.39</v>
          </cell>
          <cell r="H213">
            <v>1635.58</v>
          </cell>
          <cell r="I213">
            <v>0</v>
          </cell>
          <cell r="J213">
            <v>21</v>
          </cell>
          <cell r="K213">
            <v>34902.18</v>
          </cell>
          <cell r="L213">
            <v>1662.01</v>
          </cell>
        </row>
        <row r="214">
          <cell r="B214">
            <v>12</v>
          </cell>
          <cell r="C214">
            <v>4</v>
          </cell>
          <cell r="D214">
            <v>33855.75</v>
          </cell>
          <cell r="E214">
            <v>2821.31</v>
          </cell>
          <cell r="F214">
            <v>377.22</v>
          </cell>
          <cell r="G214">
            <v>34232.97</v>
          </cell>
          <cell r="H214">
            <v>2852.75</v>
          </cell>
          <cell r="I214">
            <v>0</v>
          </cell>
          <cell r="J214">
            <v>4</v>
          </cell>
          <cell r="K214">
            <v>11285.25</v>
          </cell>
          <cell r="L214">
            <v>2821.31</v>
          </cell>
        </row>
        <row r="216">
          <cell r="B216">
            <v>162</v>
          </cell>
          <cell r="C216">
            <v>54</v>
          </cell>
          <cell r="D216">
            <v>277186.46000000002</v>
          </cell>
          <cell r="E216">
            <v>1711.03</v>
          </cell>
          <cell r="F216">
            <v>-1232.06</v>
          </cell>
          <cell r="G216">
            <v>275954.40000000002</v>
          </cell>
          <cell r="H216">
            <v>1703.42</v>
          </cell>
          <cell r="I216">
            <v>0</v>
          </cell>
          <cell r="J216">
            <v>53</v>
          </cell>
          <cell r="K216">
            <v>91273.23</v>
          </cell>
          <cell r="L216">
            <v>1722.14</v>
          </cell>
        </row>
        <row r="217">
          <cell r="B217">
            <v>138</v>
          </cell>
          <cell r="C217">
            <v>46</v>
          </cell>
          <cell r="D217">
            <v>234251</v>
          </cell>
          <cell r="E217">
            <v>1697.47</v>
          </cell>
          <cell r="F217">
            <v>-1232.06</v>
          </cell>
          <cell r="G217">
            <v>233018.94</v>
          </cell>
          <cell r="H217">
            <v>1688.54</v>
          </cell>
          <cell r="I217">
            <v>0</v>
          </cell>
          <cell r="J217">
            <v>45</v>
          </cell>
          <cell r="K217">
            <v>76961.41</v>
          </cell>
          <cell r="L217">
            <v>1710.25</v>
          </cell>
        </row>
        <row r="218">
          <cell r="B218">
            <v>24</v>
          </cell>
          <cell r="C218">
            <v>8</v>
          </cell>
          <cell r="D218">
            <v>42935.46</v>
          </cell>
          <cell r="E218">
            <v>1788.98</v>
          </cell>
          <cell r="F218">
            <v>0</v>
          </cell>
          <cell r="G218">
            <v>42935.46</v>
          </cell>
          <cell r="H218">
            <v>1788.98</v>
          </cell>
          <cell r="I218">
            <v>0</v>
          </cell>
          <cell r="J218">
            <v>8</v>
          </cell>
          <cell r="K218">
            <v>14311.82</v>
          </cell>
          <cell r="L218">
            <v>1788.98</v>
          </cell>
        </row>
      </sheetData>
      <sheetData sheetId="46">
        <row r="23">
          <cell r="B23">
            <v>450</v>
          </cell>
          <cell r="C23">
            <v>150</v>
          </cell>
          <cell r="D23">
            <v>594468.07999999996</v>
          </cell>
          <cell r="E23">
            <v>1321.04</v>
          </cell>
          <cell r="F23">
            <v>6770.73</v>
          </cell>
          <cell r="G23">
            <v>601238.81000000006</v>
          </cell>
          <cell r="H23">
            <v>1336.09</v>
          </cell>
          <cell r="I23">
            <v>0</v>
          </cell>
          <cell r="J23">
            <v>150</v>
          </cell>
          <cell r="K23">
            <v>198299.96</v>
          </cell>
          <cell r="L23">
            <v>1322</v>
          </cell>
        </row>
        <row r="24">
          <cell r="B24">
            <v>0</v>
          </cell>
          <cell r="C24">
            <v>0</v>
          </cell>
          <cell r="D24">
            <v>0</v>
          </cell>
          <cell r="F24">
            <v>0</v>
          </cell>
          <cell r="G24">
            <v>0</v>
          </cell>
          <cell r="I24">
            <v>0</v>
          </cell>
          <cell r="J24">
            <v>0</v>
          </cell>
          <cell r="K24">
            <v>0</v>
          </cell>
        </row>
        <row r="26">
          <cell r="B26">
            <v>2326</v>
          </cell>
          <cell r="C26">
            <v>775</v>
          </cell>
          <cell r="D26">
            <v>3147467.93</v>
          </cell>
          <cell r="E26">
            <v>1353.17</v>
          </cell>
          <cell r="F26">
            <v>-14803.44</v>
          </cell>
          <cell r="G26">
            <v>3132664.49</v>
          </cell>
          <cell r="H26">
            <v>1346.8</v>
          </cell>
          <cell r="I26">
            <v>0</v>
          </cell>
          <cell r="J26">
            <v>762</v>
          </cell>
          <cell r="K26">
            <v>1031150.16</v>
          </cell>
          <cell r="L26">
            <v>1353.22</v>
          </cell>
        </row>
        <row r="27">
          <cell r="B27">
            <v>0</v>
          </cell>
          <cell r="C27">
            <v>0</v>
          </cell>
          <cell r="D27">
            <v>0</v>
          </cell>
          <cell r="F27">
            <v>0</v>
          </cell>
          <cell r="G27">
            <v>0</v>
          </cell>
          <cell r="I27">
            <v>0</v>
          </cell>
          <cell r="J27">
            <v>0</v>
          </cell>
          <cell r="K27">
            <v>0</v>
          </cell>
        </row>
        <row r="32">
          <cell r="B32">
            <v>1876</v>
          </cell>
          <cell r="C32">
            <v>625</v>
          </cell>
          <cell r="D32">
            <v>2527248.67</v>
          </cell>
          <cell r="E32">
            <v>1347.15</v>
          </cell>
          <cell r="F32">
            <v>3750.51</v>
          </cell>
          <cell r="G32">
            <v>2530999.1800000002</v>
          </cell>
          <cell r="H32">
            <v>1349.15</v>
          </cell>
          <cell r="I32">
            <v>0</v>
          </cell>
          <cell r="J32">
            <v>620</v>
          </cell>
          <cell r="K32">
            <v>833723.3</v>
          </cell>
          <cell r="L32">
            <v>1344.72</v>
          </cell>
        </row>
        <row r="33">
          <cell r="B33">
            <v>0</v>
          </cell>
          <cell r="C33">
            <v>0</v>
          </cell>
          <cell r="D33">
            <v>0</v>
          </cell>
          <cell r="F33">
            <v>0</v>
          </cell>
          <cell r="G33">
            <v>0</v>
          </cell>
          <cell r="I33">
            <v>0</v>
          </cell>
          <cell r="J33">
            <v>0</v>
          </cell>
          <cell r="K33">
            <v>0</v>
          </cell>
        </row>
        <row r="35">
          <cell r="B35">
            <v>1976</v>
          </cell>
          <cell r="C35">
            <v>659</v>
          </cell>
          <cell r="D35">
            <v>2985519.14</v>
          </cell>
          <cell r="E35">
            <v>1510.89</v>
          </cell>
          <cell r="F35">
            <v>817.93</v>
          </cell>
          <cell r="G35">
            <v>2986337.07</v>
          </cell>
          <cell r="H35">
            <v>1511.3</v>
          </cell>
          <cell r="I35">
            <v>0</v>
          </cell>
          <cell r="J35">
            <v>649</v>
          </cell>
          <cell r="K35">
            <v>978486.46</v>
          </cell>
          <cell r="L35">
            <v>1507.68</v>
          </cell>
        </row>
        <row r="36">
          <cell r="B36">
            <v>0</v>
          </cell>
          <cell r="C36">
            <v>0</v>
          </cell>
          <cell r="D36">
            <v>0</v>
          </cell>
          <cell r="F36">
            <v>0</v>
          </cell>
          <cell r="G36">
            <v>0</v>
          </cell>
          <cell r="I36">
            <v>0</v>
          </cell>
          <cell r="J36">
            <v>0</v>
          </cell>
          <cell r="K36">
            <v>0</v>
          </cell>
        </row>
        <row r="38">
          <cell r="B38">
            <v>1943</v>
          </cell>
          <cell r="C38">
            <v>648</v>
          </cell>
          <cell r="D38">
            <v>2615580.9300000002</v>
          </cell>
          <cell r="E38">
            <v>1346.16</v>
          </cell>
          <cell r="F38">
            <v>231.84</v>
          </cell>
          <cell r="G38">
            <v>2615812.77</v>
          </cell>
          <cell r="H38">
            <v>1346.28</v>
          </cell>
          <cell r="I38">
            <v>0</v>
          </cell>
          <cell r="J38">
            <v>643</v>
          </cell>
          <cell r="K38">
            <v>866272.64</v>
          </cell>
          <cell r="L38">
            <v>1347.24</v>
          </cell>
        </row>
        <row r="39">
          <cell r="B39">
            <v>0</v>
          </cell>
          <cell r="C39">
            <v>0</v>
          </cell>
          <cell r="D39">
            <v>0</v>
          </cell>
          <cell r="F39">
            <v>0</v>
          </cell>
          <cell r="G39">
            <v>0</v>
          </cell>
          <cell r="I39">
            <v>0</v>
          </cell>
          <cell r="J39">
            <v>0</v>
          </cell>
          <cell r="K39">
            <v>0</v>
          </cell>
        </row>
        <row r="41">
          <cell r="B41">
            <v>2000</v>
          </cell>
          <cell r="C41">
            <v>667</v>
          </cell>
          <cell r="D41">
            <v>2738067.32</v>
          </cell>
          <cell r="E41">
            <v>1369.03</v>
          </cell>
          <cell r="F41">
            <v>2193.89</v>
          </cell>
          <cell r="G41">
            <v>2740261.21</v>
          </cell>
          <cell r="H41">
            <v>1370.13</v>
          </cell>
          <cell r="I41">
            <v>0</v>
          </cell>
          <cell r="J41">
            <v>658</v>
          </cell>
          <cell r="K41">
            <v>901462.52</v>
          </cell>
          <cell r="L41">
            <v>1370</v>
          </cell>
        </row>
        <row r="42">
          <cell r="B42">
            <v>0</v>
          </cell>
          <cell r="C42">
            <v>0</v>
          </cell>
          <cell r="D42">
            <v>0</v>
          </cell>
          <cell r="F42">
            <v>0</v>
          </cell>
          <cell r="G42">
            <v>0</v>
          </cell>
          <cell r="I42">
            <v>0</v>
          </cell>
          <cell r="J42">
            <v>0</v>
          </cell>
          <cell r="K42">
            <v>0</v>
          </cell>
        </row>
        <row r="44">
          <cell r="B44">
            <v>3332</v>
          </cell>
          <cell r="C44">
            <v>1111</v>
          </cell>
          <cell r="D44">
            <v>5900883.5499999998</v>
          </cell>
          <cell r="E44">
            <v>1770.97</v>
          </cell>
          <cell r="F44">
            <v>-16470.240000000002</v>
          </cell>
          <cell r="G44">
            <v>5884413.3099999996</v>
          </cell>
          <cell r="H44">
            <v>1766.03</v>
          </cell>
          <cell r="I44">
            <v>0</v>
          </cell>
          <cell r="J44">
            <v>1093</v>
          </cell>
          <cell r="K44">
            <v>1936192.87</v>
          </cell>
          <cell r="L44">
            <v>1771.45</v>
          </cell>
        </row>
        <row r="45">
          <cell r="B45">
            <v>0</v>
          </cell>
          <cell r="C45">
            <v>0</v>
          </cell>
          <cell r="D45">
            <v>0</v>
          </cell>
          <cell r="F45">
            <v>0</v>
          </cell>
          <cell r="G45">
            <v>0</v>
          </cell>
          <cell r="I45">
            <v>0</v>
          </cell>
          <cell r="J45">
            <v>0</v>
          </cell>
          <cell r="K45">
            <v>0</v>
          </cell>
        </row>
        <row r="47">
          <cell r="B47">
            <v>1328</v>
          </cell>
          <cell r="C47">
            <v>443</v>
          </cell>
          <cell r="D47">
            <v>1967821.73</v>
          </cell>
          <cell r="E47">
            <v>1481.79</v>
          </cell>
          <cell r="F47">
            <v>3371.54</v>
          </cell>
          <cell r="G47">
            <v>1971193.27</v>
          </cell>
          <cell r="H47">
            <v>1484.33</v>
          </cell>
          <cell r="I47">
            <v>0</v>
          </cell>
          <cell r="J47">
            <v>437</v>
          </cell>
          <cell r="K47">
            <v>647709.46</v>
          </cell>
          <cell r="L47">
            <v>1482.17</v>
          </cell>
        </row>
        <row r="48">
          <cell r="B48">
            <v>0</v>
          </cell>
          <cell r="C48">
            <v>0</v>
          </cell>
          <cell r="D48">
            <v>0</v>
          </cell>
          <cell r="F48">
            <v>0</v>
          </cell>
          <cell r="G48">
            <v>0</v>
          </cell>
          <cell r="I48">
            <v>0</v>
          </cell>
          <cell r="J48">
            <v>0</v>
          </cell>
          <cell r="K48">
            <v>0</v>
          </cell>
        </row>
        <row r="50">
          <cell r="B50">
            <v>1559</v>
          </cell>
          <cell r="C50">
            <v>520</v>
          </cell>
          <cell r="D50">
            <v>2223134.9</v>
          </cell>
          <cell r="E50">
            <v>1426</v>
          </cell>
          <cell r="F50">
            <v>-10552.97</v>
          </cell>
          <cell r="G50">
            <v>2212581.9300000002</v>
          </cell>
          <cell r="H50">
            <v>1419.23</v>
          </cell>
          <cell r="I50">
            <v>0</v>
          </cell>
          <cell r="J50">
            <v>515</v>
          </cell>
          <cell r="K50">
            <v>734416.95</v>
          </cell>
          <cell r="L50">
            <v>1426.05</v>
          </cell>
        </row>
        <row r="51">
          <cell r="B51">
            <v>0</v>
          </cell>
          <cell r="C51">
            <v>0</v>
          </cell>
          <cell r="D51">
            <v>0</v>
          </cell>
          <cell r="F51">
            <v>0</v>
          </cell>
          <cell r="G51">
            <v>0</v>
          </cell>
          <cell r="I51">
            <v>0</v>
          </cell>
          <cell r="J51">
            <v>0</v>
          </cell>
          <cell r="K51">
            <v>0</v>
          </cell>
        </row>
        <row r="53">
          <cell r="B53">
            <v>1974</v>
          </cell>
          <cell r="C53">
            <v>658</v>
          </cell>
          <cell r="D53">
            <v>2870177.42</v>
          </cell>
          <cell r="E53">
            <v>1453.99</v>
          </cell>
          <cell r="F53">
            <v>-13198.22</v>
          </cell>
          <cell r="G53">
            <v>2856979.2</v>
          </cell>
          <cell r="H53">
            <v>1447.3</v>
          </cell>
          <cell r="I53">
            <v>0</v>
          </cell>
          <cell r="J53">
            <v>653</v>
          </cell>
          <cell r="K53">
            <v>949411.57</v>
          </cell>
          <cell r="L53">
            <v>1453.92</v>
          </cell>
        </row>
        <row r="54">
          <cell r="B54">
            <v>0</v>
          </cell>
          <cell r="C54">
            <v>0</v>
          </cell>
          <cell r="D54">
            <v>0</v>
          </cell>
          <cell r="F54">
            <v>0</v>
          </cell>
          <cell r="G54">
            <v>0</v>
          </cell>
          <cell r="I54">
            <v>0</v>
          </cell>
          <cell r="J54">
            <v>0</v>
          </cell>
          <cell r="K54">
            <v>0</v>
          </cell>
        </row>
        <row r="56">
          <cell r="B56">
            <v>1430</v>
          </cell>
          <cell r="C56">
            <v>477</v>
          </cell>
          <cell r="D56">
            <v>2137445.56</v>
          </cell>
          <cell r="E56">
            <v>1494.72</v>
          </cell>
          <cell r="F56">
            <v>-1578.16</v>
          </cell>
          <cell r="G56">
            <v>2135867.4</v>
          </cell>
          <cell r="H56">
            <v>1493.61</v>
          </cell>
          <cell r="I56">
            <v>0</v>
          </cell>
          <cell r="J56">
            <v>472</v>
          </cell>
          <cell r="K56">
            <v>706283.82</v>
          </cell>
          <cell r="L56">
            <v>1496.36</v>
          </cell>
        </row>
        <row r="57">
          <cell r="B57">
            <v>0</v>
          </cell>
          <cell r="C57">
            <v>0</v>
          </cell>
          <cell r="D57">
            <v>0</v>
          </cell>
          <cell r="F57">
            <v>0</v>
          </cell>
          <cell r="G57">
            <v>0</v>
          </cell>
          <cell r="I57">
            <v>0</v>
          </cell>
          <cell r="J57">
            <v>0</v>
          </cell>
          <cell r="K57">
            <v>0</v>
          </cell>
        </row>
        <row r="59">
          <cell r="B59">
            <v>6969</v>
          </cell>
          <cell r="C59">
            <v>2323</v>
          </cell>
          <cell r="D59">
            <v>15234838.77</v>
          </cell>
          <cell r="E59">
            <v>2186.09</v>
          </cell>
          <cell r="F59">
            <v>11641.77</v>
          </cell>
          <cell r="G59">
            <v>15246480.539999999</v>
          </cell>
          <cell r="H59">
            <v>2187.7600000000002</v>
          </cell>
          <cell r="I59">
            <v>0</v>
          </cell>
          <cell r="J59">
            <v>2300</v>
          </cell>
          <cell r="K59">
            <v>5028577.2800000003</v>
          </cell>
          <cell r="L59">
            <v>2186.34</v>
          </cell>
        </row>
        <row r="60">
          <cell r="B60">
            <v>0</v>
          </cell>
          <cell r="C60">
            <v>0</v>
          </cell>
          <cell r="D60">
            <v>0</v>
          </cell>
          <cell r="F60">
            <v>0</v>
          </cell>
          <cell r="G60">
            <v>0</v>
          </cell>
          <cell r="I60">
            <v>0</v>
          </cell>
          <cell r="J60">
            <v>0</v>
          </cell>
          <cell r="K60">
            <v>0</v>
          </cell>
        </row>
        <row r="62">
          <cell r="B62">
            <v>5796</v>
          </cell>
          <cell r="C62">
            <v>1932</v>
          </cell>
          <cell r="D62">
            <v>8073578.3300000001</v>
          </cell>
          <cell r="E62">
            <v>1392.96</v>
          </cell>
          <cell r="F62">
            <v>-36286.82</v>
          </cell>
          <cell r="G62">
            <v>8037291.5099999998</v>
          </cell>
          <cell r="H62">
            <v>1386.7</v>
          </cell>
          <cell r="I62">
            <v>0</v>
          </cell>
          <cell r="J62">
            <v>1905</v>
          </cell>
          <cell r="K62">
            <v>2651739.96</v>
          </cell>
          <cell r="L62">
            <v>1391.99</v>
          </cell>
        </row>
        <row r="63">
          <cell r="B63">
            <v>0</v>
          </cell>
          <cell r="C63">
            <v>0</v>
          </cell>
          <cell r="D63">
            <v>0</v>
          </cell>
          <cell r="F63">
            <v>0</v>
          </cell>
          <cell r="G63">
            <v>0</v>
          </cell>
          <cell r="I63">
            <v>0</v>
          </cell>
          <cell r="J63">
            <v>0</v>
          </cell>
          <cell r="K63">
            <v>0</v>
          </cell>
        </row>
        <row r="65">
          <cell r="B65">
            <v>2617</v>
          </cell>
          <cell r="C65">
            <v>872</v>
          </cell>
          <cell r="D65">
            <v>3884992.59</v>
          </cell>
          <cell r="E65">
            <v>1484.52</v>
          </cell>
          <cell r="F65">
            <v>-15454.32</v>
          </cell>
          <cell r="G65">
            <v>3869538.27</v>
          </cell>
          <cell r="H65">
            <v>1478.62</v>
          </cell>
          <cell r="I65">
            <v>0</v>
          </cell>
          <cell r="J65">
            <v>860</v>
          </cell>
          <cell r="K65">
            <v>1276102.05</v>
          </cell>
          <cell r="L65">
            <v>1483.84</v>
          </cell>
        </row>
        <row r="66">
          <cell r="B66">
            <v>0</v>
          </cell>
          <cell r="C66">
            <v>0</v>
          </cell>
          <cell r="D66">
            <v>0</v>
          </cell>
          <cell r="F66">
            <v>0</v>
          </cell>
          <cell r="G66">
            <v>0</v>
          </cell>
          <cell r="I66">
            <v>0</v>
          </cell>
          <cell r="J66">
            <v>0</v>
          </cell>
          <cell r="K66">
            <v>0</v>
          </cell>
        </row>
        <row r="68">
          <cell r="B68">
            <v>1240</v>
          </cell>
          <cell r="C68">
            <v>413</v>
          </cell>
          <cell r="D68">
            <v>1790831.29</v>
          </cell>
          <cell r="E68">
            <v>1444.22</v>
          </cell>
          <cell r="F68">
            <v>2251.29</v>
          </cell>
          <cell r="G68">
            <v>1793082.58</v>
          </cell>
          <cell r="H68">
            <v>1446.03</v>
          </cell>
          <cell r="I68">
            <v>0</v>
          </cell>
          <cell r="J68">
            <v>412</v>
          </cell>
          <cell r="K68">
            <v>595174.81000000006</v>
          </cell>
          <cell r="L68">
            <v>1444.6</v>
          </cell>
        </row>
        <row r="69">
          <cell r="B69">
            <v>0</v>
          </cell>
          <cell r="C69">
            <v>0</v>
          </cell>
          <cell r="D69">
            <v>0</v>
          </cell>
          <cell r="F69">
            <v>0</v>
          </cell>
          <cell r="G69">
            <v>0</v>
          </cell>
          <cell r="I69">
            <v>0</v>
          </cell>
          <cell r="J69">
            <v>0</v>
          </cell>
          <cell r="K69">
            <v>0</v>
          </cell>
        </row>
        <row r="71">
          <cell r="B71">
            <v>5270</v>
          </cell>
          <cell r="C71">
            <v>1757</v>
          </cell>
          <cell r="D71">
            <v>8805899.7699999996</v>
          </cell>
          <cell r="E71">
            <v>1670.95</v>
          </cell>
          <cell r="F71">
            <v>-15543.74</v>
          </cell>
          <cell r="G71">
            <v>8790356.0299999993</v>
          </cell>
          <cell r="H71">
            <v>1668</v>
          </cell>
          <cell r="I71">
            <v>0</v>
          </cell>
          <cell r="J71">
            <v>1732</v>
          </cell>
          <cell r="K71">
            <v>2897562.06</v>
          </cell>
          <cell r="L71">
            <v>1672.96</v>
          </cell>
        </row>
        <row r="72">
          <cell r="B72">
            <v>0</v>
          </cell>
          <cell r="C72">
            <v>0</v>
          </cell>
          <cell r="D72">
            <v>0</v>
          </cell>
          <cell r="F72">
            <v>0</v>
          </cell>
          <cell r="G72">
            <v>0</v>
          </cell>
          <cell r="I72">
            <v>0</v>
          </cell>
          <cell r="J72">
            <v>0</v>
          </cell>
          <cell r="K72">
            <v>0</v>
          </cell>
        </row>
        <row r="74">
          <cell r="B74">
            <v>2061</v>
          </cell>
          <cell r="C74">
            <v>687</v>
          </cell>
          <cell r="D74">
            <v>3188635.32</v>
          </cell>
          <cell r="E74">
            <v>1547.13</v>
          </cell>
          <cell r="F74">
            <v>-10227.4</v>
          </cell>
          <cell r="G74">
            <v>3178407.92</v>
          </cell>
          <cell r="H74">
            <v>1542.17</v>
          </cell>
          <cell r="I74">
            <v>0</v>
          </cell>
          <cell r="J74">
            <v>678</v>
          </cell>
          <cell r="K74">
            <v>1049125.93</v>
          </cell>
          <cell r="L74">
            <v>1547.38</v>
          </cell>
        </row>
        <row r="75">
          <cell r="B75">
            <v>0</v>
          </cell>
          <cell r="C75">
            <v>0</v>
          </cell>
          <cell r="D75">
            <v>0</v>
          </cell>
          <cell r="F75">
            <v>0</v>
          </cell>
          <cell r="G75">
            <v>0</v>
          </cell>
          <cell r="I75">
            <v>0</v>
          </cell>
          <cell r="J75">
            <v>0</v>
          </cell>
          <cell r="K75">
            <v>0</v>
          </cell>
        </row>
        <row r="77">
          <cell r="B77">
            <v>4517</v>
          </cell>
          <cell r="C77">
            <v>1506</v>
          </cell>
          <cell r="D77">
            <v>6121120.8300000001</v>
          </cell>
          <cell r="E77">
            <v>1355.13</v>
          </cell>
          <cell r="F77">
            <v>-16347.4</v>
          </cell>
          <cell r="G77">
            <v>6104773.4299999997</v>
          </cell>
          <cell r="H77">
            <v>1351.51</v>
          </cell>
          <cell r="I77">
            <v>0</v>
          </cell>
          <cell r="J77">
            <v>1491</v>
          </cell>
          <cell r="K77">
            <v>2024493.7</v>
          </cell>
          <cell r="L77">
            <v>1357.81</v>
          </cell>
        </row>
        <row r="78">
          <cell r="B78">
            <v>0</v>
          </cell>
          <cell r="C78">
            <v>0</v>
          </cell>
          <cell r="D78">
            <v>0</v>
          </cell>
          <cell r="F78">
            <v>0</v>
          </cell>
          <cell r="G78">
            <v>0</v>
          </cell>
          <cell r="I78">
            <v>0</v>
          </cell>
          <cell r="J78">
            <v>0</v>
          </cell>
          <cell r="K78">
            <v>0</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3">
          <cell r="B83">
            <v>1234</v>
          </cell>
          <cell r="C83">
            <v>411</v>
          </cell>
          <cell r="D83">
            <v>1715799.81</v>
          </cell>
          <cell r="E83">
            <v>1390.44</v>
          </cell>
          <cell r="F83">
            <v>5796.67</v>
          </cell>
          <cell r="G83">
            <v>1721596.48</v>
          </cell>
          <cell r="H83">
            <v>1395.13</v>
          </cell>
          <cell r="I83">
            <v>0</v>
          </cell>
          <cell r="J83">
            <v>406</v>
          </cell>
          <cell r="K83">
            <v>566642.18000000005</v>
          </cell>
          <cell r="L83">
            <v>1395.67</v>
          </cell>
        </row>
        <row r="84">
          <cell r="B84">
            <v>0</v>
          </cell>
          <cell r="C84">
            <v>0</v>
          </cell>
          <cell r="D84">
            <v>0</v>
          </cell>
          <cell r="F84">
            <v>0</v>
          </cell>
          <cell r="G84">
            <v>0</v>
          </cell>
          <cell r="I84">
            <v>0</v>
          </cell>
          <cell r="J84">
            <v>0</v>
          </cell>
          <cell r="K84">
            <v>0</v>
          </cell>
        </row>
        <row r="86">
          <cell r="B86">
            <v>3256</v>
          </cell>
          <cell r="C86">
            <v>1085</v>
          </cell>
          <cell r="D86">
            <v>4603501.8499999996</v>
          </cell>
          <cell r="E86">
            <v>1413.85</v>
          </cell>
          <cell r="F86">
            <v>-32863.230000000003</v>
          </cell>
          <cell r="G86">
            <v>4570638.62</v>
          </cell>
          <cell r="H86">
            <v>1403.76</v>
          </cell>
          <cell r="I86">
            <v>0</v>
          </cell>
          <cell r="J86">
            <v>1061</v>
          </cell>
          <cell r="K86">
            <v>1498588.95</v>
          </cell>
          <cell r="L86">
            <v>1412.43</v>
          </cell>
        </row>
        <row r="87">
          <cell r="B87">
            <v>0</v>
          </cell>
          <cell r="C87">
            <v>0</v>
          </cell>
          <cell r="D87">
            <v>0</v>
          </cell>
          <cell r="F87">
            <v>0</v>
          </cell>
          <cell r="G87">
            <v>0</v>
          </cell>
          <cell r="I87">
            <v>0</v>
          </cell>
          <cell r="J87">
            <v>0</v>
          </cell>
          <cell r="K87">
            <v>0</v>
          </cell>
        </row>
        <row r="92">
          <cell r="B92">
            <v>3228</v>
          </cell>
          <cell r="C92">
            <v>1076</v>
          </cell>
          <cell r="D92">
            <v>4983349.6900000004</v>
          </cell>
          <cell r="E92">
            <v>1543.79</v>
          </cell>
          <cell r="F92">
            <v>-31519.69</v>
          </cell>
          <cell r="G92">
            <v>4951830</v>
          </cell>
          <cell r="H92">
            <v>1534.02</v>
          </cell>
          <cell r="I92">
            <v>0</v>
          </cell>
          <cell r="J92">
            <v>1060</v>
          </cell>
          <cell r="K92">
            <v>1637646.66</v>
          </cell>
          <cell r="L92">
            <v>1544.95</v>
          </cell>
        </row>
        <row r="93">
          <cell r="B93">
            <v>0</v>
          </cell>
          <cell r="C93">
            <v>0</v>
          </cell>
          <cell r="D93">
            <v>0</v>
          </cell>
          <cell r="F93">
            <v>0</v>
          </cell>
          <cell r="G93">
            <v>0</v>
          </cell>
          <cell r="I93">
            <v>0</v>
          </cell>
          <cell r="J93">
            <v>0</v>
          </cell>
          <cell r="K93">
            <v>0</v>
          </cell>
        </row>
        <row r="95">
          <cell r="B95">
            <v>2095</v>
          </cell>
          <cell r="C95">
            <v>698</v>
          </cell>
          <cell r="D95">
            <v>2723883.26</v>
          </cell>
          <cell r="E95">
            <v>1300.18</v>
          </cell>
          <cell r="F95">
            <v>-16448.8</v>
          </cell>
          <cell r="G95">
            <v>2707434.46</v>
          </cell>
          <cell r="H95">
            <v>1292.33</v>
          </cell>
          <cell r="I95">
            <v>0</v>
          </cell>
          <cell r="J95">
            <v>691</v>
          </cell>
          <cell r="K95">
            <v>898551.22</v>
          </cell>
          <cell r="L95">
            <v>1300.3599999999999</v>
          </cell>
        </row>
        <row r="96">
          <cell r="B96">
            <v>0</v>
          </cell>
          <cell r="C96">
            <v>0</v>
          </cell>
          <cell r="D96">
            <v>0</v>
          </cell>
          <cell r="F96">
            <v>0</v>
          </cell>
          <cell r="G96">
            <v>0</v>
          </cell>
          <cell r="I96">
            <v>0</v>
          </cell>
          <cell r="J96">
            <v>0</v>
          </cell>
          <cell r="K96">
            <v>0</v>
          </cell>
        </row>
        <row r="98">
          <cell r="B98">
            <v>2877</v>
          </cell>
          <cell r="C98">
            <v>959</v>
          </cell>
          <cell r="D98">
            <v>4292476.78</v>
          </cell>
          <cell r="E98">
            <v>1492</v>
          </cell>
          <cell r="F98">
            <v>6695.61</v>
          </cell>
          <cell r="G98">
            <v>4299172.3899999997</v>
          </cell>
          <cell r="H98">
            <v>1494.32</v>
          </cell>
          <cell r="I98">
            <v>0</v>
          </cell>
          <cell r="J98">
            <v>951</v>
          </cell>
          <cell r="K98">
            <v>1420282.37</v>
          </cell>
          <cell r="L98">
            <v>1493.46</v>
          </cell>
        </row>
        <row r="99">
          <cell r="B99">
            <v>0</v>
          </cell>
          <cell r="C99">
            <v>0</v>
          </cell>
          <cell r="D99">
            <v>0</v>
          </cell>
          <cell r="F99">
            <v>0</v>
          </cell>
          <cell r="G99">
            <v>0</v>
          </cell>
          <cell r="I99">
            <v>0</v>
          </cell>
          <cell r="J99">
            <v>0</v>
          </cell>
          <cell r="K99">
            <v>0</v>
          </cell>
        </row>
        <row r="101">
          <cell r="B101">
            <v>1348</v>
          </cell>
          <cell r="C101">
            <v>449</v>
          </cell>
          <cell r="D101">
            <v>2026386.3</v>
          </cell>
          <cell r="E101">
            <v>1503.25</v>
          </cell>
          <cell r="F101">
            <v>-6534.28</v>
          </cell>
          <cell r="G101">
            <v>2019852.02</v>
          </cell>
          <cell r="H101">
            <v>1498.41</v>
          </cell>
          <cell r="I101">
            <v>0</v>
          </cell>
          <cell r="J101">
            <v>446</v>
          </cell>
          <cell r="K101">
            <v>669951.36</v>
          </cell>
          <cell r="L101">
            <v>1502.13</v>
          </cell>
        </row>
        <row r="102">
          <cell r="B102">
            <v>0</v>
          </cell>
          <cell r="C102">
            <v>0</v>
          </cell>
          <cell r="D102">
            <v>0</v>
          </cell>
          <cell r="F102">
            <v>0</v>
          </cell>
          <cell r="G102">
            <v>0</v>
          </cell>
          <cell r="I102">
            <v>0</v>
          </cell>
          <cell r="J102">
            <v>0</v>
          </cell>
          <cell r="K102">
            <v>0</v>
          </cell>
        </row>
        <row r="104">
          <cell r="B104">
            <v>1162</v>
          </cell>
          <cell r="C104">
            <v>387</v>
          </cell>
          <cell r="D104">
            <v>1571358.46</v>
          </cell>
          <cell r="E104">
            <v>1352.29</v>
          </cell>
          <cell r="F104">
            <v>-1815.41</v>
          </cell>
          <cell r="G104">
            <v>1569543.05</v>
          </cell>
          <cell r="H104">
            <v>1350.73</v>
          </cell>
          <cell r="I104">
            <v>0</v>
          </cell>
          <cell r="J104">
            <v>382</v>
          </cell>
          <cell r="K104">
            <v>516001.27</v>
          </cell>
          <cell r="L104">
            <v>1350.79</v>
          </cell>
        </row>
        <row r="105">
          <cell r="B105">
            <v>0</v>
          </cell>
          <cell r="C105">
            <v>0</v>
          </cell>
          <cell r="D105">
            <v>0</v>
          </cell>
          <cell r="F105">
            <v>0</v>
          </cell>
          <cell r="G105">
            <v>0</v>
          </cell>
          <cell r="I105">
            <v>0</v>
          </cell>
          <cell r="J105">
            <v>0</v>
          </cell>
          <cell r="K105">
            <v>0</v>
          </cell>
        </row>
        <row r="107">
          <cell r="B107">
            <v>2444</v>
          </cell>
          <cell r="C107">
            <v>815</v>
          </cell>
          <cell r="D107">
            <v>3941665.96</v>
          </cell>
          <cell r="E107">
            <v>1612.79</v>
          </cell>
          <cell r="F107">
            <v>-13938.22</v>
          </cell>
          <cell r="G107">
            <v>3927727.74</v>
          </cell>
          <cell r="H107">
            <v>1607.09</v>
          </cell>
          <cell r="I107">
            <v>0</v>
          </cell>
          <cell r="J107">
            <v>805</v>
          </cell>
          <cell r="K107">
            <v>1298366.03</v>
          </cell>
          <cell r="L107">
            <v>1612.88</v>
          </cell>
        </row>
        <row r="108">
          <cell r="B108">
            <v>0</v>
          </cell>
          <cell r="C108">
            <v>0</v>
          </cell>
          <cell r="D108">
            <v>0</v>
          </cell>
          <cell r="F108">
            <v>0</v>
          </cell>
          <cell r="G108">
            <v>0</v>
          </cell>
          <cell r="I108">
            <v>0</v>
          </cell>
          <cell r="J108">
            <v>0</v>
          </cell>
          <cell r="K108">
            <v>0</v>
          </cell>
        </row>
        <row r="110">
          <cell r="B110">
            <v>1364</v>
          </cell>
          <cell r="C110">
            <v>455</v>
          </cell>
          <cell r="D110">
            <v>1857105.27</v>
          </cell>
          <cell r="E110">
            <v>1361.51</v>
          </cell>
          <cell r="F110">
            <v>-3632.97</v>
          </cell>
          <cell r="G110">
            <v>1853472.3</v>
          </cell>
          <cell r="H110">
            <v>1358.85</v>
          </cell>
          <cell r="I110">
            <v>0</v>
          </cell>
          <cell r="J110">
            <v>449</v>
          </cell>
          <cell r="K110">
            <v>610895.03</v>
          </cell>
          <cell r="L110">
            <v>1360.57</v>
          </cell>
        </row>
        <row r="111">
          <cell r="B111">
            <v>0</v>
          </cell>
          <cell r="C111">
            <v>0</v>
          </cell>
          <cell r="D111">
            <v>0</v>
          </cell>
          <cell r="F111">
            <v>0</v>
          </cell>
          <cell r="G111">
            <v>0</v>
          </cell>
          <cell r="I111">
            <v>0</v>
          </cell>
          <cell r="J111">
            <v>0</v>
          </cell>
          <cell r="K111">
            <v>0</v>
          </cell>
        </row>
        <row r="113">
          <cell r="B113">
            <v>1260</v>
          </cell>
          <cell r="C113">
            <v>420</v>
          </cell>
          <cell r="D113">
            <v>1801855.95</v>
          </cell>
          <cell r="E113">
            <v>1430.04</v>
          </cell>
          <cell r="F113">
            <v>-4811.9799999999996</v>
          </cell>
          <cell r="G113">
            <v>1797043.97</v>
          </cell>
          <cell r="H113">
            <v>1426.23</v>
          </cell>
          <cell r="I113">
            <v>0</v>
          </cell>
          <cell r="J113">
            <v>415</v>
          </cell>
          <cell r="K113">
            <v>594524.82999999996</v>
          </cell>
          <cell r="L113">
            <v>1432.59</v>
          </cell>
        </row>
        <row r="114">
          <cell r="B114">
            <v>0</v>
          </cell>
          <cell r="C114">
            <v>0</v>
          </cell>
          <cell r="D114">
            <v>0</v>
          </cell>
          <cell r="F114">
            <v>0</v>
          </cell>
          <cell r="G114">
            <v>0</v>
          </cell>
          <cell r="I114">
            <v>0</v>
          </cell>
          <cell r="J114">
            <v>0</v>
          </cell>
          <cell r="K114">
            <v>0</v>
          </cell>
        </row>
        <row r="116">
          <cell r="B116">
            <v>1811</v>
          </cell>
          <cell r="C116">
            <v>604</v>
          </cell>
          <cell r="D116">
            <v>2393378.59</v>
          </cell>
          <cell r="E116">
            <v>1321.58</v>
          </cell>
          <cell r="F116">
            <v>-13705.29</v>
          </cell>
          <cell r="G116">
            <v>2379673.2999999998</v>
          </cell>
          <cell r="H116">
            <v>1314.01</v>
          </cell>
          <cell r="I116">
            <v>0</v>
          </cell>
          <cell r="J116">
            <v>596</v>
          </cell>
          <cell r="K116">
            <v>788276.2</v>
          </cell>
          <cell r="L116">
            <v>1322.61</v>
          </cell>
        </row>
        <row r="117">
          <cell r="B117">
            <v>0</v>
          </cell>
          <cell r="C117">
            <v>0</v>
          </cell>
          <cell r="D117">
            <v>0</v>
          </cell>
          <cell r="F117">
            <v>0</v>
          </cell>
          <cell r="G117">
            <v>0</v>
          </cell>
          <cell r="I117">
            <v>0</v>
          </cell>
          <cell r="J117">
            <v>0</v>
          </cell>
          <cell r="K117">
            <v>0</v>
          </cell>
        </row>
        <row r="119">
          <cell r="B119">
            <v>1388</v>
          </cell>
          <cell r="C119">
            <v>463</v>
          </cell>
          <cell r="D119">
            <v>2154661.77</v>
          </cell>
          <cell r="E119">
            <v>1552.35</v>
          </cell>
          <cell r="F119">
            <v>2623.53</v>
          </cell>
          <cell r="G119">
            <v>2157285.2999999998</v>
          </cell>
          <cell r="H119">
            <v>1554.24</v>
          </cell>
          <cell r="I119">
            <v>0</v>
          </cell>
          <cell r="J119">
            <v>458</v>
          </cell>
          <cell r="K119">
            <v>710505.78</v>
          </cell>
          <cell r="L119">
            <v>1551.32</v>
          </cell>
        </row>
        <row r="120">
          <cell r="B120">
            <v>0</v>
          </cell>
          <cell r="C120">
            <v>0</v>
          </cell>
          <cell r="D120">
            <v>0</v>
          </cell>
          <cell r="F120">
            <v>0</v>
          </cell>
          <cell r="G120">
            <v>0</v>
          </cell>
          <cell r="I120">
            <v>0</v>
          </cell>
          <cell r="J120">
            <v>0</v>
          </cell>
          <cell r="K120">
            <v>0</v>
          </cell>
        </row>
        <row r="122">
          <cell r="B122">
            <v>2565</v>
          </cell>
          <cell r="C122">
            <v>855</v>
          </cell>
          <cell r="D122">
            <v>3650390.81</v>
          </cell>
          <cell r="E122">
            <v>1423.15</v>
          </cell>
          <cell r="F122">
            <v>-15873.89</v>
          </cell>
          <cell r="G122">
            <v>3634516.92</v>
          </cell>
          <cell r="H122">
            <v>1416.97</v>
          </cell>
          <cell r="I122">
            <v>0</v>
          </cell>
          <cell r="J122">
            <v>845</v>
          </cell>
          <cell r="K122">
            <v>1203192.03</v>
          </cell>
          <cell r="L122">
            <v>1423.9</v>
          </cell>
        </row>
        <row r="123">
          <cell r="B123">
            <v>0</v>
          </cell>
          <cell r="C123">
            <v>0</v>
          </cell>
          <cell r="D123">
            <v>0</v>
          </cell>
          <cell r="F123">
            <v>0</v>
          </cell>
          <cell r="G123">
            <v>0</v>
          </cell>
          <cell r="I123">
            <v>0</v>
          </cell>
          <cell r="J123">
            <v>0</v>
          </cell>
          <cell r="K123">
            <v>0</v>
          </cell>
        </row>
        <row r="125">
          <cell r="B125">
            <v>1853</v>
          </cell>
          <cell r="C125">
            <v>618</v>
          </cell>
          <cell r="D125">
            <v>2433368.41</v>
          </cell>
          <cell r="E125">
            <v>1313.2</v>
          </cell>
          <cell r="F125">
            <v>-6598.23</v>
          </cell>
          <cell r="G125">
            <v>2426770.1800000002</v>
          </cell>
          <cell r="H125">
            <v>1309.6400000000001</v>
          </cell>
          <cell r="I125">
            <v>0</v>
          </cell>
          <cell r="J125">
            <v>612</v>
          </cell>
          <cell r="K125">
            <v>803412.58</v>
          </cell>
          <cell r="L125">
            <v>1312.77</v>
          </cell>
        </row>
        <row r="126">
          <cell r="B126">
            <v>0</v>
          </cell>
          <cell r="C126">
            <v>0</v>
          </cell>
          <cell r="D126">
            <v>0</v>
          </cell>
          <cell r="F126">
            <v>0</v>
          </cell>
          <cell r="G126">
            <v>0</v>
          </cell>
          <cell r="I126">
            <v>0</v>
          </cell>
          <cell r="J126">
            <v>0</v>
          </cell>
          <cell r="K126">
            <v>0</v>
          </cell>
        </row>
        <row r="128">
          <cell r="B128">
            <v>1202</v>
          </cell>
          <cell r="C128">
            <v>401</v>
          </cell>
          <cell r="D128">
            <v>1721559.91</v>
          </cell>
          <cell r="E128">
            <v>1432.25</v>
          </cell>
          <cell r="F128">
            <v>-6073.91</v>
          </cell>
          <cell r="G128">
            <v>1715486</v>
          </cell>
          <cell r="H128">
            <v>1427.19</v>
          </cell>
          <cell r="I128">
            <v>0</v>
          </cell>
          <cell r="J128">
            <v>398</v>
          </cell>
          <cell r="K128">
            <v>569974.35</v>
          </cell>
          <cell r="L128">
            <v>1432.1</v>
          </cell>
        </row>
        <row r="129">
          <cell r="B129">
            <v>0</v>
          </cell>
          <cell r="C129">
            <v>0</v>
          </cell>
          <cell r="D129">
            <v>0</v>
          </cell>
          <cell r="F129">
            <v>0</v>
          </cell>
          <cell r="G129">
            <v>0</v>
          </cell>
          <cell r="I129">
            <v>0</v>
          </cell>
          <cell r="J129">
            <v>0</v>
          </cell>
          <cell r="K129">
            <v>0</v>
          </cell>
        </row>
        <row r="134">
          <cell r="B134">
            <v>2036</v>
          </cell>
          <cell r="C134">
            <v>679</v>
          </cell>
          <cell r="D134">
            <v>3048954.04</v>
          </cell>
          <cell r="E134">
            <v>1497.52</v>
          </cell>
          <cell r="F134">
            <v>-5773.96</v>
          </cell>
          <cell r="G134">
            <v>3043180.08</v>
          </cell>
          <cell r="H134">
            <v>1494.69</v>
          </cell>
          <cell r="I134">
            <v>0</v>
          </cell>
          <cell r="J134">
            <v>672</v>
          </cell>
          <cell r="K134">
            <v>1006960.16</v>
          </cell>
          <cell r="L134">
            <v>1498.45</v>
          </cell>
        </row>
        <row r="135">
          <cell r="B135">
            <v>0</v>
          </cell>
          <cell r="C135">
            <v>0</v>
          </cell>
          <cell r="D135">
            <v>0</v>
          </cell>
          <cell r="F135">
            <v>0</v>
          </cell>
          <cell r="G135">
            <v>0</v>
          </cell>
          <cell r="I135">
            <v>0</v>
          </cell>
          <cell r="J135">
            <v>0</v>
          </cell>
          <cell r="K135">
            <v>0</v>
          </cell>
        </row>
        <row r="137">
          <cell r="B137">
            <v>1020</v>
          </cell>
          <cell r="C137">
            <v>340</v>
          </cell>
          <cell r="D137">
            <v>1539639.57</v>
          </cell>
          <cell r="E137">
            <v>1509.45</v>
          </cell>
          <cell r="F137">
            <v>2849.02</v>
          </cell>
          <cell r="G137">
            <v>1542488.59</v>
          </cell>
          <cell r="H137">
            <v>1512.24</v>
          </cell>
          <cell r="I137">
            <v>0</v>
          </cell>
          <cell r="J137">
            <v>338</v>
          </cell>
          <cell r="K137">
            <v>510551.31</v>
          </cell>
          <cell r="L137">
            <v>1510.51</v>
          </cell>
        </row>
        <row r="138">
          <cell r="B138">
            <v>0</v>
          </cell>
          <cell r="C138">
            <v>0</v>
          </cell>
          <cell r="D138">
            <v>0</v>
          </cell>
          <cell r="F138">
            <v>0</v>
          </cell>
          <cell r="G138">
            <v>0</v>
          </cell>
          <cell r="I138">
            <v>0</v>
          </cell>
          <cell r="J138">
            <v>0</v>
          </cell>
          <cell r="K138">
            <v>0</v>
          </cell>
        </row>
        <row r="140">
          <cell r="B140">
            <v>1664</v>
          </cell>
          <cell r="C140">
            <v>555</v>
          </cell>
          <cell r="D140">
            <v>2329574.1800000002</v>
          </cell>
          <cell r="E140">
            <v>1399.98</v>
          </cell>
          <cell r="F140">
            <v>-4017.19</v>
          </cell>
          <cell r="G140">
            <v>2325556.9900000002</v>
          </cell>
          <cell r="H140">
            <v>1397.57</v>
          </cell>
          <cell r="I140">
            <v>0</v>
          </cell>
          <cell r="J140">
            <v>549</v>
          </cell>
          <cell r="K140">
            <v>768235.32</v>
          </cell>
          <cell r="L140">
            <v>1399.34</v>
          </cell>
        </row>
        <row r="141">
          <cell r="B141">
            <v>0</v>
          </cell>
          <cell r="C141">
            <v>0</v>
          </cell>
          <cell r="D141">
            <v>0</v>
          </cell>
          <cell r="F141">
            <v>0</v>
          </cell>
          <cell r="G141">
            <v>0</v>
          </cell>
          <cell r="I141">
            <v>0</v>
          </cell>
          <cell r="J141">
            <v>0</v>
          </cell>
          <cell r="K141">
            <v>0</v>
          </cell>
        </row>
        <row r="143">
          <cell r="B143">
            <v>4230</v>
          </cell>
          <cell r="C143">
            <v>1410</v>
          </cell>
          <cell r="D143">
            <v>5956651.9500000002</v>
          </cell>
          <cell r="E143">
            <v>1408.19</v>
          </cell>
          <cell r="F143">
            <v>9201.27</v>
          </cell>
          <cell r="G143">
            <v>5965853.2199999997</v>
          </cell>
          <cell r="H143">
            <v>1410.37</v>
          </cell>
          <cell r="I143">
            <v>0</v>
          </cell>
          <cell r="J143">
            <v>1390</v>
          </cell>
          <cell r="K143">
            <v>1958706.23</v>
          </cell>
          <cell r="L143">
            <v>1409.14</v>
          </cell>
        </row>
        <row r="144">
          <cell r="B144">
            <v>0</v>
          </cell>
          <cell r="C144">
            <v>0</v>
          </cell>
          <cell r="D144">
            <v>0</v>
          </cell>
          <cell r="F144">
            <v>0</v>
          </cell>
          <cell r="G144">
            <v>0</v>
          </cell>
          <cell r="I144">
            <v>0</v>
          </cell>
          <cell r="J144">
            <v>0</v>
          </cell>
          <cell r="K144">
            <v>0</v>
          </cell>
        </row>
        <row r="146">
          <cell r="B146">
            <v>1297</v>
          </cell>
          <cell r="C146">
            <v>432</v>
          </cell>
          <cell r="D146">
            <v>2043321.7</v>
          </cell>
          <cell r="E146">
            <v>1575.42</v>
          </cell>
          <cell r="F146">
            <v>27501.55</v>
          </cell>
          <cell r="G146">
            <v>2070823.25</v>
          </cell>
          <cell r="H146">
            <v>1596.63</v>
          </cell>
          <cell r="I146">
            <v>0</v>
          </cell>
          <cell r="J146">
            <v>428</v>
          </cell>
          <cell r="K146">
            <v>675519.77</v>
          </cell>
          <cell r="L146">
            <v>1578.32</v>
          </cell>
        </row>
        <row r="147">
          <cell r="B147">
            <v>0</v>
          </cell>
          <cell r="C147">
            <v>0</v>
          </cell>
          <cell r="D147">
            <v>0</v>
          </cell>
          <cell r="F147">
            <v>0</v>
          </cell>
          <cell r="G147">
            <v>0</v>
          </cell>
          <cell r="I147">
            <v>0</v>
          </cell>
          <cell r="J147">
            <v>0</v>
          </cell>
          <cell r="K147">
            <v>0</v>
          </cell>
        </row>
        <row r="149">
          <cell r="B149">
            <v>2012</v>
          </cell>
          <cell r="C149">
            <v>671</v>
          </cell>
          <cell r="D149">
            <v>2948701.1</v>
          </cell>
          <cell r="E149">
            <v>1465.56</v>
          </cell>
          <cell r="F149">
            <v>7412.73</v>
          </cell>
          <cell r="G149">
            <v>2956113.83</v>
          </cell>
          <cell r="H149">
            <v>1469.24</v>
          </cell>
          <cell r="I149">
            <v>0</v>
          </cell>
          <cell r="J149">
            <v>665</v>
          </cell>
          <cell r="K149">
            <v>976823.16</v>
          </cell>
          <cell r="L149">
            <v>1468.91</v>
          </cell>
        </row>
        <row r="150">
          <cell r="B150">
            <v>0</v>
          </cell>
          <cell r="C150">
            <v>0</v>
          </cell>
          <cell r="D150">
            <v>0</v>
          </cell>
          <cell r="F150">
            <v>0</v>
          </cell>
          <cell r="G150">
            <v>0</v>
          </cell>
          <cell r="I150">
            <v>0</v>
          </cell>
          <cell r="J150">
            <v>0</v>
          </cell>
          <cell r="K150">
            <v>0</v>
          </cell>
        </row>
        <row r="152">
          <cell r="B152">
            <v>1640</v>
          </cell>
          <cell r="C152">
            <v>547</v>
          </cell>
          <cell r="D152">
            <v>2298726.09</v>
          </cell>
          <cell r="E152">
            <v>1401.66</v>
          </cell>
          <cell r="F152">
            <v>6825.46</v>
          </cell>
          <cell r="G152">
            <v>2305551.5499999998</v>
          </cell>
          <cell r="H152">
            <v>1405.82</v>
          </cell>
          <cell r="I152">
            <v>0</v>
          </cell>
          <cell r="J152">
            <v>541</v>
          </cell>
          <cell r="K152">
            <v>757855.59</v>
          </cell>
          <cell r="L152">
            <v>1400.84</v>
          </cell>
        </row>
        <row r="153">
          <cell r="B153">
            <v>0</v>
          </cell>
          <cell r="C153">
            <v>0</v>
          </cell>
          <cell r="D153">
            <v>0</v>
          </cell>
          <cell r="F153">
            <v>0</v>
          </cell>
          <cell r="G153">
            <v>0</v>
          </cell>
          <cell r="I153">
            <v>0</v>
          </cell>
          <cell r="J153">
            <v>0</v>
          </cell>
          <cell r="K153">
            <v>0</v>
          </cell>
        </row>
        <row r="155">
          <cell r="B155">
            <v>2815</v>
          </cell>
          <cell r="C155">
            <v>938</v>
          </cell>
          <cell r="D155">
            <v>4246596.88</v>
          </cell>
          <cell r="E155">
            <v>1508.56</v>
          </cell>
          <cell r="F155">
            <v>-24895.95</v>
          </cell>
          <cell r="G155">
            <v>4221700.93</v>
          </cell>
          <cell r="H155">
            <v>1499.72</v>
          </cell>
          <cell r="I155">
            <v>0</v>
          </cell>
          <cell r="J155">
            <v>928</v>
          </cell>
          <cell r="K155">
            <v>1399712.95</v>
          </cell>
          <cell r="L155">
            <v>1508.31</v>
          </cell>
        </row>
        <row r="156">
          <cell r="B156">
            <v>0</v>
          </cell>
          <cell r="C156">
            <v>0</v>
          </cell>
          <cell r="D156">
            <v>0</v>
          </cell>
          <cell r="F156">
            <v>0</v>
          </cell>
          <cell r="G156">
            <v>0</v>
          </cell>
          <cell r="I156">
            <v>0</v>
          </cell>
          <cell r="J156">
            <v>0</v>
          </cell>
          <cell r="K156">
            <v>0</v>
          </cell>
        </row>
        <row r="158">
          <cell r="B158">
            <v>630</v>
          </cell>
          <cell r="C158">
            <v>210</v>
          </cell>
          <cell r="D158">
            <v>845077.85</v>
          </cell>
          <cell r="E158">
            <v>1341.39</v>
          </cell>
          <cell r="F158">
            <v>0</v>
          </cell>
          <cell r="G158">
            <v>845077.85</v>
          </cell>
          <cell r="H158">
            <v>1341.39</v>
          </cell>
          <cell r="I158">
            <v>0</v>
          </cell>
          <cell r="J158">
            <v>209</v>
          </cell>
          <cell r="K158">
            <v>280467.99</v>
          </cell>
          <cell r="L158">
            <v>1341.95</v>
          </cell>
        </row>
        <row r="159">
          <cell r="B159">
            <v>0</v>
          </cell>
          <cell r="C159">
            <v>0</v>
          </cell>
          <cell r="D159">
            <v>0</v>
          </cell>
          <cell r="F159">
            <v>0</v>
          </cell>
          <cell r="G159">
            <v>0</v>
          </cell>
          <cell r="I159">
            <v>0</v>
          </cell>
          <cell r="J159">
            <v>0</v>
          </cell>
          <cell r="K159">
            <v>0</v>
          </cell>
        </row>
        <row r="161">
          <cell r="B161">
            <v>3883</v>
          </cell>
          <cell r="C161">
            <v>1294</v>
          </cell>
          <cell r="D161">
            <v>5511796.4800000004</v>
          </cell>
          <cell r="E161">
            <v>1419.47</v>
          </cell>
          <cell r="F161">
            <v>-4273.63</v>
          </cell>
          <cell r="G161">
            <v>5507522.8500000006</v>
          </cell>
          <cell r="H161">
            <v>1418.37</v>
          </cell>
          <cell r="I161">
            <v>0</v>
          </cell>
          <cell r="J161">
            <v>1285</v>
          </cell>
          <cell r="K161">
            <v>1824717.5</v>
          </cell>
          <cell r="L161">
            <v>1420.01</v>
          </cell>
        </row>
        <row r="162">
          <cell r="B162">
            <v>0</v>
          </cell>
          <cell r="C162">
            <v>0</v>
          </cell>
          <cell r="D162">
            <v>0</v>
          </cell>
          <cell r="F162">
            <v>0</v>
          </cell>
          <cell r="G162">
            <v>0</v>
          </cell>
          <cell r="I162">
            <v>0</v>
          </cell>
          <cell r="J162">
            <v>0</v>
          </cell>
          <cell r="K162">
            <v>0</v>
          </cell>
        </row>
        <row r="164">
          <cell r="B164">
            <v>4675</v>
          </cell>
          <cell r="C164">
            <v>1558</v>
          </cell>
          <cell r="D164">
            <v>6729038.79</v>
          </cell>
          <cell r="E164">
            <v>1439.37</v>
          </cell>
          <cell r="F164">
            <v>7825</v>
          </cell>
          <cell r="G164">
            <v>6736863.79</v>
          </cell>
          <cell r="H164">
            <v>1441.04</v>
          </cell>
          <cell r="I164">
            <v>0</v>
          </cell>
          <cell r="J164">
            <v>1548</v>
          </cell>
          <cell r="K164">
            <v>2227762.23</v>
          </cell>
          <cell r="L164">
            <v>1439.12</v>
          </cell>
        </row>
        <row r="165">
          <cell r="B165">
            <v>0</v>
          </cell>
          <cell r="C165">
            <v>0</v>
          </cell>
          <cell r="D165">
            <v>0</v>
          </cell>
          <cell r="F165">
            <v>0</v>
          </cell>
          <cell r="G165">
            <v>0</v>
          </cell>
          <cell r="I165">
            <v>0</v>
          </cell>
          <cell r="J165">
            <v>0</v>
          </cell>
          <cell r="K165">
            <v>0</v>
          </cell>
        </row>
      </sheetData>
      <sheetData sheetId="47">
        <row r="12">
          <cell r="B12">
            <v>554</v>
          </cell>
          <cell r="C12">
            <v>185</v>
          </cell>
          <cell r="D12">
            <v>664800</v>
          </cell>
          <cell r="E12">
            <v>1200</v>
          </cell>
          <cell r="F12">
            <v>2300</v>
          </cell>
          <cell r="G12">
            <v>667100</v>
          </cell>
          <cell r="H12">
            <v>1204.1500000000001</v>
          </cell>
          <cell r="I12">
            <v>0</v>
          </cell>
          <cell r="J12">
            <v>185</v>
          </cell>
          <cell r="K12">
            <v>222000</v>
          </cell>
          <cell r="L12">
            <v>1200</v>
          </cell>
        </row>
        <row r="13">
          <cell r="B13">
            <v>1213</v>
          </cell>
          <cell r="C13">
            <v>404</v>
          </cell>
          <cell r="D13">
            <v>1454400</v>
          </cell>
          <cell r="E13">
            <v>1199.01</v>
          </cell>
          <cell r="F13">
            <v>8300</v>
          </cell>
          <cell r="G13">
            <v>1462700</v>
          </cell>
          <cell r="H13">
            <v>1205.8499999999999</v>
          </cell>
          <cell r="I13">
            <v>0</v>
          </cell>
          <cell r="J13">
            <v>406</v>
          </cell>
          <cell r="K13">
            <v>486000</v>
          </cell>
          <cell r="L13">
            <v>1197.04</v>
          </cell>
        </row>
        <row r="15">
          <cell r="B15">
            <v>1215</v>
          </cell>
          <cell r="C15">
            <v>405</v>
          </cell>
          <cell r="D15">
            <v>1457524.34</v>
          </cell>
          <cell r="E15">
            <v>1199.6099999999999</v>
          </cell>
          <cell r="F15">
            <v>33200</v>
          </cell>
          <cell r="G15">
            <v>1490724.34</v>
          </cell>
          <cell r="H15">
            <v>1226.93</v>
          </cell>
          <cell r="I15">
            <v>0</v>
          </cell>
          <cell r="J15">
            <v>410</v>
          </cell>
          <cell r="K15">
            <v>491874.78</v>
          </cell>
          <cell r="L15">
            <v>1199.69</v>
          </cell>
        </row>
        <row r="16">
          <cell r="B16">
            <v>789</v>
          </cell>
          <cell r="C16">
            <v>263</v>
          </cell>
          <cell r="D16">
            <v>946073.61</v>
          </cell>
          <cell r="E16">
            <v>1199.08</v>
          </cell>
          <cell r="F16">
            <v>18600</v>
          </cell>
          <cell r="G16">
            <v>964673.61</v>
          </cell>
          <cell r="H16">
            <v>1222.6500000000001</v>
          </cell>
          <cell r="I16">
            <v>0</v>
          </cell>
          <cell r="J16">
            <v>266</v>
          </cell>
          <cell r="K16">
            <v>318957.87</v>
          </cell>
          <cell r="L16">
            <v>1199.0899999999999</v>
          </cell>
        </row>
        <row r="17">
          <cell r="B17">
            <v>655</v>
          </cell>
          <cell r="C17">
            <v>218</v>
          </cell>
          <cell r="D17">
            <v>786000</v>
          </cell>
          <cell r="E17">
            <v>1200</v>
          </cell>
          <cell r="F17">
            <v>8100</v>
          </cell>
          <cell r="G17">
            <v>794100</v>
          </cell>
          <cell r="H17">
            <v>1212.3699999999999</v>
          </cell>
          <cell r="I17">
            <v>0</v>
          </cell>
          <cell r="J17">
            <v>219</v>
          </cell>
          <cell r="K17">
            <v>262800</v>
          </cell>
          <cell r="L17">
            <v>1200</v>
          </cell>
        </row>
        <row r="18">
          <cell r="B18">
            <v>1173</v>
          </cell>
          <cell r="C18">
            <v>391</v>
          </cell>
          <cell r="D18">
            <v>1407575.85</v>
          </cell>
          <cell r="E18">
            <v>1199.98</v>
          </cell>
          <cell r="F18">
            <v>13600</v>
          </cell>
          <cell r="G18">
            <v>1421175.85</v>
          </cell>
          <cell r="H18">
            <v>1211.57</v>
          </cell>
          <cell r="I18">
            <v>0</v>
          </cell>
          <cell r="J18">
            <v>392</v>
          </cell>
          <cell r="K18">
            <v>470391.95</v>
          </cell>
          <cell r="L18">
            <v>1199.98</v>
          </cell>
        </row>
        <row r="19">
          <cell r="B19">
            <v>285</v>
          </cell>
          <cell r="C19">
            <v>95</v>
          </cell>
          <cell r="D19">
            <v>342000</v>
          </cell>
          <cell r="E19">
            <v>1200</v>
          </cell>
          <cell r="F19">
            <v>6800</v>
          </cell>
          <cell r="G19">
            <v>348800</v>
          </cell>
          <cell r="H19">
            <v>1223.8599999999999</v>
          </cell>
          <cell r="I19">
            <v>0</v>
          </cell>
          <cell r="J19">
            <v>95</v>
          </cell>
          <cell r="K19">
            <v>114000</v>
          </cell>
          <cell r="L19">
            <v>1200</v>
          </cell>
        </row>
        <row r="20">
          <cell r="B20">
            <v>610</v>
          </cell>
          <cell r="C20">
            <v>203</v>
          </cell>
          <cell r="D20">
            <v>731869.56</v>
          </cell>
          <cell r="E20">
            <v>1199.79</v>
          </cell>
          <cell r="F20">
            <v>16300</v>
          </cell>
          <cell r="G20">
            <v>748169.56</v>
          </cell>
          <cell r="H20">
            <v>1226.51</v>
          </cell>
          <cell r="I20">
            <v>0</v>
          </cell>
          <cell r="J20">
            <v>204</v>
          </cell>
          <cell r="K20">
            <v>244756.52</v>
          </cell>
          <cell r="L20">
            <v>1199.79</v>
          </cell>
        </row>
        <row r="21">
          <cell r="B21">
            <v>864</v>
          </cell>
          <cell r="C21">
            <v>288</v>
          </cell>
          <cell r="D21">
            <v>1032908.46</v>
          </cell>
          <cell r="E21">
            <v>1195.5</v>
          </cell>
          <cell r="F21">
            <v>21100</v>
          </cell>
          <cell r="G21">
            <v>1054008.46</v>
          </cell>
          <cell r="H21">
            <v>1219.92</v>
          </cell>
          <cell r="I21">
            <v>0</v>
          </cell>
          <cell r="J21">
            <v>291</v>
          </cell>
          <cell r="K21">
            <v>347902.82</v>
          </cell>
          <cell r="L21">
            <v>1195.54</v>
          </cell>
        </row>
        <row r="22">
          <cell r="B22">
            <v>647</v>
          </cell>
          <cell r="C22">
            <v>216</v>
          </cell>
          <cell r="D22">
            <v>776400</v>
          </cell>
          <cell r="E22">
            <v>1200</v>
          </cell>
          <cell r="F22">
            <v>3400</v>
          </cell>
          <cell r="G22">
            <v>779800</v>
          </cell>
          <cell r="H22">
            <v>1205.26</v>
          </cell>
          <cell r="I22">
            <v>0</v>
          </cell>
          <cell r="J22">
            <v>217</v>
          </cell>
          <cell r="K22">
            <v>260400</v>
          </cell>
          <cell r="L22">
            <v>1200</v>
          </cell>
        </row>
        <row r="23">
          <cell r="B23">
            <v>156</v>
          </cell>
          <cell r="C23">
            <v>52</v>
          </cell>
          <cell r="D23">
            <v>187200</v>
          </cell>
          <cell r="E23">
            <v>1200</v>
          </cell>
          <cell r="F23">
            <v>-1200</v>
          </cell>
          <cell r="G23">
            <v>186000</v>
          </cell>
          <cell r="H23">
            <v>1192.31</v>
          </cell>
          <cell r="I23">
            <v>0</v>
          </cell>
          <cell r="J23">
            <v>52</v>
          </cell>
          <cell r="K23">
            <v>62400</v>
          </cell>
          <cell r="L23">
            <v>1200</v>
          </cell>
        </row>
        <row r="24">
          <cell r="B24">
            <v>450</v>
          </cell>
          <cell r="C24">
            <v>150</v>
          </cell>
          <cell r="D24">
            <v>539893.71</v>
          </cell>
          <cell r="E24">
            <v>1199.76</v>
          </cell>
          <cell r="F24">
            <v>3600</v>
          </cell>
          <cell r="G24">
            <v>543493.71</v>
          </cell>
          <cell r="H24">
            <v>1207.76</v>
          </cell>
          <cell r="I24">
            <v>0</v>
          </cell>
          <cell r="J24">
            <v>151</v>
          </cell>
          <cell r="K24">
            <v>181164.57</v>
          </cell>
          <cell r="L24">
            <v>1199.77</v>
          </cell>
        </row>
        <row r="25">
          <cell r="B25">
            <v>1973</v>
          </cell>
          <cell r="C25">
            <v>658</v>
          </cell>
          <cell r="D25">
            <v>2367575.85</v>
          </cell>
          <cell r="E25">
            <v>1199.99</v>
          </cell>
          <cell r="F25">
            <v>80400</v>
          </cell>
          <cell r="G25">
            <v>2447975.85</v>
          </cell>
          <cell r="H25">
            <v>1240.74</v>
          </cell>
          <cell r="I25">
            <v>0</v>
          </cell>
          <cell r="J25">
            <v>664</v>
          </cell>
          <cell r="K25">
            <v>796791.95</v>
          </cell>
          <cell r="L25">
            <v>1199.99</v>
          </cell>
        </row>
        <row r="26">
          <cell r="B26">
            <v>1167</v>
          </cell>
          <cell r="C26">
            <v>389</v>
          </cell>
          <cell r="D26">
            <v>1399200</v>
          </cell>
          <cell r="E26">
            <v>1198.97</v>
          </cell>
          <cell r="F26">
            <v>11800</v>
          </cell>
          <cell r="G26">
            <v>1411000</v>
          </cell>
          <cell r="H26">
            <v>1209.08</v>
          </cell>
          <cell r="I26">
            <v>0</v>
          </cell>
          <cell r="J26">
            <v>391</v>
          </cell>
          <cell r="K26">
            <v>469200</v>
          </cell>
          <cell r="L26">
            <v>1200</v>
          </cell>
        </row>
        <row r="27">
          <cell r="B27">
            <v>391</v>
          </cell>
          <cell r="C27">
            <v>130</v>
          </cell>
          <cell r="D27">
            <v>469200</v>
          </cell>
          <cell r="E27">
            <v>1200</v>
          </cell>
          <cell r="F27">
            <v>0</v>
          </cell>
          <cell r="G27">
            <v>469200</v>
          </cell>
          <cell r="H27">
            <v>1200</v>
          </cell>
          <cell r="I27">
            <v>0</v>
          </cell>
          <cell r="J27">
            <v>130</v>
          </cell>
          <cell r="K27">
            <v>156000</v>
          </cell>
          <cell r="L27">
            <v>1200</v>
          </cell>
        </row>
        <row r="28">
          <cell r="B28">
            <v>753</v>
          </cell>
          <cell r="C28">
            <v>251</v>
          </cell>
          <cell r="D28">
            <v>903575.85</v>
          </cell>
          <cell r="E28">
            <v>1199.97</v>
          </cell>
          <cell r="F28">
            <v>10400</v>
          </cell>
          <cell r="G28">
            <v>913975.85</v>
          </cell>
          <cell r="H28">
            <v>1213.78</v>
          </cell>
          <cell r="I28">
            <v>0</v>
          </cell>
          <cell r="J28">
            <v>252</v>
          </cell>
          <cell r="K28">
            <v>302391.95</v>
          </cell>
          <cell r="L28">
            <v>1199.97</v>
          </cell>
        </row>
        <row r="29">
          <cell r="B29">
            <v>297</v>
          </cell>
          <cell r="C29">
            <v>99</v>
          </cell>
          <cell r="D29">
            <v>356400</v>
          </cell>
          <cell r="E29">
            <v>1200</v>
          </cell>
          <cell r="F29">
            <v>4800</v>
          </cell>
          <cell r="G29">
            <v>361200</v>
          </cell>
          <cell r="H29">
            <v>1216.1600000000001</v>
          </cell>
          <cell r="I29">
            <v>0</v>
          </cell>
          <cell r="J29">
            <v>100</v>
          </cell>
          <cell r="K29">
            <v>120000</v>
          </cell>
          <cell r="L29">
            <v>1200</v>
          </cell>
        </row>
        <row r="30">
          <cell r="B30">
            <v>1691</v>
          </cell>
          <cell r="C30">
            <v>564</v>
          </cell>
          <cell r="D30">
            <v>2025600</v>
          </cell>
          <cell r="E30">
            <v>1197.8699999999999</v>
          </cell>
          <cell r="F30">
            <v>17700</v>
          </cell>
          <cell r="G30">
            <v>2043300</v>
          </cell>
          <cell r="H30">
            <v>1208.3399999999999</v>
          </cell>
          <cell r="I30">
            <v>0</v>
          </cell>
          <cell r="J30">
            <v>567</v>
          </cell>
          <cell r="K30">
            <v>679200</v>
          </cell>
          <cell r="L30">
            <v>1197.8800000000001</v>
          </cell>
        </row>
        <row r="31">
          <cell r="B31">
            <v>0</v>
          </cell>
          <cell r="C31">
            <v>0</v>
          </cell>
          <cell r="D31">
            <v>0</v>
          </cell>
          <cell r="F31">
            <v>0</v>
          </cell>
          <cell r="G31">
            <v>0</v>
          </cell>
          <cell r="I31">
            <v>0</v>
          </cell>
          <cell r="J31">
            <v>0</v>
          </cell>
          <cell r="K31">
            <v>0</v>
          </cell>
        </row>
        <row r="32">
          <cell r="B32">
            <v>969</v>
          </cell>
          <cell r="C32">
            <v>323</v>
          </cell>
          <cell r="D32">
            <v>1159200</v>
          </cell>
          <cell r="E32">
            <v>1196.28</v>
          </cell>
          <cell r="F32">
            <v>30459.599999999999</v>
          </cell>
          <cell r="G32">
            <v>1189659.6000000001</v>
          </cell>
          <cell r="H32">
            <v>1227.72</v>
          </cell>
          <cell r="I32">
            <v>0</v>
          </cell>
          <cell r="J32">
            <v>327</v>
          </cell>
          <cell r="K32">
            <v>391200</v>
          </cell>
          <cell r="L32">
            <v>1196.33</v>
          </cell>
        </row>
        <row r="33">
          <cell r="B33">
            <v>1967</v>
          </cell>
          <cell r="C33">
            <v>656</v>
          </cell>
          <cell r="D33">
            <v>2360150.4700000002</v>
          </cell>
          <cell r="E33">
            <v>1199.8699999999999</v>
          </cell>
          <cell r="F33">
            <v>36235.24</v>
          </cell>
          <cell r="G33">
            <v>2396385.71</v>
          </cell>
          <cell r="H33">
            <v>1218.29</v>
          </cell>
          <cell r="I33">
            <v>0</v>
          </cell>
          <cell r="J33">
            <v>656</v>
          </cell>
          <cell r="K33">
            <v>787114.14</v>
          </cell>
          <cell r="L33">
            <v>1199.8699999999999</v>
          </cell>
        </row>
        <row r="35">
          <cell r="B35">
            <v>534</v>
          </cell>
          <cell r="C35">
            <v>178</v>
          </cell>
          <cell r="D35">
            <v>640800</v>
          </cell>
          <cell r="E35">
            <v>1200</v>
          </cell>
          <cell r="F35">
            <v>-1200</v>
          </cell>
          <cell r="G35">
            <v>639600</v>
          </cell>
          <cell r="H35">
            <v>1197.75</v>
          </cell>
          <cell r="I35">
            <v>0</v>
          </cell>
          <cell r="J35">
            <v>178</v>
          </cell>
          <cell r="K35">
            <v>213600</v>
          </cell>
          <cell r="L35">
            <v>1200</v>
          </cell>
        </row>
        <row r="36">
          <cell r="B36">
            <v>983</v>
          </cell>
          <cell r="C36">
            <v>328</v>
          </cell>
          <cell r="D36">
            <v>1179387.42</v>
          </cell>
          <cell r="E36">
            <v>1199.78</v>
          </cell>
          <cell r="F36">
            <v>17000</v>
          </cell>
          <cell r="G36">
            <v>1196387.42</v>
          </cell>
          <cell r="H36">
            <v>1217.08</v>
          </cell>
          <cell r="I36">
            <v>0</v>
          </cell>
          <cell r="J36">
            <v>332</v>
          </cell>
          <cell r="K36">
            <v>398329.14</v>
          </cell>
          <cell r="L36">
            <v>1199.79</v>
          </cell>
        </row>
        <row r="37">
          <cell r="B37">
            <v>816</v>
          </cell>
          <cell r="C37">
            <v>272</v>
          </cell>
          <cell r="D37">
            <v>977975.85</v>
          </cell>
          <cell r="E37">
            <v>1198.5</v>
          </cell>
          <cell r="F37">
            <v>21700</v>
          </cell>
          <cell r="G37">
            <v>999675.85</v>
          </cell>
          <cell r="H37">
            <v>1225.0899999999999</v>
          </cell>
          <cell r="I37">
            <v>0</v>
          </cell>
          <cell r="J37">
            <v>273</v>
          </cell>
          <cell r="K37">
            <v>327591.95</v>
          </cell>
          <cell r="L37">
            <v>1199.97</v>
          </cell>
        </row>
        <row r="38">
          <cell r="B38">
            <v>672</v>
          </cell>
          <cell r="C38">
            <v>224</v>
          </cell>
          <cell r="D38">
            <v>802775.85</v>
          </cell>
          <cell r="E38">
            <v>1194.6099999999999</v>
          </cell>
          <cell r="F38">
            <v>9300</v>
          </cell>
          <cell r="G38">
            <v>812075.85</v>
          </cell>
          <cell r="H38">
            <v>1208.45</v>
          </cell>
          <cell r="I38">
            <v>0</v>
          </cell>
          <cell r="J38">
            <v>225</v>
          </cell>
          <cell r="K38">
            <v>268791.95</v>
          </cell>
          <cell r="L38">
            <v>1194.6300000000001</v>
          </cell>
        </row>
        <row r="39">
          <cell r="B39">
            <v>604</v>
          </cell>
          <cell r="C39">
            <v>201</v>
          </cell>
          <cell r="D39">
            <v>723548.49</v>
          </cell>
          <cell r="E39">
            <v>1197.93</v>
          </cell>
          <cell r="F39">
            <v>12000</v>
          </cell>
          <cell r="G39">
            <v>735548.49</v>
          </cell>
          <cell r="H39">
            <v>1217.8</v>
          </cell>
          <cell r="I39">
            <v>0</v>
          </cell>
          <cell r="J39">
            <v>201</v>
          </cell>
          <cell r="K39">
            <v>241182.83</v>
          </cell>
          <cell r="L39">
            <v>1199.9100000000001</v>
          </cell>
        </row>
        <row r="40">
          <cell r="B40">
            <v>758</v>
          </cell>
          <cell r="C40">
            <v>253</v>
          </cell>
          <cell r="D40">
            <v>907944.18</v>
          </cell>
          <cell r="E40">
            <v>1197.82</v>
          </cell>
          <cell r="F40">
            <v>8200</v>
          </cell>
          <cell r="G40">
            <v>916144.18</v>
          </cell>
          <cell r="H40">
            <v>1208.6300000000001</v>
          </cell>
          <cell r="I40">
            <v>0</v>
          </cell>
          <cell r="J40">
            <v>251</v>
          </cell>
          <cell r="K40">
            <v>301048.06</v>
          </cell>
          <cell r="L40">
            <v>1199.3900000000001</v>
          </cell>
        </row>
        <row r="41">
          <cell r="B41">
            <v>464</v>
          </cell>
          <cell r="C41">
            <v>155</v>
          </cell>
          <cell r="D41">
            <v>555600</v>
          </cell>
          <cell r="E41">
            <v>1197.4100000000001</v>
          </cell>
          <cell r="F41">
            <v>7100</v>
          </cell>
          <cell r="G41">
            <v>562700</v>
          </cell>
          <cell r="H41">
            <v>1212.72</v>
          </cell>
          <cell r="I41">
            <v>0</v>
          </cell>
          <cell r="J41">
            <v>154</v>
          </cell>
          <cell r="K41">
            <v>184800</v>
          </cell>
          <cell r="L41">
            <v>1200</v>
          </cell>
        </row>
        <row r="42">
          <cell r="B42">
            <v>917</v>
          </cell>
          <cell r="C42">
            <v>306</v>
          </cell>
          <cell r="D42">
            <v>1100400</v>
          </cell>
          <cell r="E42">
            <v>1200</v>
          </cell>
          <cell r="F42">
            <v>0</v>
          </cell>
          <cell r="G42">
            <v>1100400</v>
          </cell>
          <cell r="H42">
            <v>1200</v>
          </cell>
          <cell r="I42">
            <v>0</v>
          </cell>
          <cell r="J42">
            <v>307</v>
          </cell>
          <cell r="K42">
            <v>368400</v>
          </cell>
          <cell r="L42">
            <v>1200</v>
          </cell>
        </row>
        <row r="43">
          <cell r="B43">
            <v>867</v>
          </cell>
          <cell r="C43">
            <v>289</v>
          </cell>
          <cell r="D43">
            <v>1040400</v>
          </cell>
          <cell r="E43">
            <v>1200</v>
          </cell>
          <cell r="F43">
            <v>53500</v>
          </cell>
          <cell r="G43">
            <v>1093900</v>
          </cell>
          <cell r="H43">
            <v>1261.71</v>
          </cell>
          <cell r="I43">
            <v>0</v>
          </cell>
          <cell r="J43">
            <v>291</v>
          </cell>
          <cell r="K43">
            <v>349200</v>
          </cell>
          <cell r="L43">
            <v>1200</v>
          </cell>
        </row>
        <row r="44">
          <cell r="B44">
            <v>347</v>
          </cell>
          <cell r="C44">
            <v>116</v>
          </cell>
          <cell r="D44">
            <v>416400</v>
          </cell>
          <cell r="E44">
            <v>1200</v>
          </cell>
          <cell r="F44">
            <v>2400</v>
          </cell>
          <cell r="G44">
            <v>418800</v>
          </cell>
          <cell r="H44">
            <v>1206.92</v>
          </cell>
          <cell r="I44">
            <v>0</v>
          </cell>
          <cell r="J44">
            <v>116</v>
          </cell>
          <cell r="K44">
            <v>139200</v>
          </cell>
          <cell r="L44">
            <v>1200</v>
          </cell>
        </row>
        <row r="45">
          <cell r="B45">
            <v>882</v>
          </cell>
          <cell r="C45">
            <v>294</v>
          </cell>
          <cell r="D45">
            <v>1055893.71</v>
          </cell>
          <cell r="E45">
            <v>1197.1600000000001</v>
          </cell>
          <cell r="F45">
            <v>18571</v>
          </cell>
          <cell r="G45">
            <v>1074464.71</v>
          </cell>
          <cell r="H45">
            <v>1218.21</v>
          </cell>
          <cell r="I45">
            <v>0</v>
          </cell>
          <cell r="J45">
            <v>297</v>
          </cell>
          <cell r="K45">
            <v>353964.57</v>
          </cell>
          <cell r="L45">
            <v>1191.8</v>
          </cell>
        </row>
        <row r="46">
          <cell r="B46">
            <v>1121</v>
          </cell>
          <cell r="C46">
            <v>374</v>
          </cell>
          <cell r="D46">
            <v>1344848.49</v>
          </cell>
          <cell r="E46">
            <v>1199.69</v>
          </cell>
          <cell r="F46">
            <v>17300</v>
          </cell>
          <cell r="G46">
            <v>1362148.49</v>
          </cell>
          <cell r="H46">
            <v>1215.1199999999999</v>
          </cell>
          <cell r="I46">
            <v>0</v>
          </cell>
          <cell r="J46">
            <v>374</v>
          </cell>
          <cell r="K46">
            <v>448682.83</v>
          </cell>
          <cell r="L46">
            <v>1199.69</v>
          </cell>
        </row>
        <row r="47">
          <cell r="B47">
            <v>480</v>
          </cell>
          <cell r="C47">
            <v>160</v>
          </cell>
          <cell r="D47">
            <v>576000</v>
          </cell>
          <cell r="E47">
            <v>1200</v>
          </cell>
          <cell r="F47">
            <v>8400</v>
          </cell>
          <cell r="G47">
            <v>584400</v>
          </cell>
          <cell r="H47">
            <v>1217.5</v>
          </cell>
          <cell r="I47">
            <v>0</v>
          </cell>
          <cell r="J47">
            <v>162</v>
          </cell>
          <cell r="K47">
            <v>194400</v>
          </cell>
          <cell r="L47">
            <v>1200</v>
          </cell>
        </row>
        <row r="49">
          <cell r="B49">
            <v>515</v>
          </cell>
          <cell r="C49">
            <v>172</v>
          </cell>
          <cell r="D49">
            <v>616693.71</v>
          </cell>
          <cell r="E49">
            <v>1197.46</v>
          </cell>
          <cell r="F49">
            <v>15800</v>
          </cell>
          <cell r="G49">
            <v>632493.71</v>
          </cell>
          <cell r="H49">
            <v>1228.1400000000001</v>
          </cell>
          <cell r="I49">
            <v>0</v>
          </cell>
          <cell r="J49">
            <v>174</v>
          </cell>
          <cell r="K49">
            <v>207564.57</v>
          </cell>
          <cell r="L49">
            <v>1192.9000000000001</v>
          </cell>
        </row>
        <row r="50">
          <cell r="B50">
            <v>523</v>
          </cell>
          <cell r="C50">
            <v>174</v>
          </cell>
          <cell r="D50">
            <v>627600</v>
          </cell>
          <cell r="E50">
            <v>1200</v>
          </cell>
          <cell r="F50">
            <v>-1200</v>
          </cell>
          <cell r="G50">
            <v>626400</v>
          </cell>
          <cell r="H50">
            <v>1197.71</v>
          </cell>
          <cell r="I50">
            <v>0</v>
          </cell>
          <cell r="J50">
            <v>174</v>
          </cell>
          <cell r="K50">
            <v>208800</v>
          </cell>
          <cell r="L50">
            <v>1200</v>
          </cell>
        </row>
        <row r="51">
          <cell r="B51">
            <v>630</v>
          </cell>
          <cell r="C51">
            <v>210</v>
          </cell>
          <cell r="D51">
            <v>756000</v>
          </cell>
          <cell r="E51">
            <v>1200</v>
          </cell>
          <cell r="F51">
            <v>15200</v>
          </cell>
          <cell r="G51">
            <v>771200</v>
          </cell>
          <cell r="H51">
            <v>1224.1300000000001</v>
          </cell>
          <cell r="I51">
            <v>0</v>
          </cell>
          <cell r="J51">
            <v>212</v>
          </cell>
          <cell r="K51">
            <v>254400</v>
          </cell>
          <cell r="L51">
            <v>1200</v>
          </cell>
        </row>
        <row r="52">
          <cell r="B52">
            <v>1273</v>
          </cell>
          <cell r="C52">
            <v>424</v>
          </cell>
          <cell r="D52">
            <v>1526348.49</v>
          </cell>
          <cell r="E52">
            <v>1199.02</v>
          </cell>
          <cell r="F52">
            <v>49300</v>
          </cell>
          <cell r="G52">
            <v>1575648.49</v>
          </cell>
          <cell r="H52">
            <v>1237.74</v>
          </cell>
          <cell r="I52">
            <v>0</v>
          </cell>
          <cell r="J52">
            <v>431</v>
          </cell>
          <cell r="K52">
            <v>517182.83</v>
          </cell>
          <cell r="L52">
            <v>1199.96</v>
          </cell>
        </row>
        <row r="53">
          <cell r="B53">
            <v>178</v>
          </cell>
          <cell r="C53">
            <v>59</v>
          </cell>
          <cell r="D53">
            <v>213600</v>
          </cell>
          <cell r="E53">
            <v>1200</v>
          </cell>
          <cell r="F53">
            <v>0</v>
          </cell>
          <cell r="G53">
            <v>213600</v>
          </cell>
          <cell r="H53">
            <v>1200</v>
          </cell>
          <cell r="I53">
            <v>0</v>
          </cell>
          <cell r="J53">
            <v>59</v>
          </cell>
          <cell r="K53">
            <v>70800</v>
          </cell>
          <cell r="L53">
            <v>1200</v>
          </cell>
        </row>
        <row r="54">
          <cell r="B54">
            <v>670</v>
          </cell>
          <cell r="C54">
            <v>223</v>
          </cell>
          <cell r="D54">
            <v>800375.85</v>
          </cell>
          <cell r="E54">
            <v>1194.5899999999999</v>
          </cell>
          <cell r="F54">
            <v>20700</v>
          </cell>
          <cell r="G54">
            <v>821075.85</v>
          </cell>
          <cell r="H54">
            <v>1225.49</v>
          </cell>
          <cell r="I54">
            <v>0</v>
          </cell>
          <cell r="J54">
            <v>223</v>
          </cell>
          <cell r="K54">
            <v>266391.95</v>
          </cell>
          <cell r="L54">
            <v>1194.58</v>
          </cell>
        </row>
        <row r="55">
          <cell r="B55">
            <v>862</v>
          </cell>
          <cell r="C55">
            <v>287</v>
          </cell>
          <cell r="D55">
            <v>1033783.14</v>
          </cell>
          <cell r="E55">
            <v>1199.28</v>
          </cell>
          <cell r="F55">
            <v>3500</v>
          </cell>
          <cell r="G55">
            <v>1037283.14</v>
          </cell>
          <cell r="H55">
            <v>1203.3399999999999</v>
          </cell>
          <cell r="I55">
            <v>0</v>
          </cell>
          <cell r="J55">
            <v>288</v>
          </cell>
          <cell r="K55">
            <v>345394.38</v>
          </cell>
          <cell r="L55">
            <v>1199.29</v>
          </cell>
        </row>
        <row r="56">
          <cell r="B56">
            <v>496</v>
          </cell>
          <cell r="C56">
            <v>165</v>
          </cell>
          <cell r="D56">
            <v>595200</v>
          </cell>
          <cell r="E56">
            <v>1200</v>
          </cell>
          <cell r="F56">
            <v>3600</v>
          </cell>
          <cell r="G56">
            <v>598800</v>
          </cell>
          <cell r="H56">
            <v>1207.26</v>
          </cell>
          <cell r="I56">
            <v>0</v>
          </cell>
          <cell r="J56">
            <v>165</v>
          </cell>
          <cell r="K56">
            <v>198000</v>
          </cell>
          <cell r="L56">
            <v>1200</v>
          </cell>
        </row>
        <row r="57">
          <cell r="B57">
            <v>796</v>
          </cell>
          <cell r="C57">
            <v>265</v>
          </cell>
          <cell r="D57">
            <v>955191.75</v>
          </cell>
          <cell r="E57">
            <v>1199.99</v>
          </cell>
          <cell r="F57">
            <v>12500</v>
          </cell>
          <cell r="G57">
            <v>967691.75</v>
          </cell>
          <cell r="H57">
            <v>1215.69</v>
          </cell>
          <cell r="I57">
            <v>0</v>
          </cell>
          <cell r="J57">
            <v>265</v>
          </cell>
          <cell r="K57">
            <v>317997.25</v>
          </cell>
          <cell r="L57">
            <v>1199.99</v>
          </cell>
        </row>
        <row r="58">
          <cell r="B58">
            <v>1668</v>
          </cell>
          <cell r="C58">
            <v>556</v>
          </cell>
          <cell r="D58">
            <v>2001600</v>
          </cell>
          <cell r="E58">
            <v>1200</v>
          </cell>
          <cell r="F58">
            <v>17400</v>
          </cell>
          <cell r="G58">
            <v>2019000</v>
          </cell>
          <cell r="H58">
            <v>1210.43</v>
          </cell>
          <cell r="I58">
            <v>0</v>
          </cell>
          <cell r="J58">
            <v>557</v>
          </cell>
          <cell r="K58">
            <v>668400</v>
          </cell>
          <cell r="L58">
            <v>1200</v>
          </cell>
        </row>
        <row r="59">
          <cell r="B59">
            <v>561</v>
          </cell>
          <cell r="C59">
            <v>187</v>
          </cell>
          <cell r="D59">
            <v>669565.66</v>
          </cell>
          <cell r="E59">
            <v>1193.52</v>
          </cell>
          <cell r="F59">
            <v>30517.17</v>
          </cell>
          <cell r="G59">
            <v>700082.83</v>
          </cell>
          <cell r="H59">
            <v>1247.92</v>
          </cell>
          <cell r="I59">
            <v>0</v>
          </cell>
          <cell r="J59">
            <v>187</v>
          </cell>
          <cell r="K59">
            <v>223200</v>
          </cell>
          <cell r="L59">
            <v>1193.58</v>
          </cell>
        </row>
      </sheetData>
      <sheetData sheetId="48">
        <row r="12">
          <cell r="B12">
            <v>1696</v>
          </cell>
          <cell r="C12">
            <v>565</v>
          </cell>
          <cell r="D12">
            <v>2364477.19</v>
          </cell>
          <cell r="E12">
            <v>1394.15</v>
          </cell>
          <cell r="F12">
            <v>4104.05</v>
          </cell>
          <cell r="G12">
            <v>2368581.2400000002</v>
          </cell>
          <cell r="H12">
            <v>1396.57</v>
          </cell>
          <cell r="I12">
            <v>0</v>
          </cell>
          <cell r="J12">
            <v>562</v>
          </cell>
          <cell r="K12">
            <v>782218.82</v>
          </cell>
          <cell r="L12">
            <v>1391.85</v>
          </cell>
        </row>
        <row r="13">
          <cell r="B13">
            <v>5662</v>
          </cell>
          <cell r="C13">
            <v>1887</v>
          </cell>
          <cell r="D13">
            <v>7937162.7400000002</v>
          </cell>
          <cell r="E13">
            <v>1401.83</v>
          </cell>
          <cell r="F13">
            <v>-10889.99</v>
          </cell>
          <cell r="G13">
            <v>7926272.75</v>
          </cell>
          <cell r="H13">
            <v>1399.91</v>
          </cell>
          <cell r="I13">
            <v>0</v>
          </cell>
          <cell r="J13">
            <v>1870</v>
          </cell>
          <cell r="K13">
            <v>2619833.1800000002</v>
          </cell>
          <cell r="L13">
            <v>1400.98</v>
          </cell>
        </row>
        <row r="15">
          <cell r="B15">
            <v>8468</v>
          </cell>
          <cell r="C15">
            <v>2823</v>
          </cell>
          <cell r="D15">
            <v>15170237.050000001</v>
          </cell>
          <cell r="E15">
            <v>1791.48</v>
          </cell>
          <cell r="F15">
            <v>2556.9299999999998</v>
          </cell>
          <cell r="G15">
            <v>15172793.98</v>
          </cell>
          <cell r="H15">
            <v>1791.78</v>
          </cell>
          <cell r="I15">
            <v>0</v>
          </cell>
          <cell r="J15">
            <v>2806</v>
          </cell>
          <cell r="K15">
            <v>5022894.47</v>
          </cell>
          <cell r="L15">
            <v>1790.06</v>
          </cell>
        </row>
        <row r="16">
          <cell r="B16">
            <v>4327</v>
          </cell>
          <cell r="C16">
            <v>1442</v>
          </cell>
          <cell r="D16">
            <v>6804035.3300000001</v>
          </cell>
          <cell r="E16">
            <v>1572.46</v>
          </cell>
          <cell r="F16">
            <v>10631.49</v>
          </cell>
          <cell r="G16">
            <v>6814666.8200000003</v>
          </cell>
          <cell r="H16">
            <v>1574.92</v>
          </cell>
          <cell r="I16">
            <v>0</v>
          </cell>
          <cell r="J16">
            <v>1432</v>
          </cell>
          <cell r="K16">
            <v>2244474.23</v>
          </cell>
          <cell r="L16">
            <v>1567.37</v>
          </cell>
        </row>
        <row r="17">
          <cell r="B17">
            <v>4066</v>
          </cell>
          <cell r="C17">
            <v>1355</v>
          </cell>
          <cell r="D17">
            <v>5733167.54</v>
          </cell>
          <cell r="E17">
            <v>1410.03</v>
          </cell>
          <cell r="F17">
            <v>3364.74</v>
          </cell>
          <cell r="G17">
            <v>5736532.2800000003</v>
          </cell>
          <cell r="H17">
            <v>1410.85</v>
          </cell>
          <cell r="I17">
            <v>0</v>
          </cell>
          <cell r="J17">
            <v>1343</v>
          </cell>
          <cell r="K17">
            <v>1891984.2</v>
          </cell>
          <cell r="L17">
            <v>1408.77</v>
          </cell>
        </row>
        <row r="18">
          <cell r="B18">
            <v>4587</v>
          </cell>
          <cell r="C18">
            <v>1529</v>
          </cell>
          <cell r="D18">
            <v>6152579.0599999996</v>
          </cell>
          <cell r="E18">
            <v>1341.31</v>
          </cell>
          <cell r="F18">
            <v>4308.8999999999996</v>
          </cell>
          <cell r="G18">
            <v>6156887.96</v>
          </cell>
          <cell r="H18">
            <v>1342.25</v>
          </cell>
          <cell r="I18">
            <v>0</v>
          </cell>
          <cell r="J18">
            <v>1513</v>
          </cell>
          <cell r="K18">
            <v>2029010.55</v>
          </cell>
          <cell r="L18">
            <v>1341.05</v>
          </cell>
        </row>
        <row r="19">
          <cell r="B19">
            <v>5176</v>
          </cell>
          <cell r="C19">
            <v>1725</v>
          </cell>
          <cell r="D19">
            <v>9185403.4100000001</v>
          </cell>
          <cell r="E19">
            <v>1774.61</v>
          </cell>
          <cell r="F19">
            <v>-12926.82</v>
          </cell>
          <cell r="G19">
            <v>9172476.5899999999</v>
          </cell>
          <cell r="H19">
            <v>1772.12</v>
          </cell>
          <cell r="I19">
            <v>0</v>
          </cell>
          <cell r="J19">
            <v>1702</v>
          </cell>
          <cell r="K19">
            <v>3020295.27</v>
          </cell>
          <cell r="L19">
            <v>1774.56</v>
          </cell>
        </row>
        <row r="20">
          <cell r="B20">
            <v>2987</v>
          </cell>
          <cell r="C20">
            <v>996</v>
          </cell>
          <cell r="D20">
            <v>4594356.32</v>
          </cell>
          <cell r="E20">
            <v>1538.12</v>
          </cell>
          <cell r="F20">
            <v>21671.65</v>
          </cell>
          <cell r="G20">
            <v>4616027.97</v>
          </cell>
          <cell r="H20">
            <v>1545.37</v>
          </cell>
          <cell r="I20">
            <v>0</v>
          </cell>
          <cell r="J20">
            <v>988</v>
          </cell>
          <cell r="K20">
            <v>1516033.37</v>
          </cell>
          <cell r="L20">
            <v>1534.45</v>
          </cell>
        </row>
        <row r="21">
          <cell r="B21">
            <v>3601</v>
          </cell>
          <cell r="C21">
            <v>1200</v>
          </cell>
          <cell r="D21">
            <v>5499555.5800000001</v>
          </cell>
          <cell r="E21">
            <v>1527.23</v>
          </cell>
          <cell r="F21">
            <v>-11694.13</v>
          </cell>
          <cell r="G21">
            <v>5487861.4500000002</v>
          </cell>
          <cell r="H21">
            <v>1523.98</v>
          </cell>
          <cell r="I21">
            <v>0</v>
          </cell>
          <cell r="J21">
            <v>1192</v>
          </cell>
          <cell r="K21">
            <v>1814972.76</v>
          </cell>
          <cell r="L21">
            <v>1522.63</v>
          </cell>
        </row>
        <row r="22">
          <cell r="B22">
            <v>3779</v>
          </cell>
          <cell r="C22">
            <v>1260</v>
          </cell>
          <cell r="D22">
            <v>5458723.5800000001</v>
          </cell>
          <cell r="E22">
            <v>1444.49</v>
          </cell>
          <cell r="F22">
            <v>-28989.49</v>
          </cell>
          <cell r="G22">
            <v>5429734.0899999999</v>
          </cell>
          <cell r="H22">
            <v>1436.82</v>
          </cell>
          <cell r="I22">
            <v>0</v>
          </cell>
          <cell r="J22">
            <v>1249</v>
          </cell>
          <cell r="K22">
            <v>1801489.87</v>
          </cell>
          <cell r="L22">
            <v>1442.35</v>
          </cell>
        </row>
        <row r="23">
          <cell r="B23">
            <v>2606</v>
          </cell>
          <cell r="C23">
            <v>869</v>
          </cell>
          <cell r="D23">
            <v>4282826.1100000003</v>
          </cell>
          <cell r="E23">
            <v>1643.45</v>
          </cell>
          <cell r="F23">
            <v>-11886.29</v>
          </cell>
          <cell r="G23">
            <v>4270939.82</v>
          </cell>
          <cell r="H23">
            <v>1638.89</v>
          </cell>
          <cell r="I23">
            <v>0</v>
          </cell>
          <cell r="J23">
            <v>857</v>
          </cell>
          <cell r="K23">
            <v>1406878.55</v>
          </cell>
          <cell r="L23">
            <v>1641.63</v>
          </cell>
        </row>
        <row r="24">
          <cell r="B24">
            <v>10541</v>
          </cell>
          <cell r="C24">
            <v>3514</v>
          </cell>
          <cell r="D24">
            <v>23140068.449999999</v>
          </cell>
          <cell r="E24">
            <v>2195.2399999999998</v>
          </cell>
          <cell r="F24">
            <v>-16841.7</v>
          </cell>
          <cell r="G24">
            <v>23123226.75</v>
          </cell>
          <cell r="H24">
            <v>2193.65</v>
          </cell>
          <cell r="I24">
            <v>0</v>
          </cell>
          <cell r="J24">
            <v>3475</v>
          </cell>
          <cell r="K24">
            <v>7621225.8600000003</v>
          </cell>
          <cell r="L24">
            <v>2193.16</v>
          </cell>
        </row>
        <row r="25">
          <cell r="B25">
            <v>11063</v>
          </cell>
          <cell r="C25">
            <v>3688</v>
          </cell>
          <cell r="D25">
            <v>15466166.83</v>
          </cell>
          <cell r="E25">
            <v>1398.01</v>
          </cell>
          <cell r="F25">
            <v>47213.73</v>
          </cell>
          <cell r="G25">
            <v>15513380.560000001</v>
          </cell>
          <cell r="H25">
            <v>1402.28</v>
          </cell>
          <cell r="I25">
            <v>0</v>
          </cell>
          <cell r="J25">
            <v>3657</v>
          </cell>
          <cell r="K25">
            <v>5108269.21</v>
          </cell>
          <cell r="L25">
            <v>1396.85</v>
          </cell>
        </row>
        <row r="26">
          <cell r="B26">
            <v>4987</v>
          </cell>
          <cell r="C26">
            <v>1662</v>
          </cell>
          <cell r="D26">
            <v>7361163.9699999997</v>
          </cell>
          <cell r="E26">
            <v>1476.07</v>
          </cell>
          <cell r="F26">
            <v>-5284.44</v>
          </cell>
          <cell r="G26">
            <v>7355879.5299999993</v>
          </cell>
          <cell r="H26">
            <v>1475.01</v>
          </cell>
          <cell r="I26">
            <v>0</v>
          </cell>
          <cell r="J26">
            <v>1647</v>
          </cell>
          <cell r="K26">
            <v>2431604.0299999998</v>
          </cell>
          <cell r="L26">
            <v>1476.38</v>
          </cell>
        </row>
        <row r="27">
          <cell r="B27">
            <v>2510</v>
          </cell>
          <cell r="C27">
            <v>837</v>
          </cell>
          <cell r="D27">
            <v>3731304.79</v>
          </cell>
          <cell r="E27">
            <v>1486.58</v>
          </cell>
          <cell r="F27">
            <v>3122.06</v>
          </cell>
          <cell r="G27">
            <v>3734426.85</v>
          </cell>
          <cell r="H27">
            <v>1487.82</v>
          </cell>
          <cell r="I27">
            <v>0</v>
          </cell>
          <cell r="J27">
            <v>834</v>
          </cell>
          <cell r="K27">
            <v>1239307.8700000001</v>
          </cell>
          <cell r="L27">
            <v>1485.98</v>
          </cell>
        </row>
        <row r="28">
          <cell r="B28">
            <v>9404</v>
          </cell>
          <cell r="C28">
            <v>3135</v>
          </cell>
          <cell r="D28">
            <v>15919061.449999999</v>
          </cell>
          <cell r="E28">
            <v>1692.8</v>
          </cell>
          <cell r="F28">
            <v>-12031.26</v>
          </cell>
          <cell r="G28">
            <v>15907030.189999999</v>
          </cell>
          <cell r="H28">
            <v>1691.52</v>
          </cell>
          <cell r="I28">
            <v>0</v>
          </cell>
          <cell r="J28">
            <v>3101</v>
          </cell>
          <cell r="K28">
            <v>5250391.24</v>
          </cell>
          <cell r="L28">
            <v>1693.13</v>
          </cell>
        </row>
        <row r="29">
          <cell r="B29">
            <v>3719</v>
          </cell>
          <cell r="C29">
            <v>1240</v>
          </cell>
          <cell r="D29">
            <v>6081613.8799999999</v>
          </cell>
          <cell r="E29">
            <v>1635.28</v>
          </cell>
          <cell r="F29">
            <v>-325.02999999999997</v>
          </cell>
          <cell r="G29">
            <v>6081288.8499999996</v>
          </cell>
          <cell r="H29">
            <v>1635.19</v>
          </cell>
          <cell r="I29">
            <v>0</v>
          </cell>
          <cell r="J29">
            <v>1227</v>
          </cell>
          <cell r="K29">
            <v>2006524.67</v>
          </cell>
          <cell r="L29">
            <v>1635.31</v>
          </cell>
        </row>
        <row r="30">
          <cell r="B30">
            <v>10659</v>
          </cell>
          <cell r="C30">
            <v>3553</v>
          </cell>
          <cell r="D30">
            <v>15132548.91</v>
          </cell>
          <cell r="E30">
            <v>1419.7</v>
          </cell>
          <cell r="F30">
            <v>-36658.959999999999</v>
          </cell>
          <cell r="G30">
            <v>15095889.949999999</v>
          </cell>
          <cell r="H30">
            <v>1416.26</v>
          </cell>
          <cell r="I30">
            <v>0</v>
          </cell>
          <cell r="J30">
            <v>3528</v>
          </cell>
          <cell r="K30">
            <v>5010451.09</v>
          </cell>
          <cell r="L30">
            <v>1420.2</v>
          </cell>
        </row>
        <row r="31">
          <cell r="B31">
            <v>0</v>
          </cell>
          <cell r="C31">
            <v>0</v>
          </cell>
          <cell r="D31">
            <v>0</v>
          </cell>
          <cell r="F31">
            <v>0</v>
          </cell>
          <cell r="G31">
            <v>0</v>
          </cell>
          <cell r="I31">
            <v>0</v>
          </cell>
          <cell r="J31">
            <v>0</v>
          </cell>
          <cell r="K31">
            <v>0</v>
          </cell>
        </row>
        <row r="32">
          <cell r="B32">
            <v>3173</v>
          </cell>
          <cell r="C32">
            <v>1058</v>
          </cell>
          <cell r="D32">
            <v>4215059.37</v>
          </cell>
          <cell r="E32">
            <v>1328.41</v>
          </cell>
          <cell r="F32">
            <v>40250.9</v>
          </cell>
          <cell r="G32">
            <v>4255310.2699999996</v>
          </cell>
          <cell r="H32">
            <v>1341.1</v>
          </cell>
          <cell r="I32">
            <v>0</v>
          </cell>
          <cell r="J32">
            <v>1052</v>
          </cell>
          <cell r="K32">
            <v>1400033.7</v>
          </cell>
          <cell r="L32">
            <v>1330.83</v>
          </cell>
        </row>
        <row r="33">
          <cell r="B33">
            <v>8060</v>
          </cell>
          <cell r="C33">
            <v>2687</v>
          </cell>
          <cell r="D33">
            <v>11649620.640000001</v>
          </cell>
          <cell r="E33">
            <v>1445.36</v>
          </cell>
          <cell r="F33">
            <v>33697.99</v>
          </cell>
          <cell r="G33">
            <v>11683318.630000001</v>
          </cell>
          <cell r="H33">
            <v>1449.54</v>
          </cell>
          <cell r="I33">
            <v>0</v>
          </cell>
          <cell r="J33">
            <v>2649</v>
          </cell>
          <cell r="K33">
            <v>3826169.04</v>
          </cell>
          <cell r="L33">
            <v>1444.38</v>
          </cell>
        </row>
        <row r="35">
          <cell r="B35">
            <v>5357</v>
          </cell>
          <cell r="C35">
            <v>1786</v>
          </cell>
          <cell r="D35">
            <v>8319124.5199999996</v>
          </cell>
          <cell r="E35">
            <v>1552.94</v>
          </cell>
          <cell r="F35">
            <v>-58644.82</v>
          </cell>
          <cell r="G35">
            <v>8260479.6999999993</v>
          </cell>
          <cell r="H35">
            <v>1542</v>
          </cell>
          <cell r="I35">
            <v>0</v>
          </cell>
          <cell r="J35">
            <v>1761</v>
          </cell>
          <cell r="K35">
            <v>2732890.03</v>
          </cell>
          <cell r="L35">
            <v>1551.9</v>
          </cell>
        </row>
        <row r="36">
          <cell r="B36">
            <v>4194</v>
          </cell>
          <cell r="C36">
            <v>1398</v>
          </cell>
          <cell r="D36">
            <v>5383439.4699999997</v>
          </cell>
          <cell r="E36">
            <v>1283.6099999999999</v>
          </cell>
          <cell r="F36">
            <v>-24437.86</v>
          </cell>
          <cell r="G36">
            <v>5359001.6100000003</v>
          </cell>
          <cell r="H36">
            <v>1277.78</v>
          </cell>
          <cell r="I36">
            <v>0</v>
          </cell>
          <cell r="J36">
            <v>1388</v>
          </cell>
          <cell r="K36">
            <v>1781406.7</v>
          </cell>
          <cell r="L36">
            <v>1283.43</v>
          </cell>
        </row>
        <row r="37">
          <cell r="B37">
            <v>5134</v>
          </cell>
          <cell r="C37">
            <v>1711</v>
          </cell>
          <cell r="D37">
            <v>7624348.4800000004</v>
          </cell>
          <cell r="E37">
            <v>1485.07</v>
          </cell>
          <cell r="F37">
            <v>51153.59</v>
          </cell>
          <cell r="G37">
            <v>7675502.0700000003</v>
          </cell>
          <cell r="H37">
            <v>1495.03</v>
          </cell>
          <cell r="I37">
            <v>0</v>
          </cell>
          <cell r="J37">
            <v>1696</v>
          </cell>
          <cell r="K37">
            <v>2518936.89</v>
          </cell>
          <cell r="L37">
            <v>1485.22</v>
          </cell>
        </row>
        <row r="38">
          <cell r="B38">
            <v>3091</v>
          </cell>
          <cell r="C38">
            <v>1030</v>
          </cell>
          <cell r="D38">
            <v>4835104.0599999996</v>
          </cell>
          <cell r="E38">
            <v>1564.25</v>
          </cell>
          <cell r="F38">
            <v>-12312.43</v>
          </cell>
          <cell r="G38">
            <v>4822791.63</v>
          </cell>
          <cell r="H38">
            <v>1560.27</v>
          </cell>
          <cell r="I38">
            <v>0</v>
          </cell>
          <cell r="J38">
            <v>1023</v>
          </cell>
          <cell r="K38">
            <v>1596822.86</v>
          </cell>
          <cell r="L38">
            <v>1560.92</v>
          </cell>
        </row>
        <row r="39">
          <cell r="B39">
            <v>2263</v>
          </cell>
          <cell r="C39">
            <v>754</v>
          </cell>
          <cell r="D39">
            <v>3081619.94</v>
          </cell>
          <cell r="E39">
            <v>1361.74</v>
          </cell>
          <cell r="F39">
            <v>6809.08</v>
          </cell>
          <cell r="G39">
            <v>3088429.02</v>
          </cell>
          <cell r="H39">
            <v>1364.75</v>
          </cell>
          <cell r="I39">
            <v>0</v>
          </cell>
          <cell r="J39">
            <v>747</v>
          </cell>
          <cell r="K39">
            <v>1016622.8</v>
          </cell>
          <cell r="L39">
            <v>1360.94</v>
          </cell>
        </row>
        <row r="40">
          <cell r="B40">
            <v>4794</v>
          </cell>
          <cell r="C40">
            <v>1598</v>
          </cell>
          <cell r="D40">
            <v>7628795.7699999996</v>
          </cell>
          <cell r="E40">
            <v>1591.32</v>
          </cell>
          <cell r="F40">
            <v>-17165.68</v>
          </cell>
          <cell r="G40">
            <v>7611630.0899999999</v>
          </cell>
          <cell r="H40">
            <v>1587.74</v>
          </cell>
          <cell r="I40">
            <v>0</v>
          </cell>
          <cell r="J40">
            <v>1581</v>
          </cell>
          <cell r="K40">
            <v>2515909.13</v>
          </cell>
          <cell r="L40">
            <v>1591.34</v>
          </cell>
        </row>
        <row r="41">
          <cell r="B41">
            <v>3100</v>
          </cell>
          <cell r="C41">
            <v>1033</v>
          </cell>
          <cell r="D41">
            <v>4795706.66</v>
          </cell>
          <cell r="E41">
            <v>1547</v>
          </cell>
          <cell r="F41">
            <v>-605</v>
          </cell>
          <cell r="G41">
            <v>4795101.66</v>
          </cell>
          <cell r="H41">
            <v>1546.81</v>
          </cell>
          <cell r="I41">
            <v>0</v>
          </cell>
          <cell r="J41">
            <v>1023</v>
          </cell>
          <cell r="K41">
            <v>1582985.23</v>
          </cell>
          <cell r="L41">
            <v>1547.4</v>
          </cell>
        </row>
        <row r="42">
          <cell r="B42">
            <v>3009</v>
          </cell>
          <cell r="C42">
            <v>1003</v>
          </cell>
          <cell r="D42">
            <v>4220818.4800000004</v>
          </cell>
          <cell r="E42">
            <v>1402.73</v>
          </cell>
          <cell r="F42">
            <v>-17864.439999999999</v>
          </cell>
          <cell r="G42">
            <v>4202954.04</v>
          </cell>
          <cell r="H42">
            <v>1396.79</v>
          </cell>
          <cell r="I42">
            <v>0</v>
          </cell>
          <cell r="J42">
            <v>997</v>
          </cell>
          <cell r="K42">
            <v>1398815.69</v>
          </cell>
          <cell r="L42">
            <v>1403.02</v>
          </cell>
        </row>
        <row r="43">
          <cell r="B43">
            <v>4468</v>
          </cell>
          <cell r="C43">
            <v>1489</v>
          </cell>
          <cell r="D43">
            <v>5918451.7599999998</v>
          </cell>
          <cell r="E43">
            <v>1324.63</v>
          </cell>
          <cell r="F43">
            <v>29025.62</v>
          </cell>
          <cell r="G43">
            <v>5947477.3799999999</v>
          </cell>
          <cell r="H43">
            <v>1331.13</v>
          </cell>
          <cell r="I43">
            <v>0</v>
          </cell>
          <cell r="J43">
            <v>1478</v>
          </cell>
          <cell r="K43">
            <v>1957285.51</v>
          </cell>
          <cell r="L43">
            <v>1324.28</v>
          </cell>
        </row>
        <row r="44">
          <cell r="B44">
            <v>2640</v>
          </cell>
          <cell r="C44">
            <v>880</v>
          </cell>
          <cell r="D44">
            <v>4096713.2</v>
          </cell>
          <cell r="E44">
            <v>1551.79</v>
          </cell>
          <cell r="F44">
            <v>7609.32</v>
          </cell>
          <cell r="G44">
            <v>4104322.52</v>
          </cell>
          <cell r="H44">
            <v>1554.67</v>
          </cell>
          <cell r="I44">
            <v>0</v>
          </cell>
          <cell r="J44">
            <v>872</v>
          </cell>
          <cell r="K44">
            <v>1352854.58</v>
          </cell>
          <cell r="L44">
            <v>1551.44</v>
          </cell>
        </row>
        <row r="45">
          <cell r="B45">
            <v>4939</v>
          </cell>
          <cell r="C45">
            <v>1646</v>
          </cell>
          <cell r="D45">
            <v>7091239.04</v>
          </cell>
          <cell r="E45">
            <v>1435.76</v>
          </cell>
          <cell r="F45">
            <v>-9051.1299999999992</v>
          </cell>
          <cell r="G45">
            <v>7082187.9100000001</v>
          </cell>
          <cell r="H45">
            <v>1433.93</v>
          </cell>
          <cell r="I45">
            <v>0</v>
          </cell>
          <cell r="J45">
            <v>1635</v>
          </cell>
          <cell r="K45">
            <v>2344108.67</v>
          </cell>
          <cell r="L45">
            <v>1433.71</v>
          </cell>
        </row>
        <row r="46">
          <cell r="B46">
            <v>4607</v>
          </cell>
          <cell r="C46">
            <v>1536</v>
          </cell>
          <cell r="D46">
            <v>6066575.2300000004</v>
          </cell>
          <cell r="E46">
            <v>1316.82</v>
          </cell>
          <cell r="F46">
            <v>16027.95</v>
          </cell>
          <cell r="G46">
            <v>6082603.1800000006</v>
          </cell>
          <cell r="H46">
            <v>1320.3</v>
          </cell>
          <cell r="I46">
            <v>0</v>
          </cell>
          <cell r="J46">
            <v>1525</v>
          </cell>
          <cell r="K46">
            <v>2004912.38</v>
          </cell>
          <cell r="L46">
            <v>1314.7</v>
          </cell>
        </row>
        <row r="47">
          <cell r="B47">
            <v>2454</v>
          </cell>
          <cell r="C47">
            <v>818</v>
          </cell>
          <cell r="D47">
            <v>3614903.21</v>
          </cell>
          <cell r="E47">
            <v>1473.07</v>
          </cell>
          <cell r="F47">
            <v>2162.91</v>
          </cell>
          <cell r="G47">
            <v>3617066.12</v>
          </cell>
          <cell r="H47">
            <v>1473.95</v>
          </cell>
          <cell r="I47">
            <v>0</v>
          </cell>
          <cell r="J47">
            <v>815</v>
          </cell>
          <cell r="K47">
            <v>1198981.3</v>
          </cell>
          <cell r="L47">
            <v>1471.14</v>
          </cell>
        </row>
        <row r="49">
          <cell r="B49">
            <v>4520</v>
          </cell>
          <cell r="C49">
            <v>1507</v>
          </cell>
          <cell r="D49">
            <v>7433668.2999999998</v>
          </cell>
          <cell r="E49">
            <v>1644.62</v>
          </cell>
          <cell r="F49">
            <v>4316.4799999999996</v>
          </cell>
          <cell r="G49">
            <v>7437984.7800000003</v>
          </cell>
          <cell r="H49">
            <v>1645.57</v>
          </cell>
          <cell r="I49">
            <v>0</v>
          </cell>
          <cell r="J49">
            <v>1494</v>
          </cell>
          <cell r="K49">
            <v>2454978.88</v>
          </cell>
          <cell r="L49">
            <v>1643.23</v>
          </cell>
        </row>
        <row r="50">
          <cell r="B50">
            <v>2234</v>
          </cell>
          <cell r="C50">
            <v>745</v>
          </cell>
          <cell r="D50">
            <v>3340552.85</v>
          </cell>
          <cell r="E50">
            <v>1495.32</v>
          </cell>
          <cell r="F50">
            <v>-1277.8</v>
          </cell>
          <cell r="G50">
            <v>3339275.05</v>
          </cell>
          <cell r="H50">
            <v>1494.75</v>
          </cell>
          <cell r="I50">
            <v>0</v>
          </cell>
          <cell r="J50">
            <v>741</v>
          </cell>
          <cell r="K50">
            <v>1108433.6599999999</v>
          </cell>
          <cell r="L50">
            <v>1495.86</v>
          </cell>
        </row>
        <row r="51">
          <cell r="B51">
            <v>3368</v>
          </cell>
          <cell r="C51">
            <v>1123</v>
          </cell>
          <cell r="D51">
            <v>4739878.22</v>
          </cell>
          <cell r="E51">
            <v>1407.33</v>
          </cell>
          <cell r="F51">
            <v>14213.31</v>
          </cell>
          <cell r="G51">
            <v>4754091.53</v>
          </cell>
          <cell r="H51">
            <v>1411.55</v>
          </cell>
          <cell r="I51">
            <v>0</v>
          </cell>
          <cell r="J51">
            <v>1118</v>
          </cell>
          <cell r="K51">
            <v>1572698.58</v>
          </cell>
          <cell r="L51">
            <v>1406.71</v>
          </cell>
        </row>
        <row r="52">
          <cell r="B52">
            <v>8030</v>
          </cell>
          <cell r="C52">
            <v>2677</v>
          </cell>
          <cell r="D52">
            <v>11323230.029999999</v>
          </cell>
          <cell r="E52">
            <v>1410.12</v>
          </cell>
          <cell r="F52">
            <v>54708.91</v>
          </cell>
          <cell r="G52">
            <v>11377938.939999999</v>
          </cell>
          <cell r="H52">
            <v>1416.93</v>
          </cell>
          <cell r="I52">
            <v>0</v>
          </cell>
          <cell r="J52">
            <v>2652</v>
          </cell>
          <cell r="K52">
            <v>3739611.64</v>
          </cell>
          <cell r="L52">
            <v>1410.11</v>
          </cell>
        </row>
        <row r="53">
          <cell r="B53">
            <v>2639</v>
          </cell>
          <cell r="C53">
            <v>880</v>
          </cell>
          <cell r="D53">
            <v>4351082.45</v>
          </cell>
          <cell r="E53">
            <v>1648.76</v>
          </cell>
          <cell r="F53">
            <v>3566.02</v>
          </cell>
          <cell r="G53">
            <v>4354648.47</v>
          </cell>
          <cell r="H53">
            <v>1650.11</v>
          </cell>
          <cell r="I53">
            <v>0</v>
          </cell>
          <cell r="J53">
            <v>867</v>
          </cell>
          <cell r="K53">
            <v>1431166.39</v>
          </cell>
          <cell r="L53">
            <v>1650.71</v>
          </cell>
        </row>
        <row r="54">
          <cell r="B54">
            <v>4381</v>
          </cell>
          <cell r="C54">
            <v>1460</v>
          </cell>
          <cell r="D54">
            <v>6569894.5899999999</v>
          </cell>
          <cell r="E54">
            <v>1499.63</v>
          </cell>
          <cell r="F54">
            <v>23748.34</v>
          </cell>
          <cell r="G54">
            <v>6593642.9299999997</v>
          </cell>
          <cell r="H54">
            <v>1505.05</v>
          </cell>
          <cell r="I54">
            <v>0</v>
          </cell>
          <cell r="J54">
            <v>1449</v>
          </cell>
          <cell r="K54">
            <v>2174931.84</v>
          </cell>
          <cell r="L54">
            <v>1500.99</v>
          </cell>
        </row>
        <row r="55">
          <cell r="B55">
            <v>3594</v>
          </cell>
          <cell r="C55">
            <v>1198</v>
          </cell>
          <cell r="D55">
            <v>5050351.53</v>
          </cell>
          <cell r="E55">
            <v>1405.22</v>
          </cell>
          <cell r="F55">
            <v>3326.97</v>
          </cell>
          <cell r="G55">
            <v>5053678.5</v>
          </cell>
          <cell r="H55">
            <v>1406.14</v>
          </cell>
          <cell r="I55">
            <v>0</v>
          </cell>
          <cell r="J55">
            <v>1187</v>
          </cell>
          <cell r="K55">
            <v>1669185.66</v>
          </cell>
          <cell r="L55">
            <v>1406.22</v>
          </cell>
        </row>
        <row r="56">
          <cell r="B56">
            <v>5150</v>
          </cell>
          <cell r="C56">
            <v>1717</v>
          </cell>
          <cell r="D56">
            <v>8126908.3700000001</v>
          </cell>
          <cell r="E56">
            <v>1578.04</v>
          </cell>
          <cell r="F56">
            <v>-46775.17</v>
          </cell>
          <cell r="G56">
            <v>8080133.2000000002</v>
          </cell>
          <cell r="H56">
            <v>1568.96</v>
          </cell>
          <cell r="I56">
            <v>0</v>
          </cell>
          <cell r="J56">
            <v>1697</v>
          </cell>
          <cell r="K56">
            <v>2674098.31</v>
          </cell>
          <cell r="L56">
            <v>1575.78</v>
          </cell>
        </row>
        <row r="57">
          <cell r="B57">
            <v>2330</v>
          </cell>
          <cell r="C57">
            <v>777</v>
          </cell>
          <cell r="D57">
            <v>3591203.51</v>
          </cell>
          <cell r="E57">
            <v>1541.29</v>
          </cell>
          <cell r="F57">
            <v>13100.18</v>
          </cell>
          <cell r="G57">
            <v>3604303.69</v>
          </cell>
          <cell r="H57">
            <v>1546.91</v>
          </cell>
          <cell r="I57">
            <v>0</v>
          </cell>
          <cell r="J57">
            <v>774</v>
          </cell>
          <cell r="K57">
            <v>1190304.1299999999</v>
          </cell>
          <cell r="L57">
            <v>1537.86</v>
          </cell>
        </row>
        <row r="58">
          <cell r="B58">
            <v>7968</v>
          </cell>
          <cell r="C58">
            <v>2656</v>
          </cell>
          <cell r="D58">
            <v>11429180.859999999</v>
          </cell>
          <cell r="E58">
            <v>1434.39</v>
          </cell>
          <cell r="F58">
            <v>4844.51</v>
          </cell>
          <cell r="G58">
            <v>11434025.369999999</v>
          </cell>
          <cell r="H58">
            <v>1434.99</v>
          </cell>
          <cell r="I58">
            <v>0</v>
          </cell>
          <cell r="J58">
            <v>2634</v>
          </cell>
          <cell r="K58">
            <v>3775883.98</v>
          </cell>
          <cell r="L58">
            <v>1433.52</v>
          </cell>
        </row>
        <row r="59">
          <cell r="B59">
            <v>8739</v>
          </cell>
          <cell r="C59">
            <v>2913</v>
          </cell>
          <cell r="D59">
            <v>13195404.34</v>
          </cell>
          <cell r="E59">
            <v>1509.94</v>
          </cell>
          <cell r="F59">
            <v>31190.26</v>
          </cell>
          <cell r="G59">
            <v>13226594.6</v>
          </cell>
          <cell r="H59">
            <v>1513.51</v>
          </cell>
          <cell r="I59">
            <v>0</v>
          </cell>
          <cell r="J59">
            <v>2887</v>
          </cell>
          <cell r="K59">
            <v>4359058.79</v>
          </cell>
          <cell r="L59">
            <v>1509.89</v>
          </cell>
        </row>
      </sheetData>
      <sheetData sheetId="49"/>
      <sheetData sheetId="50">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96685</v>
          </cell>
          <cell r="C28">
            <v>32228.333333333332</v>
          </cell>
          <cell r="D28">
            <v>142312123.63999999</v>
          </cell>
          <cell r="E28">
            <v>1471.92</v>
          </cell>
          <cell r="F28">
            <v>965561.66</v>
          </cell>
          <cell r="G28">
            <v>143277685.29999998</v>
          </cell>
          <cell r="H28">
            <v>1481.9</v>
          </cell>
          <cell r="I28">
            <v>38688.1</v>
          </cell>
          <cell r="J28">
            <v>32090</v>
          </cell>
          <cell r="K28">
            <v>46862356.030000001</v>
          </cell>
          <cell r="L28">
            <v>1460.34</v>
          </cell>
        </row>
        <row r="29">
          <cell r="B29">
            <v>96685</v>
          </cell>
          <cell r="C29">
            <v>32228.333333333332</v>
          </cell>
          <cell r="D29">
            <v>121222146.23</v>
          </cell>
          <cell r="E29">
            <v>1253.8399999999999</v>
          </cell>
          <cell r="F29">
            <v>1035304.96</v>
          </cell>
          <cell r="G29">
            <v>122257451.19</v>
          </cell>
          <cell r="H29">
            <v>1264.55</v>
          </cell>
          <cell r="I29">
            <v>38688.1</v>
          </cell>
          <cell r="J29">
            <v>32090</v>
          </cell>
          <cell r="K29">
            <v>39929453.180000007</v>
          </cell>
          <cell r="L29">
            <v>1244.3399999999999</v>
          </cell>
        </row>
        <row r="30">
          <cell r="B30">
            <v>12720</v>
          </cell>
          <cell r="C30">
            <v>4240</v>
          </cell>
          <cell r="D30">
            <v>21089977.41</v>
          </cell>
          <cell r="E30">
            <v>1658.02</v>
          </cell>
          <cell r="F30">
            <v>-69743.3</v>
          </cell>
          <cell r="G30">
            <v>21020234.109999999</v>
          </cell>
          <cell r="H30">
            <v>1652.53</v>
          </cell>
          <cell r="I30">
            <v>0</v>
          </cell>
          <cell r="J30">
            <v>4182</v>
          </cell>
          <cell r="K30">
            <v>6932902.8499999996</v>
          </cell>
          <cell r="L30">
            <v>1657.8</v>
          </cell>
        </row>
        <row r="31">
          <cell r="C31" t="str">
            <v/>
          </cell>
        </row>
        <row r="32">
          <cell r="B32">
            <v>170891</v>
          </cell>
          <cell r="C32">
            <v>56963.666666666664</v>
          </cell>
          <cell r="D32">
            <v>238255406.28999999</v>
          </cell>
          <cell r="E32">
            <v>1394.2</v>
          </cell>
          <cell r="F32">
            <v>757280.41</v>
          </cell>
          <cell r="G32">
            <v>239012686.69999999</v>
          </cell>
          <cell r="H32">
            <v>1398.63</v>
          </cell>
          <cell r="I32">
            <v>41790.29</v>
          </cell>
          <cell r="J32">
            <v>56808</v>
          </cell>
          <cell r="K32">
            <v>78860325.689999998</v>
          </cell>
          <cell r="L32">
            <v>1388.19</v>
          </cell>
        </row>
        <row r="33">
          <cell r="B33">
            <v>170891</v>
          </cell>
          <cell r="C33">
            <v>56963.666666666664</v>
          </cell>
          <cell r="D33">
            <v>224087737.29999998</v>
          </cell>
          <cell r="E33">
            <v>1311.4</v>
          </cell>
          <cell r="F33">
            <v>798830.32</v>
          </cell>
          <cell r="G33">
            <v>224886567.61999997</v>
          </cell>
          <cell r="H33">
            <v>1316.06</v>
          </cell>
          <cell r="I33">
            <v>41790.29</v>
          </cell>
          <cell r="J33">
            <v>56808</v>
          </cell>
          <cell r="K33">
            <v>74200531.450000003</v>
          </cell>
          <cell r="L33">
            <v>1306.27</v>
          </cell>
        </row>
        <row r="34">
          <cell r="B34">
            <v>8796</v>
          </cell>
          <cell r="C34">
            <v>2932</v>
          </cell>
          <cell r="D34">
            <v>14167668.99</v>
          </cell>
          <cell r="E34">
            <v>1610.69</v>
          </cell>
          <cell r="F34">
            <v>-41549.910000000003</v>
          </cell>
          <cell r="G34">
            <v>14126119.08</v>
          </cell>
          <cell r="H34">
            <v>1605.97</v>
          </cell>
          <cell r="I34">
            <v>0</v>
          </cell>
          <cell r="J34">
            <v>2896</v>
          </cell>
          <cell r="K34">
            <v>4659794.24</v>
          </cell>
          <cell r="L34">
            <v>1609.04</v>
          </cell>
        </row>
        <row r="35">
          <cell r="C35" t="str">
            <v/>
          </cell>
        </row>
        <row r="36">
          <cell r="B36">
            <v>332287</v>
          </cell>
          <cell r="C36">
            <v>110762.33333333333</v>
          </cell>
          <cell r="D36">
            <v>466081829.83000004</v>
          </cell>
          <cell r="E36">
            <v>1402.65</v>
          </cell>
          <cell r="F36">
            <v>1219798.1000000001</v>
          </cell>
          <cell r="G36">
            <v>467301627.93000007</v>
          </cell>
          <cell r="H36">
            <v>1406.32</v>
          </cell>
          <cell r="I36">
            <v>112746.39</v>
          </cell>
          <cell r="J36">
            <v>110357</v>
          </cell>
          <cell r="K36">
            <v>154413944.64000002</v>
          </cell>
          <cell r="L36">
            <v>1399.22</v>
          </cell>
        </row>
        <row r="37">
          <cell r="B37">
            <v>332287</v>
          </cell>
          <cell r="C37">
            <v>110762.33333333333</v>
          </cell>
          <cell r="D37">
            <v>430180171.40000004</v>
          </cell>
          <cell r="E37">
            <v>1294.6600000000001</v>
          </cell>
          <cell r="F37">
            <v>1341119.1499999999</v>
          </cell>
          <cell r="G37">
            <v>431521290.55000001</v>
          </cell>
          <cell r="H37">
            <v>1298.67</v>
          </cell>
          <cell r="I37">
            <v>112746.39</v>
          </cell>
          <cell r="J37">
            <v>110357</v>
          </cell>
          <cell r="K37">
            <v>142561840.54000002</v>
          </cell>
          <cell r="L37">
            <v>1291.8900000000001</v>
          </cell>
        </row>
        <row r="38">
          <cell r="B38">
            <v>22710</v>
          </cell>
          <cell r="C38">
            <v>7570</v>
          </cell>
          <cell r="D38">
            <v>35901658.43</v>
          </cell>
          <cell r="E38">
            <v>1580.87</v>
          </cell>
          <cell r="F38">
            <v>-121321.05</v>
          </cell>
          <cell r="G38">
            <v>35780337.380000003</v>
          </cell>
          <cell r="H38">
            <v>1575.53</v>
          </cell>
          <cell r="I38">
            <v>0</v>
          </cell>
          <cell r="J38">
            <v>7494</v>
          </cell>
          <cell r="K38">
            <v>11852104.1</v>
          </cell>
          <cell r="L38">
            <v>1581.55</v>
          </cell>
        </row>
        <row r="39">
          <cell r="C39" t="str">
            <v/>
          </cell>
        </row>
        <row r="40">
          <cell r="B40">
            <v>33883</v>
          </cell>
          <cell r="C40">
            <v>11294.333333333334</v>
          </cell>
          <cell r="D40">
            <v>53190164.400000006</v>
          </cell>
          <cell r="E40">
            <v>1569.82</v>
          </cell>
          <cell r="F40">
            <v>128769.52</v>
          </cell>
          <cell r="G40">
            <v>53318933.920000009</v>
          </cell>
          <cell r="H40">
            <v>1573.62</v>
          </cell>
          <cell r="I40">
            <v>10096.85</v>
          </cell>
          <cell r="J40">
            <v>11243</v>
          </cell>
          <cell r="K40">
            <v>17542861.649999999</v>
          </cell>
          <cell r="L40">
            <v>1560.34</v>
          </cell>
        </row>
        <row r="41">
          <cell r="B41">
            <v>33883</v>
          </cell>
          <cell r="C41">
            <v>11294.333333333334</v>
          </cell>
          <cell r="D41">
            <v>40825906.700000003</v>
          </cell>
          <cell r="E41">
            <v>1204.92</v>
          </cell>
          <cell r="F41">
            <v>126254.92</v>
          </cell>
          <cell r="G41">
            <v>40952161.620000005</v>
          </cell>
          <cell r="H41">
            <v>1208.6099999999999</v>
          </cell>
          <cell r="I41">
            <v>10096.85</v>
          </cell>
          <cell r="J41">
            <v>11243</v>
          </cell>
          <cell r="K41">
            <v>13459992.760000002</v>
          </cell>
          <cell r="L41">
            <v>1197.18</v>
          </cell>
        </row>
        <row r="42">
          <cell r="B42">
            <v>8052</v>
          </cell>
          <cell r="C42">
            <v>2684</v>
          </cell>
          <cell r="D42">
            <v>12364257.699999999</v>
          </cell>
          <cell r="E42">
            <v>1535.55</v>
          </cell>
          <cell r="F42">
            <v>2514.6</v>
          </cell>
          <cell r="G42">
            <v>12366772.299999999</v>
          </cell>
          <cell r="H42">
            <v>1535.86</v>
          </cell>
          <cell r="I42">
            <v>0</v>
          </cell>
          <cell r="J42">
            <v>2658</v>
          </cell>
          <cell r="K42">
            <v>4082868.89</v>
          </cell>
          <cell r="L42">
            <v>1536.07</v>
          </cell>
        </row>
        <row r="43">
          <cell r="C43" t="str">
            <v/>
          </cell>
        </row>
        <row r="44">
          <cell r="B44">
            <v>234942</v>
          </cell>
          <cell r="C44">
            <v>78314</v>
          </cell>
          <cell r="D44">
            <v>322762894.03999996</v>
          </cell>
          <cell r="E44">
            <v>1373.8</v>
          </cell>
          <cell r="F44">
            <v>539649.01</v>
          </cell>
          <cell r="G44">
            <v>323302543.04999995</v>
          </cell>
          <cell r="H44">
            <v>1376.1</v>
          </cell>
          <cell r="I44">
            <v>5506.8</v>
          </cell>
          <cell r="J44">
            <v>78062</v>
          </cell>
          <cell r="K44">
            <v>106887702.41000001</v>
          </cell>
          <cell r="L44">
            <v>1369.27</v>
          </cell>
        </row>
        <row r="45">
          <cell r="B45">
            <v>234942</v>
          </cell>
          <cell r="C45">
            <v>78314</v>
          </cell>
          <cell r="D45">
            <v>304088791.13999999</v>
          </cell>
          <cell r="E45">
            <v>1294.3599999999999</v>
          </cell>
          <cell r="F45">
            <v>581617.61</v>
          </cell>
          <cell r="G45">
            <v>304670408.75000006</v>
          </cell>
          <cell r="H45">
            <v>1296.79</v>
          </cell>
          <cell r="I45">
            <v>5506.8</v>
          </cell>
          <cell r="J45">
            <v>78062</v>
          </cell>
          <cell r="K45">
            <v>100745363.12</v>
          </cell>
          <cell r="L45">
            <v>1290.6199999999999</v>
          </cell>
        </row>
        <row r="46">
          <cell r="B46">
            <v>12607</v>
          </cell>
          <cell r="C46">
            <v>4202.333333333333</v>
          </cell>
          <cell r="D46">
            <v>18674102.899999999</v>
          </cell>
          <cell r="E46">
            <v>1481.25</v>
          </cell>
          <cell r="F46">
            <v>-41968.6</v>
          </cell>
          <cell r="G46">
            <v>18632134.299999997</v>
          </cell>
          <cell r="H46">
            <v>1477.92</v>
          </cell>
          <cell r="I46">
            <v>0</v>
          </cell>
          <cell r="J46">
            <v>4145</v>
          </cell>
          <cell r="K46">
            <v>6142339.29</v>
          </cell>
          <cell r="L46">
            <v>1481.87</v>
          </cell>
        </row>
        <row r="47">
          <cell r="C47" t="str">
            <v/>
          </cell>
        </row>
        <row r="48">
          <cell r="B48">
            <v>189886</v>
          </cell>
          <cell r="C48">
            <v>63295.333333333336</v>
          </cell>
          <cell r="D48">
            <v>261795883.03999999</v>
          </cell>
          <cell r="E48">
            <v>1378.7</v>
          </cell>
          <cell r="F48">
            <v>1054056.83</v>
          </cell>
          <cell r="G48">
            <v>262849939.87</v>
          </cell>
          <cell r="H48">
            <v>1384.25</v>
          </cell>
          <cell r="I48">
            <v>61218.12</v>
          </cell>
          <cell r="J48">
            <v>63120</v>
          </cell>
          <cell r="K48">
            <v>86536773.019999996</v>
          </cell>
          <cell r="L48">
            <v>1370.99</v>
          </cell>
        </row>
        <row r="49">
          <cell r="B49">
            <v>189886</v>
          </cell>
          <cell r="C49">
            <v>63295.333333333336</v>
          </cell>
          <cell r="D49">
            <v>240006021.06</v>
          </cell>
          <cell r="E49">
            <v>1264.1400000000001</v>
          </cell>
          <cell r="F49">
            <v>1104791.98</v>
          </cell>
          <cell r="G49">
            <v>241110813.03999999</v>
          </cell>
          <cell r="H49">
            <v>1269.83</v>
          </cell>
          <cell r="I49">
            <v>61218.12</v>
          </cell>
          <cell r="J49">
            <v>63120</v>
          </cell>
          <cell r="K49">
            <v>79354777.199999988</v>
          </cell>
          <cell r="L49">
            <v>1257.3800000000001</v>
          </cell>
        </row>
        <row r="50">
          <cell r="B50">
            <v>13366</v>
          </cell>
          <cell r="C50">
            <v>4455.333333333333</v>
          </cell>
          <cell r="D50">
            <v>21789861.98</v>
          </cell>
          <cell r="E50">
            <v>1630.25</v>
          </cell>
          <cell r="F50">
            <v>-50735.15</v>
          </cell>
          <cell r="G50">
            <v>21739126.830000002</v>
          </cell>
          <cell r="H50">
            <v>1626.45</v>
          </cell>
          <cell r="I50">
            <v>0</v>
          </cell>
          <cell r="J50">
            <v>4402</v>
          </cell>
          <cell r="K50">
            <v>7181995.8200000003</v>
          </cell>
          <cell r="L50">
            <v>1631.53</v>
          </cell>
        </row>
        <row r="51">
          <cell r="C51" t="str">
            <v/>
          </cell>
        </row>
        <row r="52">
          <cell r="B52">
            <v>410509</v>
          </cell>
          <cell r="C52">
            <v>136836.33333333334</v>
          </cell>
          <cell r="D52">
            <v>558737218.88999999</v>
          </cell>
          <cell r="E52">
            <v>1361.08</v>
          </cell>
          <cell r="F52">
            <v>923780.8</v>
          </cell>
          <cell r="G52">
            <v>559660999.68999994</v>
          </cell>
          <cell r="H52">
            <v>1363.33</v>
          </cell>
          <cell r="I52">
            <v>18400.93</v>
          </cell>
          <cell r="J52">
            <v>136373</v>
          </cell>
          <cell r="K52">
            <v>184614827.04999998</v>
          </cell>
          <cell r="L52">
            <v>1353.75</v>
          </cell>
        </row>
        <row r="53">
          <cell r="B53">
            <v>410509</v>
          </cell>
          <cell r="C53">
            <v>136836.33333333334</v>
          </cell>
          <cell r="D53">
            <v>534313602.21000004</v>
          </cell>
          <cell r="E53">
            <v>1301.6600000000001</v>
          </cell>
          <cell r="F53">
            <v>1006086.26</v>
          </cell>
          <cell r="G53">
            <v>535319688.47000003</v>
          </cell>
          <cell r="H53">
            <v>1304.0899999999999</v>
          </cell>
          <cell r="I53">
            <v>18400.93</v>
          </cell>
          <cell r="J53">
            <v>136373</v>
          </cell>
          <cell r="K53">
            <v>176568139.64999998</v>
          </cell>
          <cell r="L53">
            <v>1294.81</v>
          </cell>
        </row>
        <row r="54">
          <cell r="B54">
            <v>17146</v>
          </cell>
          <cell r="C54">
            <v>5715.333333333333</v>
          </cell>
          <cell r="D54">
            <v>24423616.68</v>
          </cell>
          <cell r="E54">
            <v>1424.45</v>
          </cell>
          <cell r="F54">
            <v>-82305.460000000006</v>
          </cell>
          <cell r="G54">
            <v>24341311.219999999</v>
          </cell>
          <cell r="H54">
            <v>1419.65</v>
          </cell>
          <cell r="I54">
            <v>0</v>
          </cell>
          <cell r="J54">
            <v>5648</v>
          </cell>
          <cell r="K54">
            <v>8046687.4000000004</v>
          </cell>
          <cell r="L54">
            <v>1424.7</v>
          </cell>
        </row>
        <row r="55">
          <cell r="C55" t="str">
            <v/>
          </cell>
        </row>
        <row r="56">
          <cell r="B56">
            <v>57373</v>
          </cell>
          <cell r="C56">
            <v>19124.333333333332</v>
          </cell>
          <cell r="D56">
            <v>82219619.879999995</v>
          </cell>
          <cell r="E56">
            <v>1433.07</v>
          </cell>
          <cell r="F56">
            <v>-68033.34</v>
          </cell>
          <cell r="G56">
            <v>82151586.539999992</v>
          </cell>
          <cell r="H56">
            <v>1431.89</v>
          </cell>
          <cell r="I56">
            <v>14151.29</v>
          </cell>
          <cell r="J56">
            <v>19046</v>
          </cell>
          <cell r="K56">
            <v>27165442.120000001</v>
          </cell>
          <cell r="L56">
            <v>1426.31</v>
          </cell>
        </row>
        <row r="57">
          <cell r="B57">
            <v>57373</v>
          </cell>
          <cell r="C57">
            <v>19124.333333333332</v>
          </cell>
          <cell r="D57">
            <v>74512191.430000007</v>
          </cell>
          <cell r="E57">
            <v>1298.79</v>
          </cell>
          <cell r="F57">
            <v>-12114.38</v>
          </cell>
          <cell r="G57">
            <v>74500077.049999997</v>
          </cell>
          <cell r="H57">
            <v>1298.51</v>
          </cell>
          <cell r="I57">
            <v>14151.29</v>
          </cell>
          <cell r="J57">
            <v>19046</v>
          </cell>
          <cell r="K57">
            <v>24636450.780000005</v>
          </cell>
          <cell r="L57">
            <v>1293.58</v>
          </cell>
        </row>
        <row r="58">
          <cell r="B58">
            <v>4805</v>
          </cell>
          <cell r="C58">
            <v>1601.6666666666667</v>
          </cell>
          <cell r="D58">
            <v>7707428.4500000002</v>
          </cell>
          <cell r="E58">
            <v>1604.04</v>
          </cell>
          <cell r="F58">
            <v>-55918.96</v>
          </cell>
          <cell r="G58">
            <v>7651509.4900000002</v>
          </cell>
          <cell r="H58">
            <v>1592.41</v>
          </cell>
          <cell r="I58">
            <v>0</v>
          </cell>
          <cell r="J58">
            <v>1577</v>
          </cell>
          <cell r="K58">
            <v>2528991.34</v>
          </cell>
          <cell r="L58">
            <v>1603.67</v>
          </cell>
        </row>
        <row r="59">
          <cell r="C59" t="str">
            <v/>
          </cell>
        </row>
        <row r="60">
          <cell r="B60">
            <v>146611</v>
          </cell>
          <cell r="C60">
            <v>48870.333333333336</v>
          </cell>
          <cell r="D60">
            <v>203023940.73999998</v>
          </cell>
          <cell r="E60">
            <v>1384.78</v>
          </cell>
          <cell r="F60">
            <v>286812.49</v>
          </cell>
          <cell r="G60">
            <v>203310753.22999999</v>
          </cell>
          <cell r="H60">
            <v>1386.74</v>
          </cell>
          <cell r="I60">
            <v>51357.88</v>
          </cell>
          <cell r="J60">
            <v>48678</v>
          </cell>
          <cell r="K60">
            <v>67112451.879999995</v>
          </cell>
          <cell r="L60">
            <v>1378.7</v>
          </cell>
        </row>
        <row r="61">
          <cell r="B61">
            <v>146611</v>
          </cell>
          <cell r="C61">
            <v>48870.333333333336</v>
          </cell>
          <cell r="D61">
            <v>188176300.26999998</v>
          </cell>
          <cell r="E61">
            <v>1283.73</v>
          </cell>
          <cell r="F61">
            <v>357226.73</v>
          </cell>
          <cell r="G61">
            <v>188533527</v>
          </cell>
          <cell r="H61">
            <v>1286.02</v>
          </cell>
          <cell r="I61">
            <v>51357.88</v>
          </cell>
          <cell r="J61">
            <v>48678</v>
          </cell>
          <cell r="K61">
            <v>62222643.230000004</v>
          </cell>
          <cell r="L61">
            <v>1278.45</v>
          </cell>
        </row>
        <row r="62">
          <cell r="B62">
            <v>9711</v>
          </cell>
          <cell r="C62">
            <v>3237</v>
          </cell>
          <cell r="D62">
            <v>14845193.729999999</v>
          </cell>
          <cell r="E62">
            <v>1528.7</v>
          </cell>
          <cell r="F62">
            <v>-70414.240000000005</v>
          </cell>
          <cell r="G62">
            <v>14774779.489999998</v>
          </cell>
          <cell r="H62">
            <v>1521.45</v>
          </cell>
          <cell r="I62">
            <v>0</v>
          </cell>
          <cell r="J62">
            <v>3200</v>
          </cell>
          <cell r="K62">
            <v>4889808.6500000004</v>
          </cell>
          <cell r="L62">
            <v>1528.07</v>
          </cell>
        </row>
        <row r="63">
          <cell r="C63" t="str">
            <v/>
          </cell>
        </row>
        <row r="64">
          <cell r="B64">
            <v>191819</v>
          </cell>
          <cell r="C64">
            <v>63939.666666666664</v>
          </cell>
          <cell r="D64">
            <v>264697252.12</v>
          </cell>
          <cell r="E64">
            <v>1379.93</v>
          </cell>
          <cell r="F64">
            <v>415731.89</v>
          </cell>
          <cell r="G64">
            <v>265112984.00999999</v>
          </cell>
          <cell r="H64">
            <v>1382.1</v>
          </cell>
          <cell r="I64">
            <v>2528.64</v>
          </cell>
          <cell r="J64">
            <v>63693</v>
          </cell>
          <cell r="K64">
            <v>87668674.560000002</v>
          </cell>
          <cell r="L64">
            <v>1376.43</v>
          </cell>
        </row>
        <row r="65">
          <cell r="B65">
            <v>191819</v>
          </cell>
          <cell r="C65">
            <v>63939.666666666664</v>
          </cell>
          <cell r="D65">
            <v>254016089.68000001</v>
          </cell>
          <cell r="E65">
            <v>1324.32</v>
          </cell>
          <cell r="F65">
            <v>436502.28</v>
          </cell>
          <cell r="G65">
            <v>254452591.96000001</v>
          </cell>
          <cell r="H65">
            <v>1326.58</v>
          </cell>
          <cell r="I65">
            <v>2528.64</v>
          </cell>
          <cell r="J65">
            <v>63693</v>
          </cell>
          <cell r="K65">
            <v>84149015.030000016</v>
          </cell>
          <cell r="L65">
            <v>1321.23</v>
          </cell>
        </row>
        <row r="66">
          <cell r="B66">
            <v>7012</v>
          </cell>
          <cell r="C66">
            <v>2337.3333333333335</v>
          </cell>
          <cell r="D66">
            <v>10681162.440000001</v>
          </cell>
          <cell r="E66">
            <v>1523.27</v>
          </cell>
          <cell r="F66">
            <v>-20770.39</v>
          </cell>
          <cell r="G66">
            <v>10660392.050000001</v>
          </cell>
          <cell r="H66">
            <v>1520.31</v>
          </cell>
          <cell r="I66">
            <v>0</v>
          </cell>
          <cell r="J66">
            <v>2311</v>
          </cell>
          <cell r="K66">
            <v>3519659.53</v>
          </cell>
          <cell r="L66">
            <v>1523</v>
          </cell>
        </row>
        <row r="67">
          <cell r="C67" t="str">
            <v/>
          </cell>
        </row>
        <row r="68">
          <cell r="B68">
            <v>78219</v>
          </cell>
          <cell r="C68">
            <v>26073</v>
          </cell>
          <cell r="D68">
            <v>109920908.65000001</v>
          </cell>
          <cell r="E68">
            <v>1405.3</v>
          </cell>
          <cell r="F68">
            <v>509827.74</v>
          </cell>
          <cell r="G68">
            <v>110430736.39</v>
          </cell>
          <cell r="H68">
            <v>1411.81</v>
          </cell>
          <cell r="I68">
            <v>23680.36</v>
          </cell>
          <cell r="J68">
            <v>26011</v>
          </cell>
          <cell r="K68">
            <v>36259587.810000002</v>
          </cell>
          <cell r="L68">
            <v>1394.01</v>
          </cell>
        </row>
        <row r="69">
          <cell r="B69">
            <v>78219</v>
          </cell>
          <cell r="C69">
            <v>26073</v>
          </cell>
          <cell r="D69">
            <v>100467229.59</v>
          </cell>
          <cell r="E69">
            <v>1284.56</v>
          </cell>
          <cell r="F69">
            <v>527492.43000000005</v>
          </cell>
          <cell r="G69">
            <v>100994722.02000001</v>
          </cell>
          <cell r="H69">
            <v>1291.27</v>
          </cell>
          <cell r="I69">
            <v>23680.36</v>
          </cell>
          <cell r="J69">
            <v>26011</v>
          </cell>
          <cell r="K69">
            <v>33138402.490000002</v>
          </cell>
          <cell r="L69">
            <v>1274.1300000000001</v>
          </cell>
        </row>
        <row r="70">
          <cell r="B70">
            <v>5928</v>
          </cell>
          <cell r="C70">
            <v>1976</v>
          </cell>
          <cell r="D70">
            <v>9453679.0600000005</v>
          </cell>
          <cell r="E70">
            <v>1594.75</v>
          </cell>
          <cell r="F70">
            <v>-17664.689999999999</v>
          </cell>
          <cell r="G70">
            <v>9436014.370000001</v>
          </cell>
          <cell r="H70">
            <v>1591.77</v>
          </cell>
          <cell r="I70">
            <v>0</v>
          </cell>
          <cell r="J70">
            <v>1958</v>
          </cell>
          <cell r="K70">
            <v>3121185.32</v>
          </cell>
          <cell r="L70">
            <v>1594.07</v>
          </cell>
        </row>
        <row r="71">
          <cell r="C71" t="str">
            <v/>
          </cell>
        </row>
        <row r="72">
          <cell r="B72">
            <v>77857</v>
          </cell>
          <cell r="C72">
            <v>25952.333333333332</v>
          </cell>
          <cell r="D72">
            <v>124569681.41</v>
          </cell>
          <cell r="E72">
            <v>1599.98</v>
          </cell>
          <cell r="F72">
            <v>12870.48</v>
          </cell>
          <cell r="G72">
            <v>124582551.89</v>
          </cell>
          <cell r="H72">
            <v>1600.15</v>
          </cell>
          <cell r="I72">
            <v>31833.1</v>
          </cell>
          <cell r="J72">
            <v>25830</v>
          </cell>
          <cell r="K72">
            <v>41076626.689999998</v>
          </cell>
          <cell r="L72">
            <v>1590.27</v>
          </cell>
        </row>
        <row r="73">
          <cell r="B73">
            <v>77857</v>
          </cell>
          <cell r="C73">
            <v>25952.333333333332</v>
          </cell>
          <cell r="D73">
            <v>94376672.760000005</v>
          </cell>
          <cell r="E73">
            <v>1212.17</v>
          </cell>
          <cell r="F73">
            <v>67759.289999999994</v>
          </cell>
          <cell r="G73">
            <v>94444432.050000012</v>
          </cell>
          <cell r="H73">
            <v>1212.97</v>
          </cell>
          <cell r="I73">
            <v>31833.1</v>
          </cell>
          <cell r="J73">
            <v>25830</v>
          </cell>
          <cell r="K73">
            <v>31139867.159999996</v>
          </cell>
          <cell r="L73">
            <v>1205.55</v>
          </cell>
        </row>
        <row r="74">
          <cell r="B74">
            <v>14406</v>
          </cell>
          <cell r="C74">
            <v>4802</v>
          </cell>
          <cell r="D74">
            <v>30193008.650000002</v>
          </cell>
          <cell r="E74">
            <v>2095.86</v>
          </cell>
          <cell r="F74">
            <v>-54888.81</v>
          </cell>
          <cell r="G74">
            <v>30138119.840000004</v>
          </cell>
          <cell r="H74">
            <v>2092.0500000000002</v>
          </cell>
          <cell r="I74">
            <v>0</v>
          </cell>
          <cell r="J74">
            <v>4743</v>
          </cell>
          <cell r="K74">
            <v>9936759.5299999993</v>
          </cell>
          <cell r="L74">
            <v>2095.04</v>
          </cell>
        </row>
        <row r="75">
          <cell r="C75" t="str">
            <v/>
          </cell>
        </row>
        <row r="76">
          <cell r="B76">
            <v>143883</v>
          </cell>
          <cell r="C76">
            <v>47961</v>
          </cell>
          <cell r="D76">
            <v>198288661.35999998</v>
          </cell>
          <cell r="E76">
            <v>1378.12</v>
          </cell>
          <cell r="F76">
            <v>525025.05000000005</v>
          </cell>
          <cell r="G76">
            <v>198813686.41</v>
          </cell>
          <cell r="H76">
            <v>1381.77</v>
          </cell>
          <cell r="I76">
            <v>68835.95</v>
          </cell>
          <cell r="J76">
            <v>47788</v>
          </cell>
          <cell r="K76">
            <v>65649982.259999998</v>
          </cell>
          <cell r="L76">
            <v>1373.78</v>
          </cell>
        </row>
        <row r="77">
          <cell r="B77">
            <v>143883</v>
          </cell>
          <cell r="C77">
            <v>47961</v>
          </cell>
          <cell r="D77">
            <v>185181352.52000001</v>
          </cell>
          <cell r="E77">
            <v>1287.08</v>
          </cell>
          <cell r="F77">
            <v>582330.98</v>
          </cell>
          <cell r="G77">
            <v>185763683.5</v>
          </cell>
          <cell r="H77">
            <v>1291.0899999999999</v>
          </cell>
          <cell r="I77">
            <v>68835.95</v>
          </cell>
          <cell r="J77">
            <v>47788</v>
          </cell>
          <cell r="K77">
            <v>61339188.380000003</v>
          </cell>
          <cell r="L77">
            <v>1283.6400000000001</v>
          </cell>
        </row>
        <row r="78">
          <cell r="B78">
            <v>9028</v>
          </cell>
          <cell r="C78">
            <v>3009.3333333333335</v>
          </cell>
          <cell r="D78">
            <v>13109755.58</v>
          </cell>
          <cell r="E78">
            <v>1452.12</v>
          </cell>
          <cell r="F78">
            <v>-57305.93</v>
          </cell>
          <cell r="G78">
            <v>13052449.65</v>
          </cell>
          <cell r="H78">
            <v>1445.77</v>
          </cell>
          <cell r="I78">
            <v>0</v>
          </cell>
          <cell r="J78">
            <v>2969</v>
          </cell>
          <cell r="K78">
            <v>4310793.88</v>
          </cell>
          <cell r="L78">
            <v>1451.93</v>
          </cell>
        </row>
        <row r="79">
          <cell r="C79" t="str">
            <v/>
          </cell>
        </row>
        <row r="80">
          <cell r="B80">
            <v>91096</v>
          </cell>
          <cell r="C80">
            <v>30365.333333333332</v>
          </cell>
          <cell r="D80">
            <v>128873915.02000001</v>
          </cell>
          <cell r="E80">
            <v>1414.7</v>
          </cell>
          <cell r="F80">
            <v>311280.94</v>
          </cell>
          <cell r="G80">
            <v>129185195.96000001</v>
          </cell>
          <cell r="H80">
            <v>1418.12</v>
          </cell>
          <cell r="I80">
            <v>0</v>
          </cell>
          <cell r="J80">
            <v>30273</v>
          </cell>
          <cell r="K80">
            <v>42610617.989999995</v>
          </cell>
          <cell r="L80">
            <v>1407.55</v>
          </cell>
        </row>
        <row r="81">
          <cell r="B81">
            <v>91096</v>
          </cell>
          <cell r="C81">
            <v>30365.333333333332</v>
          </cell>
          <cell r="D81">
            <v>119732026.98000002</v>
          </cell>
          <cell r="E81">
            <v>1314.42</v>
          </cell>
          <cell r="F81">
            <v>313941.96999999997</v>
          </cell>
          <cell r="G81">
            <v>120045968.95000002</v>
          </cell>
          <cell r="H81">
            <v>1317.84</v>
          </cell>
          <cell r="I81">
            <v>0</v>
          </cell>
          <cell r="J81">
            <v>30273</v>
          </cell>
          <cell r="K81">
            <v>39620767.119999997</v>
          </cell>
          <cell r="L81">
            <v>1308.8499999999999</v>
          </cell>
        </row>
        <row r="82">
          <cell r="B82">
            <v>5967</v>
          </cell>
          <cell r="C82">
            <v>1989</v>
          </cell>
          <cell r="D82">
            <v>9141888.0399999991</v>
          </cell>
          <cell r="E82">
            <v>1532.07</v>
          </cell>
          <cell r="F82">
            <v>-2661.03</v>
          </cell>
          <cell r="G82">
            <v>9139227.0099999998</v>
          </cell>
          <cell r="H82">
            <v>1531.63</v>
          </cell>
          <cell r="I82">
            <v>0</v>
          </cell>
          <cell r="J82">
            <v>1951</v>
          </cell>
          <cell r="K82">
            <v>2989850.87</v>
          </cell>
          <cell r="L82">
            <v>1532.47</v>
          </cell>
        </row>
        <row r="83">
          <cell r="C83" t="str">
            <v/>
          </cell>
        </row>
        <row r="84">
          <cell r="B84">
            <v>259902</v>
          </cell>
          <cell r="C84">
            <v>86634</v>
          </cell>
          <cell r="D84">
            <v>354176637.23999995</v>
          </cell>
          <cell r="E84">
            <v>1362.73</v>
          </cell>
          <cell r="F84">
            <v>1832395.65</v>
          </cell>
          <cell r="G84">
            <v>356009032.88999993</v>
          </cell>
          <cell r="H84">
            <v>1369.78</v>
          </cell>
          <cell r="I84">
            <v>106425.74</v>
          </cell>
          <cell r="J84">
            <v>86440</v>
          </cell>
          <cell r="K84">
            <v>116313366.96000001</v>
          </cell>
          <cell r="L84">
            <v>1345.6</v>
          </cell>
        </row>
        <row r="85">
          <cell r="B85">
            <v>259902</v>
          </cell>
          <cell r="C85">
            <v>86634</v>
          </cell>
          <cell r="D85">
            <v>327678003.32999992</v>
          </cell>
          <cell r="E85">
            <v>1260.81</v>
          </cell>
          <cell r="F85">
            <v>1880449.38</v>
          </cell>
          <cell r="G85">
            <v>329558452.70999998</v>
          </cell>
          <cell r="H85">
            <v>1268.02</v>
          </cell>
          <cell r="I85">
            <v>106425.74</v>
          </cell>
          <cell r="J85">
            <v>86440</v>
          </cell>
          <cell r="K85">
            <v>107587581.10000002</v>
          </cell>
          <cell r="L85">
            <v>1244.68</v>
          </cell>
        </row>
        <row r="86">
          <cell r="B86">
            <v>16494</v>
          </cell>
          <cell r="C86">
            <v>5498</v>
          </cell>
          <cell r="D86">
            <v>26498633.910000004</v>
          </cell>
          <cell r="E86">
            <v>1606.56</v>
          </cell>
          <cell r="F86">
            <v>-48053.73</v>
          </cell>
          <cell r="G86">
            <v>26450580.180000003</v>
          </cell>
          <cell r="H86">
            <v>1603.65</v>
          </cell>
          <cell r="I86">
            <v>0</v>
          </cell>
          <cell r="J86">
            <v>5430</v>
          </cell>
          <cell r="K86">
            <v>8725785.8599999994</v>
          </cell>
          <cell r="L86">
            <v>1606.96</v>
          </cell>
        </row>
        <row r="87">
          <cell r="C87" t="str">
            <v/>
          </cell>
        </row>
        <row r="88">
          <cell r="B88">
            <v>55152</v>
          </cell>
          <cell r="C88">
            <v>18384</v>
          </cell>
          <cell r="D88">
            <v>80347562.570000008</v>
          </cell>
          <cell r="E88">
            <v>1456.84</v>
          </cell>
          <cell r="F88">
            <v>263487.40999999997</v>
          </cell>
          <cell r="G88">
            <v>80611049.980000004</v>
          </cell>
          <cell r="H88">
            <v>1461.62</v>
          </cell>
          <cell r="I88">
            <v>13010.65</v>
          </cell>
          <cell r="J88">
            <v>18332</v>
          </cell>
          <cell r="K88">
            <v>26517621.520000003</v>
          </cell>
          <cell r="L88">
            <v>1446.52</v>
          </cell>
        </row>
        <row r="89">
          <cell r="B89">
            <v>55152</v>
          </cell>
          <cell r="C89">
            <v>18384</v>
          </cell>
          <cell r="D89">
            <v>70530724.870000005</v>
          </cell>
          <cell r="E89">
            <v>1278.8499999999999</v>
          </cell>
          <cell r="F89">
            <v>281049.40999999997</v>
          </cell>
          <cell r="G89">
            <v>70811774.280000001</v>
          </cell>
          <cell r="H89">
            <v>1283.95</v>
          </cell>
          <cell r="I89">
            <v>13010.65</v>
          </cell>
          <cell r="J89">
            <v>18332</v>
          </cell>
          <cell r="K89">
            <v>23274030.100000001</v>
          </cell>
          <cell r="L89">
            <v>1269.58</v>
          </cell>
        </row>
        <row r="90">
          <cell r="B90">
            <v>5943</v>
          </cell>
          <cell r="C90">
            <v>1981</v>
          </cell>
          <cell r="D90">
            <v>9816837.6999999993</v>
          </cell>
          <cell r="E90">
            <v>1651.83</v>
          </cell>
          <cell r="F90">
            <v>-17562</v>
          </cell>
          <cell r="G90">
            <v>9799275.6999999993</v>
          </cell>
          <cell r="H90">
            <v>1648.88</v>
          </cell>
          <cell r="I90">
            <v>0</v>
          </cell>
          <cell r="J90">
            <v>1964</v>
          </cell>
          <cell r="K90">
            <v>3243591.42</v>
          </cell>
          <cell r="L90">
            <v>1651.52</v>
          </cell>
        </row>
      </sheetData>
      <sheetData sheetId="5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13478</v>
          </cell>
          <cell r="C28">
            <v>4493</v>
          </cell>
          <cell r="D28">
            <v>27027793.320000004</v>
          </cell>
          <cell r="E28">
            <v>2005.33</v>
          </cell>
          <cell r="F28">
            <v>-93647.58</v>
          </cell>
          <cell r="G28">
            <v>26934145.740000006</v>
          </cell>
          <cell r="H28">
            <v>1998.38</v>
          </cell>
          <cell r="I28">
            <v>1178.8499999999999</v>
          </cell>
          <cell r="J28">
            <v>4437</v>
          </cell>
          <cell r="K28">
            <v>8897825.6400000006</v>
          </cell>
          <cell r="L28">
            <v>2005.37</v>
          </cell>
        </row>
        <row r="29">
          <cell r="B29">
            <v>13478</v>
          </cell>
          <cell r="C29">
            <v>4493</v>
          </cell>
          <cell r="D29">
            <v>14829934.869999999</v>
          </cell>
          <cell r="E29">
            <v>1100.31</v>
          </cell>
          <cell r="F29">
            <v>-31351.1</v>
          </cell>
          <cell r="G29">
            <v>14798583.77</v>
          </cell>
          <cell r="H29">
            <v>1097.98</v>
          </cell>
          <cell r="I29">
            <v>1178.8499999999999</v>
          </cell>
          <cell r="J29">
            <v>4437</v>
          </cell>
          <cell r="K29">
            <v>4894410.18</v>
          </cell>
          <cell r="L29">
            <v>1103.0899999999999</v>
          </cell>
        </row>
        <row r="30">
          <cell r="B30">
            <v>7348</v>
          </cell>
          <cell r="C30">
            <v>2449</v>
          </cell>
          <cell r="D30">
            <v>12197858.450000001</v>
          </cell>
          <cell r="E30">
            <v>1660.02</v>
          </cell>
          <cell r="F30">
            <v>-62296.480000000003</v>
          </cell>
          <cell r="G30">
            <v>12135561.970000001</v>
          </cell>
          <cell r="H30">
            <v>1651.55</v>
          </cell>
          <cell r="I30">
            <v>0</v>
          </cell>
          <cell r="J30">
            <v>2414</v>
          </cell>
          <cell r="K30">
            <v>4003415.46</v>
          </cell>
          <cell r="L30">
            <v>1658.42</v>
          </cell>
        </row>
        <row r="32">
          <cell r="B32">
            <v>20538</v>
          </cell>
          <cell r="C32">
            <v>6846</v>
          </cell>
          <cell r="D32">
            <v>36734728.429999992</v>
          </cell>
          <cell r="E32">
            <v>1788.62</v>
          </cell>
          <cell r="F32">
            <v>-75442.080000000002</v>
          </cell>
          <cell r="G32">
            <v>36659286.349999994</v>
          </cell>
          <cell r="H32">
            <v>1784.95</v>
          </cell>
          <cell r="I32">
            <v>4242.21</v>
          </cell>
          <cell r="J32">
            <v>6762</v>
          </cell>
          <cell r="K32">
            <v>12112450.550000001</v>
          </cell>
          <cell r="L32">
            <v>1791.25</v>
          </cell>
        </row>
        <row r="33">
          <cell r="B33">
            <v>20538</v>
          </cell>
          <cell r="C33">
            <v>6846</v>
          </cell>
          <cell r="D33">
            <v>25294196.120000001</v>
          </cell>
          <cell r="E33">
            <v>1231.58</v>
          </cell>
          <cell r="F33">
            <v>-46947.98</v>
          </cell>
          <cell r="G33">
            <v>25247248.140000001</v>
          </cell>
          <cell r="H33">
            <v>1229.29</v>
          </cell>
          <cell r="I33">
            <v>4242.21</v>
          </cell>
          <cell r="J33">
            <v>6762</v>
          </cell>
          <cell r="K33">
            <v>8345355.3399999999</v>
          </cell>
          <cell r="L33">
            <v>1234.1500000000001</v>
          </cell>
        </row>
        <row r="34">
          <cell r="B34">
            <v>7308</v>
          </cell>
          <cell r="C34">
            <v>2436</v>
          </cell>
          <cell r="D34">
            <v>11440532.309999999</v>
          </cell>
          <cell r="E34">
            <v>1565.48</v>
          </cell>
          <cell r="F34">
            <v>-28494.1</v>
          </cell>
          <cell r="G34">
            <v>11412038.209999999</v>
          </cell>
          <cell r="H34">
            <v>1561.58</v>
          </cell>
          <cell r="I34">
            <v>0</v>
          </cell>
          <cell r="J34">
            <v>2408</v>
          </cell>
          <cell r="K34">
            <v>3767095.21</v>
          </cell>
          <cell r="L34">
            <v>1564.41</v>
          </cell>
        </row>
        <row r="36">
          <cell r="B36">
            <v>37925</v>
          </cell>
          <cell r="C36">
            <v>12642</v>
          </cell>
          <cell r="D36">
            <v>68846304.829999983</v>
          </cell>
          <cell r="E36">
            <v>1815.33</v>
          </cell>
          <cell r="F36">
            <v>-300837.69</v>
          </cell>
          <cell r="G36">
            <v>68545467.139999986</v>
          </cell>
          <cell r="H36">
            <v>1807.4</v>
          </cell>
          <cell r="I36">
            <v>643.9</v>
          </cell>
          <cell r="J36">
            <v>12477</v>
          </cell>
          <cell r="K36">
            <v>22664241.079999998</v>
          </cell>
          <cell r="L36">
            <v>1816.48</v>
          </cell>
        </row>
        <row r="37">
          <cell r="B37">
            <v>37925</v>
          </cell>
          <cell r="C37">
            <v>12642</v>
          </cell>
          <cell r="D37">
            <v>44404991.000000007</v>
          </cell>
          <cell r="E37">
            <v>1170.8599999999999</v>
          </cell>
          <cell r="F37">
            <v>-210074.51</v>
          </cell>
          <cell r="G37">
            <v>44194916.49000001</v>
          </cell>
          <cell r="H37">
            <v>1165.32</v>
          </cell>
          <cell r="I37">
            <v>643.9</v>
          </cell>
          <cell r="J37">
            <v>12477</v>
          </cell>
          <cell r="K37">
            <v>14603247.929999998</v>
          </cell>
          <cell r="L37">
            <v>1170.4100000000001</v>
          </cell>
        </row>
        <row r="38">
          <cell r="B38">
            <v>16393</v>
          </cell>
          <cell r="C38">
            <v>5464</v>
          </cell>
          <cell r="D38">
            <v>24441313.830000002</v>
          </cell>
          <cell r="E38">
            <v>1490.96</v>
          </cell>
          <cell r="F38">
            <v>-90763.18</v>
          </cell>
          <cell r="G38">
            <v>24350550.650000002</v>
          </cell>
          <cell r="H38">
            <v>1485.42</v>
          </cell>
          <cell r="I38">
            <v>0</v>
          </cell>
          <cell r="J38">
            <v>5405</v>
          </cell>
          <cell r="K38">
            <v>8060993.1500000013</v>
          </cell>
          <cell r="L38">
            <v>1491.4</v>
          </cell>
        </row>
        <row r="40">
          <cell r="B40">
            <v>5138</v>
          </cell>
          <cell r="C40">
            <v>1713</v>
          </cell>
          <cell r="D40">
            <v>10183431.000000002</v>
          </cell>
          <cell r="E40">
            <v>1981.98</v>
          </cell>
          <cell r="F40">
            <v>-4166.59</v>
          </cell>
          <cell r="G40">
            <v>10179264.410000002</v>
          </cell>
          <cell r="H40">
            <v>1981.17</v>
          </cell>
          <cell r="I40">
            <v>0</v>
          </cell>
          <cell r="J40">
            <v>1698</v>
          </cell>
          <cell r="K40">
            <v>3364720.7</v>
          </cell>
          <cell r="L40">
            <v>1981.58</v>
          </cell>
        </row>
        <row r="41">
          <cell r="B41">
            <v>5138</v>
          </cell>
          <cell r="C41">
            <v>1713</v>
          </cell>
          <cell r="D41">
            <v>5485606.4300000006</v>
          </cell>
          <cell r="E41">
            <v>1067.6500000000001</v>
          </cell>
          <cell r="F41">
            <v>-13318.98</v>
          </cell>
          <cell r="G41">
            <v>5472287.4500000002</v>
          </cell>
          <cell r="H41">
            <v>1065.06</v>
          </cell>
          <cell r="I41">
            <v>0</v>
          </cell>
          <cell r="J41">
            <v>1698</v>
          </cell>
          <cell r="K41">
            <v>1809647.28</v>
          </cell>
          <cell r="L41">
            <v>1065.75</v>
          </cell>
        </row>
        <row r="42">
          <cell r="B42">
            <v>2958</v>
          </cell>
          <cell r="C42">
            <v>986</v>
          </cell>
          <cell r="D42">
            <v>4697824.57</v>
          </cell>
          <cell r="E42">
            <v>1588.18</v>
          </cell>
          <cell r="F42">
            <v>9152.39</v>
          </cell>
          <cell r="G42">
            <v>4706976.96</v>
          </cell>
          <cell r="H42">
            <v>1591.27</v>
          </cell>
          <cell r="I42">
            <v>0</v>
          </cell>
          <cell r="J42">
            <v>980</v>
          </cell>
          <cell r="K42">
            <v>1555073.42</v>
          </cell>
          <cell r="L42">
            <v>1586.81</v>
          </cell>
        </row>
        <row r="44">
          <cell r="B44">
            <v>28519</v>
          </cell>
          <cell r="C44">
            <v>9506</v>
          </cell>
          <cell r="D44">
            <v>50463471.890000001</v>
          </cell>
          <cell r="E44">
            <v>1769.47</v>
          </cell>
          <cell r="F44">
            <v>-115848</v>
          </cell>
          <cell r="G44">
            <v>50347623.890000001</v>
          </cell>
          <cell r="H44">
            <v>1765.41</v>
          </cell>
          <cell r="I44">
            <v>0</v>
          </cell>
          <cell r="J44">
            <v>9382</v>
          </cell>
          <cell r="K44">
            <v>16606732.33</v>
          </cell>
          <cell r="L44">
            <v>1770.06</v>
          </cell>
        </row>
        <row r="45">
          <cell r="B45">
            <v>28519</v>
          </cell>
          <cell r="C45">
            <v>9506</v>
          </cell>
          <cell r="D45">
            <v>34485281.009999998</v>
          </cell>
          <cell r="E45">
            <v>1209.2</v>
          </cell>
          <cell r="F45">
            <v>-86509.13</v>
          </cell>
          <cell r="G45">
            <v>34398771.879999995</v>
          </cell>
          <cell r="H45">
            <v>1206.17</v>
          </cell>
          <cell r="I45">
            <v>0</v>
          </cell>
          <cell r="J45">
            <v>9382</v>
          </cell>
          <cell r="K45">
            <v>11351520.25</v>
          </cell>
          <cell r="L45">
            <v>1209.93</v>
          </cell>
        </row>
        <row r="46">
          <cell r="B46">
            <v>10814</v>
          </cell>
          <cell r="C46">
            <v>3605</v>
          </cell>
          <cell r="D46">
            <v>15978190.880000001</v>
          </cell>
          <cell r="E46">
            <v>1477.55</v>
          </cell>
          <cell r="F46">
            <v>-29338.87</v>
          </cell>
          <cell r="G46">
            <v>15948852.010000002</v>
          </cell>
          <cell r="H46">
            <v>1474.83</v>
          </cell>
          <cell r="I46">
            <v>0</v>
          </cell>
          <cell r="J46">
            <v>3556</v>
          </cell>
          <cell r="K46">
            <v>5255212.08</v>
          </cell>
          <cell r="L46">
            <v>1477.84</v>
          </cell>
        </row>
        <row r="48">
          <cell r="B48">
            <v>22508</v>
          </cell>
          <cell r="C48">
            <v>7503</v>
          </cell>
          <cell r="D48">
            <v>44704436.910000004</v>
          </cell>
          <cell r="E48">
            <v>1986.16</v>
          </cell>
          <cell r="F48">
            <v>-109957.37</v>
          </cell>
          <cell r="G48">
            <v>44594479.540000007</v>
          </cell>
          <cell r="H48">
            <v>1981.27</v>
          </cell>
          <cell r="I48">
            <v>1976.4</v>
          </cell>
          <cell r="J48">
            <v>7410</v>
          </cell>
          <cell r="K48">
            <v>14734405.840000002</v>
          </cell>
          <cell r="L48">
            <v>1988.45</v>
          </cell>
        </row>
        <row r="49">
          <cell r="B49">
            <v>22508</v>
          </cell>
          <cell r="C49">
            <v>7503</v>
          </cell>
          <cell r="D49">
            <v>24311029.030000005</v>
          </cell>
          <cell r="E49">
            <v>1080.1099999999999</v>
          </cell>
          <cell r="F49">
            <v>-62597.82</v>
          </cell>
          <cell r="G49">
            <v>24248431.210000005</v>
          </cell>
          <cell r="H49">
            <v>1077.33</v>
          </cell>
          <cell r="I49">
            <v>1976.4</v>
          </cell>
          <cell r="J49">
            <v>7410</v>
          </cell>
          <cell r="K49">
            <v>8014774.5099999988</v>
          </cell>
          <cell r="L49">
            <v>1081.6199999999999</v>
          </cell>
        </row>
        <row r="50">
          <cell r="B50">
            <v>12595</v>
          </cell>
          <cell r="C50">
            <v>4198</v>
          </cell>
          <cell r="D50">
            <v>20393407.879999999</v>
          </cell>
          <cell r="E50">
            <v>1619.17</v>
          </cell>
          <cell r="F50">
            <v>-47359.55</v>
          </cell>
          <cell r="G50">
            <v>20346048.329999998</v>
          </cell>
          <cell r="H50">
            <v>1615.41</v>
          </cell>
          <cell r="I50">
            <v>0</v>
          </cell>
          <cell r="J50">
            <v>4148</v>
          </cell>
          <cell r="K50">
            <v>6719631.330000001</v>
          </cell>
          <cell r="L50">
            <v>1619.97</v>
          </cell>
        </row>
        <row r="52">
          <cell r="B52">
            <v>44590</v>
          </cell>
          <cell r="C52">
            <v>14863</v>
          </cell>
          <cell r="D52">
            <v>76593725.570000008</v>
          </cell>
          <cell r="E52">
            <v>1717.73</v>
          </cell>
          <cell r="F52">
            <v>-348485.92</v>
          </cell>
          <cell r="G52">
            <v>76245239.650000006</v>
          </cell>
          <cell r="H52">
            <v>1709.92</v>
          </cell>
          <cell r="I52">
            <v>0</v>
          </cell>
          <cell r="J52">
            <v>14677</v>
          </cell>
          <cell r="K52">
            <v>25213778.319999997</v>
          </cell>
          <cell r="L52">
            <v>1717.91</v>
          </cell>
        </row>
        <row r="53">
          <cell r="B53">
            <v>44590</v>
          </cell>
          <cell r="C53">
            <v>14863</v>
          </cell>
          <cell r="D53">
            <v>55449320.270000003</v>
          </cell>
          <cell r="E53">
            <v>1243.54</v>
          </cell>
          <cell r="F53">
            <v>-270695.53000000003</v>
          </cell>
          <cell r="G53">
            <v>55178624.740000002</v>
          </cell>
          <cell r="H53">
            <v>1237.47</v>
          </cell>
          <cell r="I53">
            <v>0</v>
          </cell>
          <cell r="J53">
            <v>14677</v>
          </cell>
          <cell r="K53">
            <v>18246190.849999994</v>
          </cell>
          <cell r="L53">
            <v>1243.18</v>
          </cell>
        </row>
        <row r="54">
          <cell r="B54">
            <v>14922</v>
          </cell>
          <cell r="C54">
            <v>4974</v>
          </cell>
          <cell r="D54">
            <v>21144405.300000004</v>
          </cell>
          <cell r="E54">
            <v>1417</v>
          </cell>
          <cell r="F54">
            <v>-77790.39</v>
          </cell>
          <cell r="G54">
            <v>21066614.910000004</v>
          </cell>
          <cell r="H54">
            <v>1411.78</v>
          </cell>
          <cell r="I54">
            <v>0</v>
          </cell>
          <cell r="J54">
            <v>4916</v>
          </cell>
          <cell r="K54">
            <v>6967587.4699999997</v>
          </cell>
          <cell r="L54">
            <v>1417.33</v>
          </cell>
        </row>
        <row r="56">
          <cell r="B56">
            <v>7777</v>
          </cell>
          <cell r="C56">
            <v>2592</v>
          </cell>
          <cell r="D56">
            <v>14883557.41</v>
          </cell>
          <cell r="E56">
            <v>1913.79</v>
          </cell>
          <cell r="F56">
            <v>-83345.490000000005</v>
          </cell>
          <cell r="G56">
            <v>14800211.92</v>
          </cell>
          <cell r="H56">
            <v>1903.07</v>
          </cell>
          <cell r="I56">
            <v>0</v>
          </cell>
          <cell r="J56">
            <v>2556</v>
          </cell>
          <cell r="K56">
            <v>4893239.58</v>
          </cell>
          <cell r="L56">
            <v>1914.41</v>
          </cell>
        </row>
        <row r="57">
          <cell r="B57">
            <v>7777</v>
          </cell>
          <cell r="C57">
            <v>2592</v>
          </cell>
          <cell r="D57">
            <v>8648144.8499999996</v>
          </cell>
          <cell r="E57">
            <v>1112.02</v>
          </cell>
          <cell r="F57">
            <v>-58161.48</v>
          </cell>
          <cell r="G57">
            <v>8589983.3699999992</v>
          </cell>
          <cell r="H57">
            <v>1104.54</v>
          </cell>
          <cell r="I57">
            <v>0</v>
          </cell>
          <cell r="J57">
            <v>2556</v>
          </cell>
          <cell r="K57">
            <v>2845100.45</v>
          </cell>
          <cell r="L57">
            <v>1113.1099999999999</v>
          </cell>
        </row>
        <row r="58">
          <cell r="B58">
            <v>3840</v>
          </cell>
          <cell r="C58">
            <v>1280</v>
          </cell>
          <cell r="D58">
            <v>6235412.5599999996</v>
          </cell>
          <cell r="E58">
            <v>1623.81</v>
          </cell>
          <cell r="F58">
            <v>-25184.01</v>
          </cell>
          <cell r="G58">
            <v>6210228.5499999998</v>
          </cell>
          <cell r="H58">
            <v>1617.25</v>
          </cell>
          <cell r="I58">
            <v>0</v>
          </cell>
          <cell r="J58">
            <v>1262</v>
          </cell>
          <cell r="K58">
            <v>2048139.13</v>
          </cell>
          <cell r="L58">
            <v>1622.93</v>
          </cell>
        </row>
        <row r="60">
          <cell r="B60">
            <v>15435</v>
          </cell>
          <cell r="C60">
            <v>5145</v>
          </cell>
          <cell r="D60">
            <v>29302628.640000001</v>
          </cell>
          <cell r="E60">
            <v>1898.45</v>
          </cell>
          <cell r="F60">
            <v>-137777.60000000001</v>
          </cell>
          <cell r="G60">
            <v>29164851.039999999</v>
          </cell>
          <cell r="H60">
            <v>1889.53</v>
          </cell>
          <cell r="I60">
            <v>1800</v>
          </cell>
          <cell r="J60">
            <v>5075</v>
          </cell>
          <cell r="K60">
            <v>9642678.6699999999</v>
          </cell>
          <cell r="L60">
            <v>1900.04</v>
          </cell>
        </row>
        <row r="61">
          <cell r="B61">
            <v>15435</v>
          </cell>
          <cell r="C61">
            <v>5145</v>
          </cell>
          <cell r="D61">
            <v>17315994.719999999</v>
          </cell>
          <cell r="E61">
            <v>1121.8699999999999</v>
          </cell>
          <cell r="F61">
            <v>-79511.92</v>
          </cell>
          <cell r="G61">
            <v>17236482.799999997</v>
          </cell>
          <cell r="H61">
            <v>1116.71</v>
          </cell>
          <cell r="I61">
            <v>1800</v>
          </cell>
          <cell r="J61">
            <v>5075</v>
          </cell>
          <cell r="K61">
            <v>5699283.3700000001</v>
          </cell>
          <cell r="L61">
            <v>1123.01</v>
          </cell>
        </row>
        <row r="62">
          <cell r="B62">
            <v>7998</v>
          </cell>
          <cell r="C62">
            <v>2666</v>
          </cell>
          <cell r="D62">
            <v>11986633.92</v>
          </cell>
          <cell r="E62">
            <v>1498.7</v>
          </cell>
          <cell r="F62">
            <v>-58265.68</v>
          </cell>
          <cell r="G62">
            <v>11928368.24</v>
          </cell>
          <cell r="H62">
            <v>1491.42</v>
          </cell>
          <cell r="I62">
            <v>0</v>
          </cell>
          <cell r="J62">
            <v>2633</v>
          </cell>
          <cell r="K62">
            <v>3943395.3</v>
          </cell>
          <cell r="L62">
            <v>1497.68</v>
          </cell>
        </row>
        <row r="64">
          <cell r="B64">
            <v>22339</v>
          </cell>
          <cell r="C64">
            <v>7446</v>
          </cell>
          <cell r="D64">
            <v>36558707.770000003</v>
          </cell>
          <cell r="E64">
            <v>1636.54</v>
          </cell>
          <cell r="F64">
            <v>-99380.66</v>
          </cell>
          <cell r="G64">
            <v>36459327.110000007</v>
          </cell>
          <cell r="H64">
            <v>1632.09</v>
          </cell>
          <cell r="I64">
            <v>0</v>
          </cell>
          <cell r="J64">
            <v>7351</v>
          </cell>
          <cell r="K64">
            <v>12037465.350000001</v>
          </cell>
          <cell r="L64">
            <v>1637.53</v>
          </cell>
        </row>
        <row r="65">
          <cell r="B65">
            <v>22339</v>
          </cell>
          <cell r="C65">
            <v>7446</v>
          </cell>
          <cell r="D65">
            <v>29517837.07</v>
          </cell>
          <cell r="E65">
            <v>1321.36</v>
          </cell>
          <cell r="F65">
            <v>-94358.02</v>
          </cell>
          <cell r="G65">
            <v>29423479.050000001</v>
          </cell>
          <cell r="H65">
            <v>1317.14</v>
          </cell>
          <cell r="I65">
            <v>0</v>
          </cell>
          <cell r="J65">
            <v>7351</v>
          </cell>
          <cell r="K65">
            <v>9708813.1400000006</v>
          </cell>
          <cell r="L65">
            <v>1320.75</v>
          </cell>
        </row>
        <row r="66">
          <cell r="B66">
            <v>4694</v>
          </cell>
          <cell r="C66">
            <v>1565</v>
          </cell>
          <cell r="D66">
            <v>7040870.7000000002</v>
          </cell>
          <cell r="E66">
            <v>1499.97</v>
          </cell>
          <cell r="F66">
            <v>-5022.6400000000003</v>
          </cell>
          <cell r="G66">
            <v>7035848.0600000005</v>
          </cell>
          <cell r="H66">
            <v>1498.9</v>
          </cell>
          <cell r="I66">
            <v>0</v>
          </cell>
          <cell r="J66">
            <v>1552</v>
          </cell>
          <cell r="K66">
            <v>2328652.21</v>
          </cell>
          <cell r="L66">
            <v>1500.42</v>
          </cell>
        </row>
        <row r="68">
          <cell r="B68">
            <v>10558</v>
          </cell>
          <cell r="C68">
            <v>3519</v>
          </cell>
          <cell r="D68">
            <v>19568700.339999996</v>
          </cell>
          <cell r="E68">
            <v>1853.45</v>
          </cell>
          <cell r="F68">
            <v>-21411.38</v>
          </cell>
          <cell r="G68">
            <v>19547288.959999997</v>
          </cell>
          <cell r="H68">
            <v>1851.42</v>
          </cell>
          <cell r="I68">
            <v>581.52</v>
          </cell>
          <cell r="J68">
            <v>3481</v>
          </cell>
          <cell r="K68">
            <v>6454595.6099999994</v>
          </cell>
          <cell r="L68">
            <v>1854.24</v>
          </cell>
        </row>
        <row r="69">
          <cell r="B69">
            <v>10558</v>
          </cell>
          <cell r="C69">
            <v>3519</v>
          </cell>
          <cell r="D69">
            <v>12415965.959999999</v>
          </cell>
          <cell r="E69">
            <v>1175.98</v>
          </cell>
          <cell r="F69">
            <v>-3732.93</v>
          </cell>
          <cell r="G69">
            <v>12412233.029999999</v>
          </cell>
          <cell r="H69">
            <v>1175.6199999999999</v>
          </cell>
          <cell r="I69">
            <v>581.52</v>
          </cell>
          <cell r="J69">
            <v>3481</v>
          </cell>
          <cell r="K69">
            <v>4091011.56</v>
          </cell>
          <cell r="L69">
            <v>1175.24</v>
          </cell>
        </row>
        <row r="70">
          <cell r="B70">
            <v>4546</v>
          </cell>
          <cell r="C70">
            <v>1515</v>
          </cell>
          <cell r="D70">
            <v>7152734.3800000008</v>
          </cell>
          <cell r="E70">
            <v>1573.41</v>
          </cell>
          <cell r="F70">
            <v>-17678.45</v>
          </cell>
          <cell r="G70">
            <v>7135055.9300000006</v>
          </cell>
          <cell r="H70">
            <v>1569.52</v>
          </cell>
          <cell r="I70">
            <v>0</v>
          </cell>
          <cell r="J70">
            <v>1503</v>
          </cell>
          <cell r="K70">
            <v>2363584.0499999998</v>
          </cell>
          <cell r="L70">
            <v>1572.58</v>
          </cell>
        </row>
        <row r="72">
          <cell r="B72">
            <v>17535</v>
          </cell>
          <cell r="C72">
            <v>5845</v>
          </cell>
          <cell r="D72">
            <v>44542528.410000004</v>
          </cell>
          <cell r="E72">
            <v>2540.21</v>
          </cell>
          <cell r="F72">
            <v>-126359.64</v>
          </cell>
          <cell r="G72">
            <v>44416168.770000003</v>
          </cell>
          <cell r="H72">
            <v>2533</v>
          </cell>
          <cell r="I72">
            <v>0</v>
          </cell>
          <cell r="J72">
            <v>5764</v>
          </cell>
          <cell r="K72">
            <v>14661452.379999999</v>
          </cell>
          <cell r="L72">
            <v>2543.62</v>
          </cell>
        </row>
        <row r="73">
          <cell r="B73">
            <v>17535</v>
          </cell>
          <cell r="C73">
            <v>5845</v>
          </cell>
          <cell r="D73">
            <v>16657638.990000004</v>
          </cell>
          <cell r="E73">
            <v>949.97</v>
          </cell>
          <cell r="F73">
            <v>-85649.22</v>
          </cell>
          <cell r="G73">
            <v>16571989.770000003</v>
          </cell>
          <cell r="H73">
            <v>945.08</v>
          </cell>
          <cell r="I73">
            <v>0</v>
          </cell>
          <cell r="J73">
            <v>5764</v>
          </cell>
          <cell r="K73">
            <v>5483425.629999999</v>
          </cell>
          <cell r="L73">
            <v>951.32</v>
          </cell>
        </row>
        <row r="74">
          <cell r="B74">
            <v>13163</v>
          </cell>
          <cell r="C74">
            <v>4388</v>
          </cell>
          <cell r="D74">
            <v>27884889.420000002</v>
          </cell>
          <cell r="E74">
            <v>2118.4299999999998</v>
          </cell>
          <cell r="F74">
            <v>-40710.42</v>
          </cell>
          <cell r="G74">
            <v>27844179</v>
          </cell>
          <cell r="H74">
            <v>2115.34</v>
          </cell>
          <cell r="I74">
            <v>0</v>
          </cell>
          <cell r="J74">
            <v>4334</v>
          </cell>
          <cell r="K74">
            <v>9178026.75</v>
          </cell>
          <cell r="L74">
            <v>2117.6799999999998</v>
          </cell>
        </row>
        <row r="76">
          <cell r="B76">
            <v>19103</v>
          </cell>
          <cell r="C76">
            <v>6368</v>
          </cell>
          <cell r="D76">
            <v>33787619.740000002</v>
          </cell>
          <cell r="E76">
            <v>1768.71</v>
          </cell>
          <cell r="F76">
            <v>-110222.74</v>
          </cell>
          <cell r="G76">
            <v>33677397</v>
          </cell>
          <cell r="H76">
            <v>1762.94</v>
          </cell>
          <cell r="I76">
            <v>0</v>
          </cell>
          <cell r="J76">
            <v>6281</v>
          </cell>
          <cell r="K76">
            <v>11100097.609999999</v>
          </cell>
          <cell r="L76">
            <v>1767.25</v>
          </cell>
        </row>
        <row r="77">
          <cell r="B77">
            <v>19103</v>
          </cell>
          <cell r="C77">
            <v>6368</v>
          </cell>
          <cell r="D77">
            <v>22656439.599999998</v>
          </cell>
          <cell r="E77">
            <v>1186.01</v>
          </cell>
          <cell r="F77">
            <v>-59426.43</v>
          </cell>
          <cell r="G77">
            <v>22597013.169999998</v>
          </cell>
          <cell r="H77">
            <v>1182.9000000000001</v>
          </cell>
          <cell r="I77">
            <v>0</v>
          </cell>
          <cell r="J77">
            <v>6281</v>
          </cell>
          <cell r="K77">
            <v>7436388.3999999994</v>
          </cell>
          <cell r="L77">
            <v>1183.95</v>
          </cell>
        </row>
        <row r="78">
          <cell r="B78">
            <v>7681</v>
          </cell>
          <cell r="C78">
            <v>2560</v>
          </cell>
          <cell r="D78">
            <v>11131180.139999999</v>
          </cell>
          <cell r="E78">
            <v>1449.18</v>
          </cell>
          <cell r="F78">
            <v>-50796.31</v>
          </cell>
          <cell r="G78">
            <v>11080383.829999998</v>
          </cell>
          <cell r="H78">
            <v>1442.57</v>
          </cell>
          <cell r="I78">
            <v>0</v>
          </cell>
          <cell r="J78">
            <v>2528</v>
          </cell>
          <cell r="K78">
            <v>3663709.21</v>
          </cell>
          <cell r="L78">
            <v>1449.25</v>
          </cell>
        </row>
        <row r="80">
          <cell r="B80">
            <v>10486</v>
          </cell>
          <cell r="C80">
            <v>3495</v>
          </cell>
          <cell r="D80">
            <v>18177014.93</v>
          </cell>
          <cell r="E80">
            <v>1733.46</v>
          </cell>
          <cell r="F80">
            <v>-108849.51</v>
          </cell>
          <cell r="G80">
            <v>18068165.419999998</v>
          </cell>
          <cell r="H80">
            <v>1723.08</v>
          </cell>
          <cell r="I80">
            <v>0</v>
          </cell>
          <cell r="J80">
            <v>3449</v>
          </cell>
          <cell r="K80">
            <v>5971543.5899999999</v>
          </cell>
          <cell r="L80">
            <v>1731.38</v>
          </cell>
        </row>
        <row r="81">
          <cell r="B81">
            <v>10486</v>
          </cell>
          <cell r="C81">
            <v>3495</v>
          </cell>
          <cell r="D81">
            <v>12934576.66</v>
          </cell>
          <cell r="E81">
            <v>1233.51</v>
          </cell>
          <cell r="F81">
            <v>-71304.289999999994</v>
          </cell>
          <cell r="G81">
            <v>12863272.370000001</v>
          </cell>
          <cell r="H81">
            <v>1226.71</v>
          </cell>
          <cell r="I81">
            <v>0</v>
          </cell>
          <cell r="J81">
            <v>3449</v>
          </cell>
          <cell r="K81">
            <v>4257635.6100000003</v>
          </cell>
          <cell r="L81">
            <v>1234.46</v>
          </cell>
        </row>
        <row r="82">
          <cell r="B82">
            <v>3414</v>
          </cell>
          <cell r="C82">
            <v>1138</v>
          </cell>
          <cell r="D82">
            <v>5242438.2699999996</v>
          </cell>
          <cell r="E82">
            <v>1535.57</v>
          </cell>
          <cell r="F82">
            <v>-37545.22</v>
          </cell>
          <cell r="G82">
            <v>5204893.05</v>
          </cell>
          <cell r="H82">
            <v>1524.57</v>
          </cell>
          <cell r="I82">
            <v>0</v>
          </cell>
          <cell r="J82">
            <v>1115</v>
          </cell>
          <cell r="K82">
            <v>1713907.98</v>
          </cell>
          <cell r="L82">
            <v>1537.14</v>
          </cell>
        </row>
        <row r="84">
          <cell r="B84">
            <v>32683</v>
          </cell>
          <cell r="C84">
            <v>10894</v>
          </cell>
          <cell r="D84">
            <v>61661736.439999998</v>
          </cell>
          <cell r="E84">
            <v>1886.66</v>
          </cell>
          <cell r="F84">
            <v>-144676.76</v>
          </cell>
          <cell r="G84">
            <v>61517059.68</v>
          </cell>
          <cell r="H84">
            <v>1882.23</v>
          </cell>
          <cell r="I84">
            <v>5389.38</v>
          </cell>
          <cell r="J84">
            <v>10763</v>
          </cell>
          <cell r="K84">
            <v>20313143.18</v>
          </cell>
          <cell r="L84">
            <v>1887.31</v>
          </cell>
        </row>
        <row r="85">
          <cell r="B85">
            <v>32683</v>
          </cell>
          <cell r="C85">
            <v>10894</v>
          </cell>
          <cell r="D85">
            <v>37908940.750000007</v>
          </cell>
          <cell r="E85">
            <v>1159.9000000000001</v>
          </cell>
          <cell r="F85">
            <v>-119852.91</v>
          </cell>
          <cell r="G85">
            <v>37789087.840000011</v>
          </cell>
          <cell r="H85">
            <v>1156.23</v>
          </cell>
          <cell r="I85">
            <v>5389.38</v>
          </cell>
          <cell r="J85">
            <v>10763</v>
          </cell>
          <cell r="K85">
            <v>12491256.380000001</v>
          </cell>
          <cell r="L85">
            <v>1160.57</v>
          </cell>
        </row>
        <row r="86">
          <cell r="B86">
            <v>14817</v>
          </cell>
          <cell r="C86">
            <v>4939</v>
          </cell>
          <cell r="D86">
            <v>23752795.689999998</v>
          </cell>
          <cell r="E86">
            <v>1603.08</v>
          </cell>
          <cell r="F86">
            <v>-24823.85</v>
          </cell>
          <cell r="G86">
            <v>23727971.839999996</v>
          </cell>
          <cell r="H86">
            <v>1601.4</v>
          </cell>
          <cell r="I86">
            <v>0</v>
          </cell>
          <cell r="J86">
            <v>4878</v>
          </cell>
          <cell r="K86">
            <v>7821886.7999999998</v>
          </cell>
          <cell r="L86">
            <v>1603.5</v>
          </cell>
        </row>
        <row r="88">
          <cell r="B88">
            <v>6514</v>
          </cell>
          <cell r="C88">
            <v>2171</v>
          </cell>
          <cell r="D88">
            <v>12436295.42</v>
          </cell>
          <cell r="E88">
            <v>1909.16</v>
          </cell>
          <cell r="F88">
            <v>-49333.69</v>
          </cell>
          <cell r="G88">
            <v>12386961.73</v>
          </cell>
          <cell r="H88">
            <v>1901.59</v>
          </cell>
          <cell r="I88">
            <v>0</v>
          </cell>
          <cell r="J88">
            <v>2149</v>
          </cell>
          <cell r="K88">
            <v>4105375.95</v>
          </cell>
          <cell r="L88">
            <v>1910.37</v>
          </cell>
        </row>
        <row r="89">
          <cell r="B89">
            <v>6514</v>
          </cell>
          <cell r="C89">
            <v>2171</v>
          </cell>
          <cell r="D89">
            <v>7512958.2700000014</v>
          </cell>
          <cell r="E89">
            <v>1153.3599999999999</v>
          </cell>
          <cell r="F89">
            <v>-28172.68</v>
          </cell>
          <cell r="G89">
            <v>7484785.5900000017</v>
          </cell>
          <cell r="H89">
            <v>1149.03</v>
          </cell>
          <cell r="I89">
            <v>0</v>
          </cell>
          <cell r="J89">
            <v>2149</v>
          </cell>
          <cell r="K89">
            <v>2475492.73</v>
          </cell>
          <cell r="L89">
            <v>1151.93</v>
          </cell>
        </row>
        <row r="90">
          <cell r="B90">
            <v>2975</v>
          </cell>
          <cell r="C90">
            <v>992</v>
          </cell>
          <cell r="D90">
            <v>4923337.1500000004</v>
          </cell>
          <cell r="E90">
            <v>1654.9</v>
          </cell>
          <cell r="F90">
            <v>-21161.01</v>
          </cell>
          <cell r="G90">
            <v>4902176.1399999997</v>
          </cell>
          <cell r="H90">
            <v>1647.79</v>
          </cell>
          <cell r="I90">
            <v>0</v>
          </cell>
          <cell r="J90">
            <v>985</v>
          </cell>
          <cell r="K90">
            <v>1629883.22</v>
          </cell>
          <cell r="L90">
            <v>1654.7</v>
          </cell>
        </row>
      </sheetData>
      <sheetData sheetId="52">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365</v>
          </cell>
          <cell r="C28">
            <v>122</v>
          </cell>
          <cell r="D28">
            <v>493427.33</v>
          </cell>
          <cell r="E28">
            <v>1351.86</v>
          </cell>
          <cell r="F28">
            <v>-1402.32</v>
          </cell>
          <cell r="G28">
            <v>492025.01</v>
          </cell>
          <cell r="H28">
            <v>1348.01</v>
          </cell>
          <cell r="I28">
            <v>0</v>
          </cell>
          <cell r="J28">
            <v>122</v>
          </cell>
          <cell r="K28">
            <v>164799.14000000001</v>
          </cell>
          <cell r="L28">
            <v>1350.81</v>
          </cell>
        </row>
        <row r="29">
          <cell r="B29">
            <v>365</v>
          </cell>
          <cell r="C29">
            <v>122</v>
          </cell>
          <cell r="D29">
            <v>487249.22</v>
          </cell>
          <cell r="E29">
            <v>1334.93</v>
          </cell>
          <cell r="F29">
            <v>-1402.32</v>
          </cell>
          <cell r="G29">
            <v>485846.9</v>
          </cell>
          <cell r="H29">
            <v>1331.09</v>
          </cell>
          <cell r="I29">
            <v>0</v>
          </cell>
          <cell r="J29">
            <v>122</v>
          </cell>
          <cell r="K29">
            <v>162739.76999999999</v>
          </cell>
          <cell r="L29">
            <v>1333.93</v>
          </cell>
        </row>
        <row r="30">
          <cell r="B30">
            <v>3</v>
          </cell>
          <cell r="C30">
            <v>1</v>
          </cell>
          <cell r="D30">
            <v>6178.11</v>
          </cell>
          <cell r="E30">
            <v>2059.37</v>
          </cell>
          <cell r="F30">
            <v>0</v>
          </cell>
          <cell r="G30">
            <v>6178.11</v>
          </cell>
          <cell r="H30">
            <v>2059.37</v>
          </cell>
          <cell r="I30">
            <v>0</v>
          </cell>
          <cell r="J30">
            <v>1</v>
          </cell>
          <cell r="K30">
            <v>2059.37</v>
          </cell>
          <cell r="L30">
            <v>2059.37</v>
          </cell>
        </row>
        <row r="32">
          <cell r="B32">
            <v>834</v>
          </cell>
          <cell r="C32">
            <v>278</v>
          </cell>
          <cell r="D32">
            <v>1163365.77</v>
          </cell>
          <cell r="E32">
            <v>1394.92</v>
          </cell>
          <cell r="F32">
            <v>-4690.5600000000004</v>
          </cell>
          <cell r="G32">
            <v>1158675.21</v>
          </cell>
          <cell r="H32">
            <v>1389.3</v>
          </cell>
          <cell r="I32">
            <v>0</v>
          </cell>
          <cell r="J32">
            <v>276</v>
          </cell>
          <cell r="K32">
            <v>384391.29</v>
          </cell>
          <cell r="L32">
            <v>1392.72</v>
          </cell>
        </row>
        <row r="33">
          <cell r="B33">
            <v>834</v>
          </cell>
          <cell r="C33">
            <v>278</v>
          </cell>
          <cell r="D33">
            <v>1156166.53</v>
          </cell>
          <cell r="E33">
            <v>1386.29</v>
          </cell>
          <cell r="F33">
            <v>-4690.5600000000004</v>
          </cell>
          <cell r="G33">
            <v>1151475.97</v>
          </cell>
          <cell r="H33">
            <v>1380.67</v>
          </cell>
          <cell r="I33">
            <v>0</v>
          </cell>
          <cell r="J33">
            <v>276</v>
          </cell>
          <cell r="K33">
            <v>382906.82</v>
          </cell>
          <cell r="L33">
            <v>1387.34</v>
          </cell>
        </row>
        <row r="34">
          <cell r="B34">
            <v>4</v>
          </cell>
          <cell r="C34">
            <v>1</v>
          </cell>
          <cell r="D34">
            <v>7199.24</v>
          </cell>
          <cell r="E34">
            <v>1799.81</v>
          </cell>
          <cell r="F34">
            <v>0</v>
          </cell>
          <cell r="G34">
            <v>7199.24</v>
          </cell>
          <cell r="H34">
            <v>1799.81</v>
          </cell>
          <cell r="I34">
            <v>0</v>
          </cell>
          <cell r="J34">
            <v>1</v>
          </cell>
          <cell r="K34">
            <v>1484.47</v>
          </cell>
          <cell r="L34">
            <v>1484.47</v>
          </cell>
        </row>
        <row r="36">
          <cell r="B36">
            <v>856</v>
          </cell>
          <cell r="C36">
            <v>285</v>
          </cell>
          <cell r="D36">
            <v>1166897.6299999999</v>
          </cell>
          <cell r="E36">
            <v>1363.2</v>
          </cell>
          <cell r="F36">
            <v>-346.55</v>
          </cell>
          <cell r="G36">
            <v>1166551.08</v>
          </cell>
          <cell r="H36">
            <v>1362.79</v>
          </cell>
          <cell r="I36">
            <v>0</v>
          </cell>
          <cell r="J36">
            <v>284</v>
          </cell>
          <cell r="K36">
            <v>387289.24</v>
          </cell>
          <cell r="L36">
            <v>1363.69</v>
          </cell>
        </row>
        <row r="37">
          <cell r="B37">
            <v>856</v>
          </cell>
          <cell r="C37">
            <v>285</v>
          </cell>
          <cell r="D37">
            <v>1146164.6599999999</v>
          </cell>
          <cell r="E37">
            <v>1338.98</v>
          </cell>
          <cell r="F37">
            <v>-346.55</v>
          </cell>
          <cell r="G37">
            <v>1145818.1100000001</v>
          </cell>
          <cell r="H37">
            <v>1338.57</v>
          </cell>
          <cell r="I37">
            <v>0</v>
          </cell>
          <cell r="J37">
            <v>284</v>
          </cell>
          <cell r="K37">
            <v>380378.25</v>
          </cell>
          <cell r="L37">
            <v>1339.36</v>
          </cell>
        </row>
        <row r="38">
          <cell r="B38">
            <v>9</v>
          </cell>
          <cell r="C38">
            <v>3</v>
          </cell>
          <cell r="D38">
            <v>20732.97</v>
          </cell>
          <cell r="E38">
            <v>2303.66</v>
          </cell>
          <cell r="F38">
            <v>0</v>
          </cell>
          <cell r="G38">
            <v>20732.97</v>
          </cell>
          <cell r="H38">
            <v>2303.66</v>
          </cell>
          <cell r="I38">
            <v>0</v>
          </cell>
          <cell r="J38">
            <v>3</v>
          </cell>
          <cell r="K38">
            <v>6910.99</v>
          </cell>
          <cell r="L38">
            <v>2303.66</v>
          </cell>
        </row>
        <row r="40">
          <cell r="B40">
            <v>146</v>
          </cell>
          <cell r="C40">
            <v>49</v>
          </cell>
          <cell r="D40">
            <v>194282.53</v>
          </cell>
          <cell r="E40">
            <v>1330.7</v>
          </cell>
          <cell r="F40">
            <v>1339.96</v>
          </cell>
          <cell r="G40">
            <v>195622.49</v>
          </cell>
          <cell r="H40">
            <v>1339.88</v>
          </cell>
          <cell r="I40">
            <v>0</v>
          </cell>
          <cell r="J40">
            <v>48</v>
          </cell>
          <cell r="K40">
            <v>63807.57</v>
          </cell>
          <cell r="L40">
            <v>1329.32</v>
          </cell>
        </row>
        <row r="41">
          <cell r="B41">
            <v>146</v>
          </cell>
          <cell r="C41">
            <v>49</v>
          </cell>
          <cell r="D41">
            <v>194282.53</v>
          </cell>
          <cell r="E41">
            <v>1330.7</v>
          </cell>
          <cell r="F41">
            <v>1339.96</v>
          </cell>
          <cell r="G41">
            <v>195622.49</v>
          </cell>
          <cell r="H41">
            <v>1339.88</v>
          </cell>
          <cell r="I41">
            <v>0</v>
          </cell>
          <cell r="J41">
            <v>48</v>
          </cell>
          <cell r="K41">
            <v>63807.57</v>
          </cell>
          <cell r="L41">
            <v>1329.32</v>
          </cell>
        </row>
        <row r="42">
          <cell r="B42">
            <v>0</v>
          </cell>
          <cell r="C42">
            <v>0</v>
          </cell>
          <cell r="D42">
            <v>0</v>
          </cell>
          <cell r="F42">
            <v>0</v>
          </cell>
          <cell r="G42">
            <v>0</v>
          </cell>
          <cell r="I42">
            <v>0</v>
          </cell>
          <cell r="J42">
            <v>0</v>
          </cell>
          <cell r="K42">
            <v>0</v>
          </cell>
        </row>
        <row r="44">
          <cell r="B44">
            <v>657</v>
          </cell>
          <cell r="C44">
            <v>219</v>
          </cell>
          <cell r="D44">
            <v>900145.31</v>
          </cell>
          <cell r="E44">
            <v>1370.08</v>
          </cell>
          <cell r="F44">
            <v>4035.68</v>
          </cell>
          <cell r="G44">
            <v>904180.99</v>
          </cell>
          <cell r="H44">
            <v>1376.23</v>
          </cell>
          <cell r="I44">
            <v>0</v>
          </cell>
          <cell r="J44">
            <v>221</v>
          </cell>
          <cell r="K44">
            <v>302601.71000000002</v>
          </cell>
          <cell r="L44">
            <v>1369.24</v>
          </cell>
        </row>
        <row r="45">
          <cell r="B45">
            <v>657</v>
          </cell>
          <cell r="C45">
            <v>219</v>
          </cell>
          <cell r="D45">
            <v>900145.31</v>
          </cell>
          <cell r="E45">
            <v>1370.08</v>
          </cell>
          <cell r="F45">
            <v>4035.68</v>
          </cell>
          <cell r="G45">
            <v>904180.99</v>
          </cell>
          <cell r="H45">
            <v>1376.23</v>
          </cell>
          <cell r="I45">
            <v>0</v>
          </cell>
          <cell r="J45">
            <v>221</v>
          </cell>
          <cell r="K45">
            <v>302601.71000000002</v>
          </cell>
          <cell r="L45">
            <v>1369.24</v>
          </cell>
        </row>
        <row r="46">
          <cell r="B46">
            <v>0</v>
          </cell>
          <cell r="C46">
            <v>0</v>
          </cell>
          <cell r="D46">
            <v>0</v>
          </cell>
          <cell r="F46">
            <v>0</v>
          </cell>
          <cell r="G46">
            <v>0</v>
          </cell>
          <cell r="I46">
            <v>0</v>
          </cell>
          <cell r="J46">
            <v>0</v>
          </cell>
          <cell r="K46">
            <v>0</v>
          </cell>
        </row>
        <row r="48">
          <cell r="B48">
            <v>904</v>
          </cell>
          <cell r="C48">
            <v>301</v>
          </cell>
          <cell r="D48">
            <v>1245081.69</v>
          </cell>
          <cell r="E48">
            <v>1377.3</v>
          </cell>
          <cell r="F48">
            <v>-3384.24</v>
          </cell>
          <cell r="G48">
            <v>1241697.45</v>
          </cell>
          <cell r="H48">
            <v>1373.56</v>
          </cell>
          <cell r="I48">
            <v>1178.8499999999999</v>
          </cell>
          <cell r="J48">
            <v>298</v>
          </cell>
          <cell r="K48">
            <v>409235.18</v>
          </cell>
          <cell r="L48">
            <v>1373.27</v>
          </cell>
        </row>
        <row r="49">
          <cell r="B49">
            <v>904</v>
          </cell>
          <cell r="C49">
            <v>301</v>
          </cell>
          <cell r="D49">
            <v>1245081.69</v>
          </cell>
          <cell r="E49">
            <v>1377.3</v>
          </cell>
          <cell r="F49">
            <v>-3384.24</v>
          </cell>
          <cell r="G49">
            <v>1241697.45</v>
          </cell>
          <cell r="H49">
            <v>1373.56</v>
          </cell>
          <cell r="I49">
            <v>1178.8499999999999</v>
          </cell>
          <cell r="J49">
            <v>298</v>
          </cell>
          <cell r="K49">
            <v>409235.18</v>
          </cell>
          <cell r="L49">
            <v>1373.27</v>
          </cell>
        </row>
        <row r="50">
          <cell r="B50">
            <v>0</v>
          </cell>
          <cell r="C50">
            <v>0</v>
          </cell>
          <cell r="D50">
            <v>0</v>
          </cell>
          <cell r="F50">
            <v>0</v>
          </cell>
          <cell r="G50">
            <v>0</v>
          </cell>
          <cell r="I50">
            <v>0</v>
          </cell>
          <cell r="J50">
            <v>0</v>
          </cell>
          <cell r="K50">
            <v>0</v>
          </cell>
        </row>
        <row r="52">
          <cell r="B52">
            <v>993</v>
          </cell>
          <cell r="C52">
            <v>331</v>
          </cell>
          <cell r="D52">
            <v>1335247.6100000001</v>
          </cell>
          <cell r="E52">
            <v>1344.66</v>
          </cell>
          <cell r="F52">
            <v>-1794.22</v>
          </cell>
          <cell r="G52">
            <v>1333453.3899999999</v>
          </cell>
          <cell r="H52">
            <v>1342.85</v>
          </cell>
          <cell r="I52">
            <v>0</v>
          </cell>
          <cell r="J52">
            <v>329</v>
          </cell>
          <cell r="K52">
            <v>439481.17</v>
          </cell>
          <cell r="L52">
            <v>1335.81</v>
          </cell>
        </row>
        <row r="53">
          <cell r="B53">
            <v>993</v>
          </cell>
          <cell r="C53">
            <v>331</v>
          </cell>
          <cell r="D53">
            <v>1335247.6100000001</v>
          </cell>
          <cell r="E53">
            <v>1344.66</v>
          </cell>
          <cell r="F53">
            <v>-1794.22</v>
          </cell>
          <cell r="G53">
            <v>1333453.3899999999</v>
          </cell>
          <cell r="H53">
            <v>1342.85</v>
          </cell>
          <cell r="I53">
            <v>0</v>
          </cell>
          <cell r="J53">
            <v>329</v>
          </cell>
          <cell r="K53">
            <v>439481.17</v>
          </cell>
          <cell r="L53">
            <v>1335.81</v>
          </cell>
        </row>
        <row r="54">
          <cell r="B54">
            <v>0</v>
          </cell>
          <cell r="C54">
            <v>0</v>
          </cell>
          <cell r="D54">
            <v>0</v>
          </cell>
          <cell r="F54">
            <v>0</v>
          </cell>
          <cell r="G54">
            <v>0</v>
          </cell>
          <cell r="I54">
            <v>0</v>
          </cell>
          <cell r="J54">
            <v>0</v>
          </cell>
          <cell r="K54">
            <v>0</v>
          </cell>
        </row>
        <row r="56">
          <cell r="B56">
            <v>167</v>
          </cell>
          <cell r="C56">
            <v>56</v>
          </cell>
          <cell r="D56">
            <v>231437.85</v>
          </cell>
          <cell r="E56">
            <v>1385.86</v>
          </cell>
          <cell r="F56">
            <v>888.04</v>
          </cell>
          <cell r="G56">
            <v>232325.89</v>
          </cell>
          <cell r="H56">
            <v>1391.17</v>
          </cell>
          <cell r="I56">
            <v>0</v>
          </cell>
          <cell r="J56">
            <v>56</v>
          </cell>
          <cell r="K56">
            <v>77545.95</v>
          </cell>
          <cell r="L56">
            <v>1384.75</v>
          </cell>
        </row>
        <row r="57">
          <cell r="B57">
            <v>167</v>
          </cell>
          <cell r="C57">
            <v>56</v>
          </cell>
          <cell r="D57">
            <v>231437.85</v>
          </cell>
          <cell r="E57">
            <v>1385.86</v>
          </cell>
          <cell r="F57">
            <v>888.04</v>
          </cell>
          <cell r="G57">
            <v>232325.89</v>
          </cell>
          <cell r="H57">
            <v>1391.17</v>
          </cell>
          <cell r="I57">
            <v>0</v>
          </cell>
          <cell r="J57">
            <v>56</v>
          </cell>
          <cell r="K57">
            <v>77545.95</v>
          </cell>
          <cell r="L57">
            <v>1384.75</v>
          </cell>
        </row>
        <row r="58">
          <cell r="B58">
            <v>0</v>
          </cell>
          <cell r="C58">
            <v>0</v>
          </cell>
          <cell r="D58">
            <v>0</v>
          </cell>
          <cell r="F58">
            <v>0</v>
          </cell>
          <cell r="G58">
            <v>0</v>
          </cell>
          <cell r="I58">
            <v>0</v>
          </cell>
          <cell r="J58">
            <v>0</v>
          </cell>
          <cell r="K58">
            <v>0</v>
          </cell>
        </row>
        <row r="60">
          <cell r="B60">
            <v>582</v>
          </cell>
          <cell r="C60">
            <v>194</v>
          </cell>
          <cell r="D60">
            <v>783236.79</v>
          </cell>
          <cell r="E60">
            <v>1345.77</v>
          </cell>
          <cell r="F60">
            <v>-440.02</v>
          </cell>
          <cell r="G60">
            <v>782796.77</v>
          </cell>
          <cell r="H60">
            <v>1345.01</v>
          </cell>
          <cell r="I60">
            <v>0</v>
          </cell>
          <cell r="J60">
            <v>193</v>
          </cell>
          <cell r="K60">
            <v>259649.02</v>
          </cell>
          <cell r="L60">
            <v>1345.33</v>
          </cell>
        </row>
        <row r="61">
          <cell r="B61">
            <v>582</v>
          </cell>
          <cell r="C61">
            <v>194</v>
          </cell>
          <cell r="D61">
            <v>783236.79</v>
          </cell>
          <cell r="E61">
            <v>1345.77</v>
          </cell>
          <cell r="F61">
            <v>-440.02</v>
          </cell>
          <cell r="G61">
            <v>782796.77</v>
          </cell>
          <cell r="H61">
            <v>1345.01</v>
          </cell>
          <cell r="I61">
            <v>0</v>
          </cell>
          <cell r="J61">
            <v>193</v>
          </cell>
          <cell r="K61">
            <v>259649.02</v>
          </cell>
          <cell r="L61">
            <v>1345.33</v>
          </cell>
        </row>
        <row r="62">
          <cell r="B62">
            <v>0</v>
          </cell>
          <cell r="C62">
            <v>0</v>
          </cell>
          <cell r="D62">
            <v>0</v>
          </cell>
          <cell r="F62">
            <v>0</v>
          </cell>
          <cell r="G62">
            <v>0</v>
          </cell>
          <cell r="I62">
            <v>0</v>
          </cell>
          <cell r="J62">
            <v>0</v>
          </cell>
          <cell r="K62">
            <v>0</v>
          </cell>
        </row>
        <row r="64">
          <cell r="B64">
            <v>524</v>
          </cell>
          <cell r="C64">
            <v>175</v>
          </cell>
          <cell r="D64">
            <v>717545.26</v>
          </cell>
          <cell r="E64">
            <v>1369.36</v>
          </cell>
          <cell r="F64">
            <v>1273.71</v>
          </cell>
          <cell r="G64">
            <v>718818.97</v>
          </cell>
          <cell r="H64">
            <v>1371.79</v>
          </cell>
          <cell r="I64">
            <v>0</v>
          </cell>
          <cell r="J64">
            <v>173</v>
          </cell>
          <cell r="K64">
            <v>237028.48000000001</v>
          </cell>
          <cell r="L64">
            <v>1370.11</v>
          </cell>
        </row>
        <row r="65">
          <cell r="B65">
            <v>524</v>
          </cell>
          <cell r="C65">
            <v>175</v>
          </cell>
          <cell r="D65">
            <v>717545.26</v>
          </cell>
          <cell r="E65">
            <v>1369.36</v>
          </cell>
          <cell r="F65">
            <v>1273.71</v>
          </cell>
          <cell r="G65">
            <v>718818.97</v>
          </cell>
          <cell r="H65">
            <v>1371.79</v>
          </cell>
          <cell r="I65">
            <v>0</v>
          </cell>
          <cell r="J65">
            <v>173</v>
          </cell>
          <cell r="K65">
            <v>237028.48000000001</v>
          </cell>
          <cell r="L65">
            <v>1370.11</v>
          </cell>
        </row>
        <row r="66">
          <cell r="B66">
            <v>0</v>
          </cell>
          <cell r="C66">
            <v>0</v>
          </cell>
          <cell r="D66">
            <v>0</v>
          </cell>
          <cell r="F66">
            <v>0</v>
          </cell>
          <cell r="G66">
            <v>0</v>
          </cell>
          <cell r="I66">
            <v>0</v>
          </cell>
          <cell r="J66">
            <v>0</v>
          </cell>
          <cell r="K66">
            <v>0</v>
          </cell>
        </row>
        <row r="68">
          <cell r="B68">
            <v>531</v>
          </cell>
          <cell r="C68">
            <v>177</v>
          </cell>
          <cell r="D68">
            <v>722496.61</v>
          </cell>
          <cell r="E68">
            <v>1360.63</v>
          </cell>
          <cell r="F68">
            <v>361.97</v>
          </cell>
          <cell r="G68">
            <v>722858.58</v>
          </cell>
          <cell r="H68">
            <v>1361.32</v>
          </cell>
          <cell r="I68">
            <v>0</v>
          </cell>
          <cell r="J68">
            <v>177</v>
          </cell>
          <cell r="K68">
            <v>240908.84</v>
          </cell>
          <cell r="L68">
            <v>1361.07</v>
          </cell>
        </row>
        <row r="69">
          <cell r="B69">
            <v>531</v>
          </cell>
          <cell r="C69">
            <v>177</v>
          </cell>
          <cell r="D69">
            <v>722496.61</v>
          </cell>
          <cell r="E69">
            <v>1360.63</v>
          </cell>
          <cell r="F69">
            <v>361.97</v>
          </cell>
          <cell r="G69">
            <v>722858.58</v>
          </cell>
          <cell r="H69">
            <v>1361.32</v>
          </cell>
          <cell r="I69">
            <v>0</v>
          </cell>
          <cell r="J69">
            <v>177</v>
          </cell>
          <cell r="K69">
            <v>240908.84</v>
          </cell>
          <cell r="L69">
            <v>1361.07</v>
          </cell>
        </row>
        <row r="70">
          <cell r="B70">
            <v>0</v>
          </cell>
          <cell r="C70">
            <v>0</v>
          </cell>
          <cell r="D70">
            <v>0</v>
          </cell>
          <cell r="F70">
            <v>0</v>
          </cell>
          <cell r="G70">
            <v>0</v>
          </cell>
          <cell r="I70">
            <v>0</v>
          </cell>
          <cell r="J70">
            <v>0</v>
          </cell>
          <cell r="K70">
            <v>0</v>
          </cell>
        </row>
        <row r="72">
          <cell r="B72">
            <v>139</v>
          </cell>
          <cell r="C72">
            <v>46</v>
          </cell>
          <cell r="D72">
            <v>187721.81</v>
          </cell>
          <cell r="E72">
            <v>1350.52</v>
          </cell>
          <cell r="F72">
            <v>0</v>
          </cell>
          <cell r="G72">
            <v>187721.81</v>
          </cell>
          <cell r="H72">
            <v>1350.52</v>
          </cell>
          <cell r="I72">
            <v>0</v>
          </cell>
          <cell r="J72">
            <v>45</v>
          </cell>
          <cell r="K72">
            <v>60667.39</v>
          </cell>
          <cell r="L72">
            <v>1348.16</v>
          </cell>
        </row>
        <row r="73">
          <cell r="B73">
            <v>139</v>
          </cell>
          <cell r="C73">
            <v>46</v>
          </cell>
          <cell r="D73">
            <v>187721.81</v>
          </cell>
          <cell r="E73">
            <v>1350.52</v>
          </cell>
          <cell r="F73">
            <v>0</v>
          </cell>
          <cell r="G73">
            <v>187721.81</v>
          </cell>
          <cell r="H73">
            <v>1350.52</v>
          </cell>
          <cell r="I73">
            <v>0</v>
          </cell>
          <cell r="J73">
            <v>45</v>
          </cell>
          <cell r="K73">
            <v>60667.39</v>
          </cell>
          <cell r="L73">
            <v>1348.16</v>
          </cell>
        </row>
        <row r="74">
          <cell r="B74">
            <v>0</v>
          </cell>
          <cell r="C74">
            <v>0</v>
          </cell>
          <cell r="D74">
            <v>0</v>
          </cell>
          <cell r="F74">
            <v>0</v>
          </cell>
          <cell r="G74">
            <v>0</v>
          </cell>
          <cell r="I74">
            <v>0</v>
          </cell>
          <cell r="J74">
            <v>0</v>
          </cell>
          <cell r="K74">
            <v>0</v>
          </cell>
        </row>
        <row r="76">
          <cell r="B76">
            <v>416</v>
          </cell>
          <cell r="C76">
            <v>139</v>
          </cell>
          <cell r="D76">
            <v>569092.64</v>
          </cell>
          <cell r="E76">
            <v>1368.01</v>
          </cell>
          <cell r="F76">
            <v>-435.14</v>
          </cell>
          <cell r="G76">
            <v>568657.5</v>
          </cell>
          <cell r="H76">
            <v>1366.97</v>
          </cell>
          <cell r="I76">
            <v>0</v>
          </cell>
          <cell r="J76">
            <v>139</v>
          </cell>
          <cell r="K76">
            <v>190250.82</v>
          </cell>
          <cell r="L76">
            <v>1368.71</v>
          </cell>
        </row>
        <row r="77">
          <cell r="B77">
            <v>416</v>
          </cell>
          <cell r="C77">
            <v>139</v>
          </cell>
          <cell r="D77">
            <v>569092.64</v>
          </cell>
          <cell r="E77">
            <v>1368.01</v>
          </cell>
          <cell r="F77">
            <v>-435.14</v>
          </cell>
          <cell r="G77">
            <v>568657.5</v>
          </cell>
          <cell r="H77">
            <v>1366.97</v>
          </cell>
          <cell r="I77">
            <v>0</v>
          </cell>
          <cell r="J77">
            <v>139</v>
          </cell>
          <cell r="K77">
            <v>190250.82</v>
          </cell>
          <cell r="L77">
            <v>1368.71</v>
          </cell>
        </row>
        <row r="78">
          <cell r="B78">
            <v>0</v>
          </cell>
          <cell r="C78">
            <v>0</v>
          </cell>
          <cell r="D78">
            <v>0</v>
          </cell>
          <cell r="F78">
            <v>0</v>
          </cell>
          <cell r="G78">
            <v>0</v>
          </cell>
          <cell r="I78">
            <v>0</v>
          </cell>
          <cell r="J78">
            <v>0</v>
          </cell>
          <cell r="K78">
            <v>0</v>
          </cell>
        </row>
        <row r="80">
          <cell r="B80">
            <v>425</v>
          </cell>
          <cell r="C80">
            <v>142</v>
          </cell>
          <cell r="D80">
            <v>575450.73</v>
          </cell>
          <cell r="E80">
            <v>1354</v>
          </cell>
          <cell r="F80">
            <v>10833.14</v>
          </cell>
          <cell r="G80">
            <v>586283.87</v>
          </cell>
          <cell r="H80">
            <v>1379.49</v>
          </cell>
          <cell r="I80">
            <v>0</v>
          </cell>
          <cell r="J80">
            <v>145</v>
          </cell>
          <cell r="K80">
            <v>198756.66</v>
          </cell>
          <cell r="L80">
            <v>1370.74</v>
          </cell>
        </row>
        <row r="81">
          <cell r="B81">
            <v>425</v>
          </cell>
          <cell r="C81">
            <v>142</v>
          </cell>
          <cell r="D81">
            <v>575450.73</v>
          </cell>
          <cell r="E81">
            <v>1354</v>
          </cell>
          <cell r="F81">
            <v>10833.14</v>
          </cell>
          <cell r="G81">
            <v>586283.87</v>
          </cell>
          <cell r="H81">
            <v>1379.49</v>
          </cell>
          <cell r="I81">
            <v>0</v>
          </cell>
          <cell r="J81">
            <v>145</v>
          </cell>
          <cell r="K81">
            <v>198756.66</v>
          </cell>
          <cell r="L81">
            <v>1370.74</v>
          </cell>
        </row>
        <row r="82">
          <cell r="B82">
            <v>0</v>
          </cell>
          <cell r="C82">
            <v>0</v>
          </cell>
          <cell r="D82">
            <v>0</v>
          </cell>
          <cell r="F82">
            <v>0</v>
          </cell>
          <cell r="G82">
            <v>0</v>
          </cell>
          <cell r="I82">
            <v>0</v>
          </cell>
          <cell r="J82">
            <v>0</v>
          </cell>
          <cell r="K82">
            <v>0</v>
          </cell>
        </row>
        <row r="84">
          <cell r="B84">
            <v>1021</v>
          </cell>
          <cell r="C84">
            <v>340</v>
          </cell>
          <cell r="D84">
            <v>1396038.32</v>
          </cell>
          <cell r="E84">
            <v>1367.32</v>
          </cell>
          <cell r="F84">
            <v>327.08999999999997</v>
          </cell>
          <cell r="G84">
            <v>1396365.41</v>
          </cell>
          <cell r="H84">
            <v>1367.64</v>
          </cell>
          <cell r="I84">
            <v>0</v>
          </cell>
          <cell r="J84">
            <v>338</v>
          </cell>
          <cell r="K84">
            <v>462110.48</v>
          </cell>
          <cell r="L84">
            <v>1367.19</v>
          </cell>
        </row>
        <row r="85">
          <cell r="B85">
            <v>1021</v>
          </cell>
          <cell r="C85">
            <v>340</v>
          </cell>
          <cell r="D85">
            <v>1387800.83</v>
          </cell>
          <cell r="E85">
            <v>1359.26</v>
          </cell>
          <cell r="F85">
            <v>327.08999999999997</v>
          </cell>
          <cell r="G85">
            <v>1388127.92</v>
          </cell>
          <cell r="H85">
            <v>1359.58</v>
          </cell>
          <cell r="I85">
            <v>0</v>
          </cell>
          <cell r="J85">
            <v>338</v>
          </cell>
          <cell r="K85">
            <v>459364.65</v>
          </cell>
          <cell r="L85">
            <v>1359.07</v>
          </cell>
        </row>
        <row r="86">
          <cell r="B86">
            <v>3</v>
          </cell>
          <cell r="C86">
            <v>1</v>
          </cell>
          <cell r="D86">
            <v>8237.49</v>
          </cell>
          <cell r="E86">
            <v>2745.83</v>
          </cell>
          <cell r="F86">
            <v>0</v>
          </cell>
          <cell r="G86">
            <v>8237.49</v>
          </cell>
          <cell r="H86">
            <v>2745.83</v>
          </cell>
          <cell r="I86">
            <v>0</v>
          </cell>
          <cell r="J86">
            <v>1</v>
          </cell>
          <cell r="K86">
            <v>2745.83</v>
          </cell>
          <cell r="L86">
            <v>2745.83</v>
          </cell>
        </row>
        <row r="88">
          <cell r="B88">
            <v>332</v>
          </cell>
          <cell r="C88">
            <v>111</v>
          </cell>
          <cell r="D88">
            <v>442082.9</v>
          </cell>
          <cell r="E88">
            <v>1331.58</v>
          </cell>
          <cell r="F88">
            <v>861.81</v>
          </cell>
          <cell r="G88">
            <v>442944.71</v>
          </cell>
          <cell r="H88">
            <v>1334.17</v>
          </cell>
          <cell r="I88">
            <v>122.07</v>
          </cell>
          <cell r="J88">
            <v>111</v>
          </cell>
          <cell r="K88">
            <v>147684.32999999999</v>
          </cell>
          <cell r="L88">
            <v>1330.49</v>
          </cell>
        </row>
        <row r="89">
          <cell r="B89">
            <v>332</v>
          </cell>
          <cell r="C89">
            <v>111</v>
          </cell>
          <cell r="D89">
            <v>442082.9</v>
          </cell>
          <cell r="E89">
            <v>1331.58</v>
          </cell>
          <cell r="F89">
            <v>861.81</v>
          </cell>
          <cell r="G89">
            <v>442944.71</v>
          </cell>
          <cell r="H89">
            <v>1334.17</v>
          </cell>
          <cell r="I89">
            <v>122.07</v>
          </cell>
          <cell r="J89">
            <v>111</v>
          </cell>
          <cell r="K89">
            <v>147684.32999999999</v>
          </cell>
          <cell r="L89">
            <v>1330.49</v>
          </cell>
        </row>
        <row r="90">
          <cell r="B90">
            <v>0</v>
          </cell>
          <cell r="C90">
            <v>0</v>
          </cell>
          <cell r="D90">
            <v>0</v>
          </cell>
          <cell r="F90">
            <v>0</v>
          </cell>
          <cell r="G90">
            <v>0</v>
          </cell>
          <cell r="I90">
            <v>0</v>
          </cell>
          <cell r="J90">
            <v>0</v>
          </cell>
          <cell r="K90">
            <v>0</v>
          </cell>
        </row>
      </sheetData>
      <sheetData sheetId="53">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74757</v>
          </cell>
          <cell r="C28">
            <v>24919</v>
          </cell>
          <cell r="D28">
            <v>98463967.229999989</v>
          </cell>
          <cell r="E28">
            <v>1317.12</v>
          </cell>
          <cell r="F28">
            <v>1110369.31</v>
          </cell>
          <cell r="G28">
            <v>99574336.539999992</v>
          </cell>
          <cell r="H28">
            <v>1331.97</v>
          </cell>
          <cell r="I28">
            <v>37503.47</v>
          </cell>
          <cell r="J28">
            <v>24872</v>
          </cell>
          <cell r="K28">
            <v>32429836.780000001</v>
          </cell>
          <cell r="L28">
            <v>1303.8699999999999</v>
          </cell>
        </row>
        <row r="29">
          <cell r="B29">
            <v>74757</v>
          </cell>
          <cell r="C29">
            <v>24919</v>
          </cell>
          <cell r="D29">
            <v>97230400.109999985</v>
          </cell>
          <cell r="E29">
            <v>1300.6199999999999</v>
          </cell>
          <cell r="F29">
            <v>1111896.01</v>
          </cell>
          <cell r="G29">
            <v>98342296.11999999</v>
          </cell>
          <cell r="H29">
            <v>1315.49</v>
          </cell>
          <cell r="I29">
            <v>37503.47</v>
          </cell>
          <cell r="J29">
            <v>24872</v>
          </cell>
          <cell r="K29">
            <v>32021623.479999997</v>
          </cell>
          <cell r="L29">
            <v>1287.46</v>
          </cell>
        </row>
        <row r="30">
          <cell r="B30">
            <v>541</v>
          </cell>
          <cell r="C30">
            <v>180</v>
          </cell>
          <cell r="D30">
            <v>1233567.1200000001</v>
          </cell>
          <cell r="E30">
            <v>2280.16</v>
          </cell>
          <cell r="F30">
            <v>-1526.7</v>
          </cell>
          <cell r="G30">
            <v>1232040.42</v>
          </cell>
          <cell r="H30">
            <v>2277.34</v>
          </cell>
          <cell r="I30">
            <v>0</v>
          </cell>
          <cell r="J30">
            <v>179</v>
          </cell>
          <cell r="K30">
            <v>408213.3</v>
          </cell>
          <cell r="L30">
            <v>2280.52</v>
          </cell>
        </row>
        <row r="32">
          <cell r="B32">
            <v>147109</v>
          </cell>
          <cell r="C32">
            <v>49036</v>
          </cell>
          <cell r="D32">
            <v>196022959.32999998</v>
          </cell>
          <cell r="E32">
            <v>1332.5</v>
          </cell>
          <cell r="F32">
            <v>865156.88</v>
          </cell>
          <cell r="G32">
            <v>196888116.20999998</v>
          </cell>
          <cell r="H32">
            <v>1338.38</v>
          </cell>
          <cell r="I32">
            <v>37248.080000000002</v>
          </cell>
          <cell r="J32">
            <v>48979</v>
          </cell>
          <cell r="K32">
            <v>64944480.100000001</v>
          </cell>
          <cell r="L32">
            <v>1325.97</v>
          </cell>
        </row>
        <row r="33">
          <cell r="B33">
            <v>147109</v>
          </cell>
          <cell r="C33">
            <v>49036</v>
          </cell>
          <cell r="D33">
            <v>194709398.18999997</v>
          </cell>
          <cell r="E33">
            <v>1323.57</v>
          </cell>
          <cell r="F33">
            <v>867216.25</v>
          </cell>
          <cell r="G33">
            <v>195576614.43999997</v>
          </cell>
          <cell r="H33">
            <v>1329.47</v>
          </cell>
          <cell r="I33">
            <v>37248.080000000002</v>
          </cell>
          <cell r="J33">
            <v>48979</v>
          </cell>
          <cell r="K33">
            <v>64511087.810000002</v>
          </cell>
          <cell r="L33">
            <v>1317.12</v>
          </cell>
        </row>
        <row r="34">
          <cell r="B34">
            <v>531</v>
          </cell>
          <cell r="C34">
            <v>177</v>
          </cell>
          <cell r="D34">
            <v>1313561.1399999999</v>
          </cell>
          <cell r="E34">
            <v>2473.75</v>
          </cell>
          <cell r="F34">
            <v>-2059.37</v>
          </cell>
          <cell r="G34">
            <v>1311501.77</v>
          </cell>
          <cell r="H34">
            <v>2469.87</v>
          </cell>
          <cell r="I34">
            <v>0</v>
          </cell>
          <cell r="J34">
            <v>175</v>
          </cell>
          <cell r="K34">
            <v>433392.29</v>
          </cell>
          <cell r="L34">
            <v>2476.5300000000002</v>
          </cell>
        </row>
        <row r="36">
          <cell r="B36">
            <v>287130</v>
          </cell>
          <cell r="C36">
            <v>95710</v>
          </cell>
          <cell r="D36">
            <v>383821660.17000008</v>
          </cell>
          <cell r="E36">
            <v>1336.75</v>
          </cell>
          <cell r="F36">
            <v>1556995.32</v>
          </cell>
          <cell r="G36">
            <v>385378655.49000007</v>
          </cell>
          <cell r="H36">
            <v>1342.17</v>
          </cell>
          <cell r="I36">
            <v>112102.49</v>
          </cell>
          <cell r="J36">
            <v>95490</v>
          </cell>
          <cell r="K36">
            <v>127315684.65000001</v>
          </cell>
          <cell r="L36">
            <v>1333.29</v>
          </cell>
        </row>
        <row r="37">
          <cell r="B37">
            <v>287130</v>
          </cell>
          <cell r="C37">
            <v>95710</v>
          </cell>
          <cell r="D37">
            <v>377731667.04000008</v>
          </cell>
          <cell r="E37">
            <v>1315.54</v>
          </cell>
          <cell r="F37">
            <v>1572790.4</v>
          </cell>
          <cell r="G37">
            <v>379304457.44000006</v>
          </cell>
          <cell r="H37">
            <v>1321.02</v>
          </cell>
          <cell r="I37">
            <v>112102.49</v>
          </cell>
          <cell r="J37">
            <v>95490</v>
          </cell>
          <cell r="K37">
            <v>125301823.61</v>
          </cell>
          <cell r="L37">
            <v>1312.2</v>
          </cell>
        </row>
        <row r="38">
          <cell r="B38">
            <v>2610</v>
          </cell>
          <cell r="C38">
            <v>870</v>
          </cell>
          <cell r="D38">
            <v>6089993.1300000008</v>
          </cell>
          <cell r="E38">
            <v>2333.33</v>
          </cell>
          <cell r="F38">
            <v>-15795.08</v>
          </cell>
          <cell r="G38">
            <v>6074198.0500000007</v>
          </cell>
          <cell r="H38">
            <v>2327.2800000000002</v>
          </cell>
          <cell r="I38">
            <v>0</v>
          </cell>
          <cell r="J38">
            <v>864</v>
          </cell>
          <cell r="K38">
            <v>2013861.04</v>
          </cell>
          <cell r="L38">
            <v>2330.86</v>
          </cell>
        </row>
        <row r="40">
          <cell r="B40">
            <v>20675</v>
          </cell>
          <cell r="C40">
            <v>6892</v>
          </cell>
          <cell r="D40">
            <v>27204876.619999997</v>
          </cell>
          <cell r="E40">
            <v>1315.83</v>
          </cell>
          <cell r="F40">
            <v>153111.35</v>
          </cell>
          <cell r="G40">
            <v>27357987.969999999</v>
          </cell>
          <cell r="H40">
            <v>1323.24</v>
          </cell>
          <cell r="I40">
            <v>8792.17</v>
          </cell>
          <cell r="J40">
            <v>6888</v>
          </cell>
          <cell r="K40">
            <v>8968462.0700000003</v>
          </cell>
          <cell r="L40">
            <v>1302.04</v>
          </cell>
        </row>
        <row r="41">
          <cell r="B41">
            <v>20675</v>
          </cell>
          <cell r="C41">
            <v>6892</v>
          </cell>
          <cell r="D41">
            <v>26879255.439999998</v>
          </cell>
          <cell r="E41">
            <v>1300.08</v>
          </cell>
          <cell r="F41">
            <v>156577.98000000001</v>
          </cell>
          <cell r="G41">
            <v>27035833.419999998</v>
          </cell>
          <cell r="H41">
            <v>1307.6600000000001</v>
          </cell>
          <cell r="I41">
            <v>8792.17</v>
          </cell>
          <cell r="J41">
            <v>6888</v>
          </cell>
          <cell r="K41">
            <v>8863353.9600000009</v>
          </cell>
          <cell r="L41">
            <v>1286.78</v>
          </cell>
        </row>
        <row r="42">
          <cell r="B42">
            <v>149</v>
          </cell>
          <cell r="C42">
            <v>50</v>
          </cell>
          <cell r="D42">
            <v>325621.18</v>
          </cell>
          <cell r="E42">
            <v>2185.38</v>
          </cell>
          <cell r="F42">
            <v>-3466.63</v>
          </cell>
          <cell r="G42">
            <v>322154.55</v>
          </cell>
          <cell r="H42">
            <v>2162.11</v>
          </cell>
          <cell r="I42">
            <v>0</v>
          </cell>
          <cell r="J42">
            <v>48</v>
          </cell>
          <cell r="K42">
            <v>105108.11</v>
          </cell>
          <cell r="L42">
            <v>2189.75</v>
          </cell>
        </row>
        <row r="44">
          <cell r="B44">
            <v>202606</v>
          </cell>
          <cell r="C44">
            <v>67535</v>
          </cell>
          <cell r="D44">
            <v>265338471.09000003</v>
          </cell>
          <cell r="E44">
            <v>1309.6300000000001</v>
          </cell>
          <cell r="F44">
            <v>668712.94999999995</v>
          </cell>
          <cell r="G44">
            <v>266007184.04000002</v>
          </cell>
          <cell r="H44">
            <v>1312.93</v>
          </cell>
          <cell r="I44">
            <v>5506.8</v>
          </cell>
          <cell r="J44">
            <v>67419</v>
          </cell>
          <cell r="K44">
            <v>87982760.580000013</v>
          </cell>
          <cell r="L44">
            <v>1305.01</v>
          </cell>
        </row>
        <row r="45">
          <cell r="B45">
            <v>202606</v>
          </cell>
          <cell r="C45">
            <v>67535</v>
          </cell>
          <cell r="D45">
            <v>265178249.94000003</v>
          </cell>
          <cell r="E45">
            <v>1308.8399999999999</v>
          </cell>
          <cell r="F45">
            <v>668712.94999999995</v>
          </cell>
          <cell r="G45">
            <v>265846962.89000002</v>
          </cell>
          <cell r="H45">
            <v>1312.14</v>
          </cell>
          <cell r="I45">
            <v>5506.8</v>
          </cell>
          <cell r="J45">
            <v>67419</v>
          </cell>
          <cell r="K45">
            <v>87929353.530000016</v>
          </cell>
          <cell r="L45">
            <v>1304.22</v>
          </cell>
        </row>
        <row r="46">
          <cell r="B46">
            <v>66</v>
          </cell>
          <cell r="C46">
            <v>22</v>
          </cell>
          <cell r="D46">
            <v>160221.15</v>
          </cell>
          <cell r="E46">
            <v>2427.59</v>
          </cell>
          <cell r="F46">
            <v>0</v>
          </cell>
          <cell r="G46">
            <v>160221.15</v>
          </cell>
          <cell r="H46">
            <v>2427.59</v>
          </cell>
          <cell r="I46">
            <v>0</v>
          </cell>
          <cell r="J46">
            <v>22</v>
          </cell>
          <cell r="K46">
            <v>53407.05</v>
          </cell>
          <cell r="L46">
            <v>2427.59</v>
          </cell>
        </row>
        <row r="48">
          <cell r="B48">
            <v>164701</v>
          </cell>
          <cell r="C48">
            <v>54900</v>
          </cell>
          <cell r="D48">
            <v>212570872.07000002</v>
          </cell>
          <cell r="E48">
            <v>1290.6500000000001</v>
          </cell>
          <cell r="F48">
            <v>1143463.99</v>
          </cell>
          <cell r="G48">
            <v>213714336.06000003</v>
          </cell>
          <cell r="H48">
            <v>1297.5899999999999</v>
          </cell>
          <cell r="I48">
            <v>58062.87</v>
          </cell>
          <cell r="J48">
            <v>54818</v>
          </cell>
          <cell r="K48">
            <v>70278220.88000001</v>
          </cell>
          <cell r="L48">
            <v>1282.03</v>
          </cell>
        </row>
        <row r="49">
          <cell r="B49">
            <v>164701</v>
          </cell>
          <cell r="C49">
            <v>54900</v>
          </cell>
          <cell r="D49">
            <v>212479957.73000002</v>
          </cell>
          <cell r="E49">
            <v>1290.0999999999999</v>
          </cell>
          <cell r="F49">
            <v>1143463.99</v>
          </cell>
          <cell r="G49">
            <v>213623421.72000003</v>
          </cell>
          <cell r="H49">
            <v>1297.04</v>
          </cell>
          <cell r="I49">
            <v>58062.87</v>
          </cell>
          <cell r="J49">
            <v>54818</v>
          </cell>
          <cell r="K49">
            <v>70247916.099999994</v>
          </cell>
          <cell r="L49">
            <v>1281.48</v>
          </cell>
        </row>
        <row r="50">
          <cell r="B50">
            <v>39</v>
          </cell>
          <cell r="C50">
            <v>13</v>
          </cell>
          <cell r="D50">
            <v>90914.34</v>
          </cell>
          <cell r="E50">
            <v>2331.14</v>
          </cell>
          <cell r="F50">
            <v>0</v>
          </cell>
          <cell r="G50">
            <v>90914.34</v>
          </cell>
          <cell r="H50">
            <v>2331.14</v>
          </cell>
          <cell r="I50">
            <v>0</v>
          </cell>
          <cell r="J50">
            <v>13</v>
          </cell>
          <cell r="K50">
            <v>30304.78</v>
          </cell>
          <cell r="L50">
            <v>2331.14</v>
          </cell>
        </row>
        <row r="52">
          <cell r="B52">
            <v>360653</v>
          </cell>
          <cell r="C52">
            <v>120218</v>
          </cell>
          <cell r="D52">
            <v>472851004.15999991</v>
          </cell>
          <cell r="E52">
            <v>1311.1</v>
          </cell>
          <cell r="F52">
            <v>1270159.03</v>
          </cell>
          <cell r="G52">
            <v>474121163.18999988</v>
          </cell>
          <cell r="H52">
            <v>1314.62</v>
          </cell>
          <cell r="I52">
            <v>18400.93</v>
          </cell>
          <cell r="J52">
            <v>119959</v>
          </cell>
          <cell r="K52">
            <v>156335799.41999999</v>
          </cell>
          <cell r="L52">
            <v>1303.24</v>
          </cell>
        </row>
        <row r="53">
          <cell r="B53">
            <v>360653</v>
          </cell>
          <cell r="C53">
            <v>120218</v>
          </cell>
          <cell r="D53">
            <v>472559277.3499999</v>
          </cell>
          <cell r="E53">
            <v>1310.29</v>
          </cell>
          <cell r="F53">
            <v>1270159.03</v>
          </cell>
          <cell r="G53">
            <v>473829436.37999988</v>
          </cell>
          <cell r="H53">
            <v>1313.81</v>
          </cell>
          <cell r="I53">
            <v>18400.93</v>
          </cell>
          <cell r="J53">
            <v>119959</v>
          </cell>
          <cell r="K53">
            <v>156238557.14999998</v>
          </cell>
          <cell r="L53">
            <v>1302.43</v>
          </cell>
        </row>
        <row r="54">
          <cell r="B54">
            <v>123</v>
          </cell>
          <cell r="C54">
            <v>41</v>
          </cell>
          <cell r="D54">
            <v>291726.81</v>
          </cell>
          <cell r="E54">
            <v>2371.7600000000002</v>
          </cell>
          <cell r="F54">
            <v>0</v>
          </cell>
          <cell r="G54">
            <v>291726.81</v>
          </cell>
          <cell r="H54">
            <v>2371.7600000000002</v>
          </cell>
          <cell r="I54">
            <v>0</v>
          </cell>
          <cell r="J54">
            <v>41</v>
          </cell>
          <cell r="K54">
            <v>97242.27</v>
          </cell>
          <cell r="L54">
            <v>2371.7600000000002</v>
          </cell>
        </row>
        <row r="56">
          <cell r="B56">
            <v>47844</v>
          </cell>
          <cell r="C56">
            <v>15948</v>
          </cell>
          <cell r="D56">
            <v>63980847.689999998</v>
          </cell>
          <cell r="E56">
            <v>1337.28</v>
          </cell>
          <cell r="F56">
            <v>54505.66</v>
          </cell>
          <cell r="G56">
            <v>64035353.349999994</v>
          </cell>
          <cell r="H56">
            <v>1338.42</v>
          </cell>
          <cell r="I56">
            <v>14151.29</v>
          </cell>
          <cell r="J56">
            <v>15917</v>
          </cell>
          <cell r="K56">
            <v>21175908.57</v>
          </cell>
          <cell r="L56">
            <v>1330.4</v>
          </cell>
        </row>
        <row r="57">
          <cell r="B57">
            <v>47844</v>
          </cell>
          <cell r="C57">
            <v>15948</v>
          </cell>
          <cell r="D57">
            <v>63891104.25</v>
          </cell>
          <cell r="E57">
            <v>1335.4</v>
          </cell>
          <cell r="F57">
            <v>54505.66</v>
          </cell>
          <cell r="G57">
            <v>63945609.909999996</v>
          </cell>
          <cell r="H57">
            <v>1336.54</v>
          </cell>
          <cell r="I57">
            <v>14151.29</v>
          </cell>
          <cell r="J57">
            <v>15917</v>
          </cell>
          <cell r="K57">
            <v>21145994.09</v>
          </cell>
          <cell r="L57">
            <v>1328.52</v>
          </cell>
        </row>
        <row r="58">
          <cell r="B58">
            <v>42</v>
          </cell>
          <cell r="C58">
            <v>14</v>
          </cell>
          <cell r="D58">
            <v>89743.44</v>
          </cell>
          <cell r="E58">
            <v>2136.75</v>
          </cell>
          <cell r="F58">
            <v>0</v>
          </cell>
          <cell r="G58">
            <v>89743.44</v>
          </cell>
          <cell r="H58">
            <v>2136.75</v>
          </cell>
          <cell r="I58">
            <v>0</v>
          </cell>
          <cell r="J58">
            <v>14</v>
          </cell>
          <cell r="K58">
            <v>29914.48</v>
          </cell>
          <cell r="L58">
            <v>2136.75</v>
          </cell>
        </row>
        <row r="60">
          <cell r="B60">
            <v>127727</v>
          </cell>
          <cell r="C60">
            <v>42576</v>
          </cell>
          <cell r="D60">
            <v>167778752.78999996</v>
          </cell>
          <cell r="E60">
            <v>1313.57</v>
          </cell>
          <cell r="F60">
            <v>430789.79</v>
          </cell>
          <cell r="G60">
            <v>168209542.57999995</v>
          </cell>
          <cell r="H60">
            <v>1316.95</v>
          </cell>
          <cell r="I60">
            <v>49557.88</v>
          </cell>
          <cell r="J60">
            <v>42464</v>
          </cell>
          <cell r="K60">
            <v>55500395.740000002</v>
          </cell>
          <cell r="L60">
            <v>1307</v>
          </cell>
        </row>
        <row r="61">
          <cell r="B61">
            <v>127727</v>
          </cell>
          <cell r="C61">
            <v>42576</v>
          </cell>
          <cell r="D61">
            <v>166841396.71999997</v>
          </cell>
          <cell r="E61">
            <v>1306.23</v>
          </cell>
          <cell r="F61">
            <v>433725.36</v>
          </cell>
          <cell r="G61">
            <v>167275122.07999998</v>
          </cell>
          <cell r="H61">
            <v>1309.6300000000001</v>
          </cell>
          <cell r="I61">
            <v>49557.88</v>
          </cell>
          <cell r="J61">
            <v>42464</v>
          </cell>
          <cell r="K61">
            <v>55189734.270000003</v>
          </cell>
          <cell r="L61">
            <v>1299.68</v>
          </cell>
        </row>
        <row r="62">
          <cell r="B62">
            <v>389</v>
          </cell>
          <cell r="C62">
            <v>130</v>
          </cell>
          <cell r="D62">
            <v>937356.07</v>
          </cell>
          <cell r="E62">
            <v>2409.66</v>
          </cell>
          <cell r="F62">
            <v>-2935.57</v>
          </cell>
          <cell r="G62">
            <v>934420.5</v>
          </cell>
          <cell r="H62">
            <v>2402.11</v>
          </cell>
          <cell r="I62">
            <v>0</v>
          </cell>
          <cell r="J62">
            <v>129</v>
          </cell>
          <cell r="K62">
            <v>310661.46999999997</v>
          </cell>
          <cell r="L62">
            <v>2408.23</v>
          </cell>
        </row>
        <row r="64">
          <cell r="B64">
            <v>164764</v>
          </cell>
          <cell r="C64">
            <v>54921</v>
          </cell>
          <cell r="D64">
            <v>219941474.70000002</v>
          </cell>
          <cell r="E64">
            <v>1334.89</v>
          </cell>
          <cell r="F64">
            <v>552364</v>
          </cell>
          <cell r="G64">
            <v>220493838.70000002</v>
          </cell>
          <cell r="H64">
            <v>1338.24</v>
          </cell>
          <cell r="I64">
            <v>2528.64</v>
          </cell>
          <cell r="J64">
            <v>54794</v>
          </cell>
          <cell r="K64">
            <v>72945870.090000004</v>
          </cell>
          <cell r="L64">
            <v>1331.27</v>
          </cell>
        </row>
        <row r="65">
          <cell r="B65">
            <v>164764</v>
          </cell>
          <cell r="C65">
            <v>54921</v>
          </cell>
          <cell r="D65">
            <v>218852368.75000003</v>
          </cell>
          <cell r="E65">
            <v>1328.28</v>
          </cell>
          <cell r="F65">
            <v>553909.82999999996</v>
          </cell>
          <cell r="G65">
            <v>219406278.58000004</v>
          </cell>
          <cell r="H65">
            <v>1331.64</v>
          </cell>
          <cell r="I65">
            <v>2528.64</v>
          </cell>
          <cell r="J65">
            <v>54794</v>
          </cell>
          <cell r="K65">
            <v>72586267.060000002</v>
          </cell>
          <cell r="L65">
            <v>1324.71</v>
          </cell>
        </row>
        <row r="66">
          <cell r="B66">
            <v>457</v>
          </cell>
          <cell r="C66">
            <v>152</v>
          </cell>
          <cell r="D66">
            <v>1089105.95</v>
          </cell>
          <cell r="E66">
            <v>2383.16</v>
          </cell>
          <cell r="F66">
            <v>-1545.83</v>
          </cell>
          <cell r="G66">
            <v>1087560.1200000001</v>
          </cell>
          <cell r="H66">
            <v>2379.7800000000002</v>
          </cell>
          <cell r="I66">
            <v>0</v>
          </cell>
          <cell r="J66">
            <v>151</v>
          </cell>
          <cell r="K66">
            <v>359603.03</v>
          </cell>
          <cell r="L66">
            <v>2381.48</v>
          </cell>
        </row>
        <row r="68">
          <cell r="B68">
            <v>64744</v>
          </cell>
          <cell r="C68">
            <v>21581</v>
          </cell>
          <cell r="D68">
            <v>85143085.229999989</v>
          </cell>
          <cell r="E68">
            <v>1315.07</v>
          </cell>
          <cell r="F68">
            <v>537794.57999999996</v>
          </cell>
          <cell r="G68">
            <v>85680879.809999987</v>
          </cell>
          <cell r="H68">
            <v>1323.38</v>
          </cell>
          <cell r="I68">
            <v>23068.42</v>
          </cell>
          <cell r="J68">
            <v>21567</v>
          </cell>
          <cell r="K68">
            <v>28086220.590000004</v>
          </cell>
          <cell r="L68">
            <v>1302.28</v>
          </cell>
        </row>
        <row r="69">
          <cell r="B69">
            <v>64744</v>
          </cell>
          <cell r="C69">
            <v>21581</v>
          </cell>
          <cell r="D69">
            <v>84581189.199999988</v>
          </cell>
          <cell r="E69">
            <v>1306.3900000000001</v>
          </cell>
          <cell r="F69">
            <v>540885.28</v>
          </cell>
          <cell r="G69">
            <v>85122074.479999989</v>
          </cell>
          <cell r="H69">
            <v>1314.75</v>
          </cell>
          <cell r="I69">
            <v>23068.42</v>
          </cell>
          <cell r="J69">
            <v>21567</v>
          </cell>
          <cell r="K69">
            <v>27900982.380000003</v>
          </cell>
          <cell r="L69">
            <v>1293.69</v>
          </cell>
        </row>
        <row r="70">
          <cell r="B70">
            <v>239</v>
          </cell>
          <cell r="C70">
            <v>80</v>
          </cell>
          <cell r="D70">
            <v>561896.03</v>
          </cell>
          <cell r="E70">
            <v>2351.0300000000002</v>
          </cell>
          <cell r="F70">
            <v>-3090.7</v>
          </cell>
          <cell r="G70">
            <v>558805.32999999996</v>
          </cell>
          <cell r="H70">
            <v>2338.1</v>
          </cell>
          <cell r="I70">
            <v>0</v>
          </cell>
          <cell r="J70">
            <v>79</v>
          </cell>
          <cell r="K70">
            <v>185238.21</v>
          </cell>
          <cell r="L70">
            <v>2344.79</v>
          </cell>
        </row>
        <row r="72">
          <cell r="B72">
            <v>58438</v>
          </cell>
          <cell r="C72">
            <v>19479</v>
          </cell>
          <cell r="D72">
            <v>75792276.549999997</v>
          </cell>
          <cell r="E72">
            <v>1296.97</v>
          </cell>
          <cell r="F72">
            <v>175800.98</v>
          </cell>
          <cell r="G72">
            <v>75968077.530000001</v>
          </cell>
          <cell r="H72">
            <v>1299.98</v>
          </cell>
          <cell r="I72">
            <v>31833.1</v>
          </cell>
          <cell r="J72">
            <v>19445</v>
          </cell>
          <cell r="K72">
            <v>25020965.359999999</v>
          </cell>
          <cell r="L72">
            <v>1286.76</v>
          </cell>
        </row>
        <row r="73">
          <cell r="B73">
            <v>58438</v>
          </cell>
          <cell r="C73">
            <v>19479</v>
          </cell>
          <cell r="D73">
            <v>75739757.680000007</v>
          </cell>
          <cell r="E73">
            <v>1296.07</v>
          </cell>
          <cell r="F73">
            <v>175800.98</v>
          </cell>
          <cell r="G73">
            <v>75915558.660000011</v>
          </cell>
          <cell r="H73">
            <v>1299.08</v>
          </cell>
          <cell r="I73">
            <v>31833.1</v>
          </cell>
          <cell r="J73">
            <v>19445</v>
          </cell>
          <cell r="K73">
            <v>25003459.07</v>
          </cell>
          <cell r="L73">
            <v>1285.8599999999999</v>
          </cell>
        </row>
        <row r="74">
          <cell r="B74">
            <v>24</v>
          </cell>
          <cell r="C74">
            <v>8</v>
          </cell>
          <cell r="D74">
            <v>52518.87</v>
          </cell>
          <cell r="E74">
            <v>2188.29</v>
          </cell>
          <cell r="F74">
            <v>0</v>
          </cell>
          <cell r="G74">
            <v>52518.87</v>
          </cell>
          <cell r="H74">
            <v>2188.29</v>
          </cell>
          <cell r="I74">
            <v>0</v>
          </cell>
          <cell r="J74">
            <v>8</v>
          </cell>
          <cell r="K74">
            <v>17506.29</v>
          </cell>
          <cell r="L74">
            <v>2188.29</v>
          </cell>
        </row>
        <row r="76">
          <cell r="B76">
            <v>122167</v>
          </cell>
          <cell r="C76">
            <v>40722</v>
          </cell>
          <cell r="D76">
            <v>159643422.98000002</v>
          </cell>
          <cell r="E76">
            <v>1306.76</v>
          </cell>
          <cell r="F76">
            <v>627344.26</v>
          </cell>
          <cell r="G76">
            <v>160270767.24000001</v>
          </cell>
          <cell r="H76">
            <v>1311.9</v>
          </cell>
          <cell r="I76">
            <v>67035.95</v>
          </cell>
          <cell r="J76">
            <v>40645</v>
          </cell>
          <cell r="K76">
            <v>52950618.300000004</v>
          </cell>
          <cell r="L76">
            <v>1302.76</v>
          </cell>
        </row>
        <row r="77">
          <cell r="B77">
            <v>122167</v>
          </cell>
          <cell r="C77">
            <v>40722</v>
          </cell>
          <cell r="D77">
            <v>159607644.68000001</v>
          </cell>
          <cell r="E77">
            <v>1306.47</v>
          </cell>
          <cell r="F77">
            <v>627344.26</v>
          </cell>
          <cell r="G77">
            <v>160234988.94</v>
          </cell>
          <cell r="H77">
            <v>1311.61</v>
          </cell>
          <cell r="I77">
            <v>67035.95</v>
          </cell>
          <cell r="J77">
            <v>40645</v>
          </cell>
          <cell r="K77">
            <v>52938692.200000003</v>
          </cell>
          <cell r="L77">
            <v>1302.47</v>
          </cell>
        </row>
        <row r="78">
          <cell r="B78">
            <v>21</v>
          </cell>
          <cell r="C78">
            <v>7</v>
          </cell>
          <cell r="D78">
            <v>35778.300000000003</v>
          </cell>
          <cell r="E78">
            <v>1703.73</v>
          </cell>
          <cell r="F78">
            <v>0</v>
          </cell>
          <cell r="G78">
            <v>35778.300000000003</v>
          </cell>
          <cell r="H78">
            <v>1703.73</v>
          </cell>
          <cell r="I78">
            <v>0</v>
          </cell>
          <cell r="J78">
            <v>7</v>
          </cell>
          <cell r="K78">
            <v>11926.1</v>
          </cell>
          <cell r="L78">
            <v>1703.73</v>
          </cell>
        </row>
        <row r="80">
          <cell r="B80">
            <v>73986</v>
          </cell>
          <cell r="C80">
            <v>24662</v>
          </cell>
          <cell r="D80">
            <v>99300485.159999996</v>
          </cell>
          <cell r="E80">
            <v>1342.15</v>
          </cell>
          <cell r="F80">
            <v>426499.77</v>
          </cell>
          <cell r="G80">
            <v>99726984.929999992</v>
          </cell>
          <cell r="H80">
            <v>1347.92</v>
          </cell>
          <cell r="I80">
            <v>-4.5474735088649996E-13</v>
          </cell>
          <cell r="J80">
            <v>24636</v>
          </cell>
          <cell r="K80">
            <v>32871440.290000003</v>
          </cell>
          <cell r="L80">
            <v>1334.28</v>
          </cell>
        </row>
        <row r="81">
          <cell r="B81">
            <v>73986</v>
          </cell>
          <cell r="C81">
            <v>24662</v>
          </cell>
          <cell r="D81">
            <v>98532322.429999992</v>
          </cell>
          <cell r="E81">
            <v>1331.77</v>
          </cell>
          <cell r="F81">
            <v>369245.61</v>
          </cell>
          <cell r="G81">
            <v>98901568.039999992</v>
          </cell>
          <cell r="H81">
            <v>1336.76</v>
          </cell>
          <cell r="I81">
            <v>-4.5474735088649996E-13</v>
          </cell>
          <cell r="J81">
            <v>24636</v>
          </cell>
          <cell r="K81">
            <v>32616758.960000005</v>
          </cell>
          <cell r="L81">
            <v>1323.95</v>
          </cell>
        </row>
        <row r="82">
          <cell r="B82">
            <v>323</v>
          </cell>
          <cell r="C82">
            <v>108</v>
          </cell>
          <cell r="D82">
            <v>768162.73</v>
          </cell>
          <cell r="E82">
            <v>2378.21</v>
          </cell>
          <cell r="F82">
            <v>57254.16</v>
          </cell>
          <cell r="G82">
            <v>825416.89</v>
          </cell>
          <cell r="H82">
            <v>2555.4699999999998</v>
          </cell>
          <cell r="I82">
            <v>0</v>
          </cell>
          <cell r="J82">
            <v>107</v>
          </cell>
          <cell r="K82">
            <v>254681.33</v>
          </cell>
          <cell r="L82">
            <v>2380.1999999999998</v>
          </cell>
        </row>
        <row r="84">
          <cell r="B84">
            <v>223408</v>
          </cell>
          <cell r="C84">
            <v>74469</v>
          </cell>
          <cell r="D84">
            <v>285941158.25999999</v>
          </cell>
          <cell r="E84">
            <v>1279.9100000000001</v>
          </cell>
          <cell r="F84">
            <v>1986275.37</v>
          </cell>
          <cell r="G84">
            <v>287927433.63</v>
          </cell>
          <cell r="H84">
            <v>1288.8</v>
          </cell>
          <cell r="I84">
            <v>101036.36</v>
          </cell>
          <cell r="J84">
            <v>74415</v>
          </cell>
          <cell r="K84">
            <v>93825225.310000002</v>
          </cell>
          <cell r="L84">
            <v>1260.8399999999999</v>
          </cell>
        </row>
        <row r="85">
          <cell r="B85">
            <v>223408</v>
          </cell>
          <cell r="C85">
            <v>74469</v>
          </cell>
          <cell r="D85">
            <v>285210211.88</v>
          </cell>
          <cell r="E85">
            <v>1276.6300000000001</v>
          </cell>
          <cell r="F85">
            <v>1997860.05</v>
          </cell>
          <cell r="G85">
            <v>287208071.93000001</v>
          </cell>
          <cell r="H85">
            <v>1285.58</v>
          </cell>
          <cell r="I85">
            <v>101036.36</v>
          </cell>
          <cell r="J85">
            <v>74415</v>
          </cell>
          <cell r="K85">
            <v>93583407.070000008</v>
          </cell>
          <cell r="L85">
            <v>1257.5899999999999</v>
          </cell>
        </row>
        <row r="86">
          <cell r="B86">
            <v>311</v>
          </cell>
          <cell r="C86">
            <v>104</v>
          </cell>
          <cell r="D86">
            <v>730946.38</v>
          </cell>
          <cell r="E86">
            <v>2350.31</v>
          </cell>
          <cell r="F86">
            <v>-11584.68</v>
          </cell>
          <cell r="G86">
            <v>719361.7</v>
          </cell>
          <cell r="H86">
            <v>2313.06</v>
          </cell>
          <cell r="I86">
            <v>0</v>
          </cell>
          <cell r="J86">
            <v>103</v>
          </cell>
          <cell r="K86">
            <v>241818.23999999999</v>
          </cell>
          <cell r="L86">
            <v>2347.75</v>
          </cell>
        </row>
        <row r="88">
          <cell r="B88">
            <v>43059</v>
          </cell>
          <cell r="C88">
            <v>14353</v>
          </cell>
          <cell r="D88">
            <v>57414079.149999999</v>
          </cell>
          <cell r="E88">
            <v>1333.38</v>
          </cell>
          <cell r="F88">
            <v>315567.21999999997</v>
          </cell>
          <cell r="G88">
            <v>57729646.369999997</v>
          </cell>
          <cell r="H88">
            <v>1340.71</v>
          </cell>
          <cell r="I88">
            <v>12888.58</v>
          </cell>
          <cell r="J88">
            <v>14342</v>
          </cell>
          <cell r="K88">
            <v>18944152.870000005</v>
          </cell>
          <cell r="L88">
            <v>1320.89</v>
          </cell>
        </row>
        <row r="89">
          <cell r="B89">
            <v>43059</v>
          </cell>
          <cell r="C89">
            <v>14353</v>
          </cell>
          <cell r="D89">
            <v>56586103.780000001</v>
          </cell>
          <cell r="E89">
            <v>1314.15</v>
          </cell>
          <cell r="F89">
            <v>318882.84999999998</v>
          </cell>
          <cell r="G89">
            <v>56904986.630000003</v>
          </cell>
          <cell r="H89">
            <v>1321.56</v>
          </cell>
          <cell r="I89">
            <v>12888.58</v>
          </cell>
          <cell r="J89">
            <v>14342</v>
          </cell>
          <cell r="K89">
            <v>18668161.080000002</v>
          </cell>
          <cell r="L89">
            <v>1301.6400000000001</v>
          </cell>
        </row>
        <row r="90">
          <cell r="B90">
            <v>363</v>
          </cell>
          <cell r="C90">
            <v>121</v>
          </cell>
          <cell r="D90">
            <v>827975.37</v>
          </cell>
          <cell r="E90">
            <v>2280.92</v>
          </cell>
          <cell r="F90">
            <v>-3315.63</v>
          </cell>
          <cell r="G90">
            <v>824659.74</v>
          </cell>
          <cell r="H90">
            <v>2271.79</v>
          </cell>
          <cell r="I90">
            <v>0</v>
          </cell>
          <cell r="J90">
            <v>121</v>
          </cell>
          <cell r="K90">
            <v>275991.78999999998</v>
          </cell>
          <cell r="L90">
            <v>2280.92</v>
          </cell>
        </row>
      </sheetData>
      <sheetData sheetId="54">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21952</v>
          </cell>
          <cell r="C28">
            <v>7317</v>
          </cell>
          <cell r="D28">
            <v>26954133.630000003</v>
          </cell>
          <cell r="E28">
            <v>1227.8699999999999</v>
          </cell>
          <cell r="F28">
            <v>29278.79</v>
          </cell>
          <cell r="G28">
            <v>26983412.420000002</v>
          </cell>
          <cell r="H28">
            <v>1229.2</v>
          </cell>
          <cell r="I28">
            <v>21422.74</v>
          </cell>
          <cell r="J28">
            <v>7355</v>
          </cell>
          <cell r="K28">
            <v>8948566.8300000001</v>
          </cell>
          <cell r="L28">
            <v>1216.6600000000001</v>
          </cell>
        </row>
        <row r="29">
          <cell r="B29">
            <v>21952</v>
          </cell>
          <cell r="C29">
            <v>7317</v>
          </cell>
          <cell r="D29">
            <v>26512778.919999998</v>
          </cell>
          <cell r="E29">
            <v>1207.76</v>
          </cell>
          <cell r="F29">
            <v>23145.96</v>
          </cell>
          <cell r="G29">
            <v>26535924.879999999</v>
          </cell>
          <cell r="H29">
            <v>1208.82</v>
          </cell>
          <cell r="I29">
            <v>21422.74</v>
          </cell>
          <cell r="J29">
            <v>7355</v>
          </cell>
          <cell r="K29">
            <v>8800187.9900000002</v>
          </cell>
          <cell r="L29">
            <v>1196.49</v>
          </cell>
        </row>
        <row r="30">
          <cell r="B30">
            <v>294</v>
          </cell>
          <cell r="C30">
            <v>98</v>
          </cell>
          <cell r="D30">
            <v>441354.71</v>
          </cell>
          <cell r="E30">
            <v>1501.21</v>
          </cell>
          <cell r="F30">
            <v>6132.83</v>
          </cell>
          <cell r="G30">
            <v>447487.54</v>
          </cell>
          <cell r="H30">
            <v>1522.07</v>
          </cell>
          <cell r="I30">
            <v>0</v>
          </cell>
          <cell r="J30">
            <v>99</v>
          </cell>
          <cell r="K30">
            <v>148378.84</v>
          </cell>
          <cell r="L30">
            <v>1498.78</v>
          </cell>
        </row>
        <row r="32">
          <cell r="B32">
            <v>39966</v>
          </cell>
          <cell r="C32">
            <v>13322</v>
          </cell>
          <cell r="D32">
            <v>49230712.119999997</v>
          </cell>
          <cell r="E32">
            <v>1231.81</v>
          </cell>
          <cell r="F32">
            <v>2207426.7400000002</v>
          </cell>
          <cell r="G32">
            <v>51438138.859999999</v>
          </cell>
          <cell r="H32">
            <v>1287.05</v>
          </cell>
          <cell r="I32">
            <v>34363.47</v>
          </cell>
          <cell r="J32">
            <v>13460</v>
          </cell>
          <cell r="K32">
            <v>16473039.970000001</v>
          </cell>
          <cell r="L32">
            <v>1223.8499999999999</v>
          </cell>
        </row>
        <row r="33">
          <cell r="B33">
            <v>39966</v>
          </cell>
          <cell r="C33">
            <v>13322</v>
          </cell>
          <cell r="D33">
            <v>49012410.869999997</v>
          </cell>
          <cell r="E33">
            <v>1226.3499999999999</v>
          </cell>
          <cell r="F33">
            <v>2206812.5</v>
          </cell>
          <cell r="G33">
            <v>51219223.369999997</v>
          </cell>
          <cell r="H33">
            <v>1281.57</v>
          </cell>
          <cell r="I33">
            <v>34363.47</v>
          </cell>
          <cell r="J33">
            <v>13460</v>
          </cell>
          <cell r="K33">
            <v>16400211.02</v>
          </cell>
          <cell r="L33">
            <v>1218.44</v>
          </cell>
        </row>
        <row r="34">
          <cell r="B34">
            <v>224</v>
          </cell>
          <cell r="C34">
            <v>75</v>
          </cell>
          <cell r="D34">
            <v>218301.25</v>
          </cell>
          <cell r="E34">
            <v>974.56</v>
          </cell>
          <cell r="F34">
            <v>614.24</v>
          </cell>
          <cell r="G34">
            <v>218915.49</v>
          </cell>
          <cell r="H34">
            <v>977.3</v>
          </cell>
          <cell r="I34">
            <v>0</v>
          </cell>
          <cell r="J34">
            <v>75</v>
          </cell>
          <cell r="K34">
            <v>72828.95</v>
          </cell>
          <cell r="L34">
            <v>971.05</v>
          </cell>
        </row>
        <row r="36">
          <cell r="B36">
            <v>72784</v>
          </cell>
          <cell r="C36">
            <v>24261</v>
          </cell>
          <cell r="D36">
            <v>89245323.510000005</v>
          </cell>
          <cell r="E36">
            <v>1226.17</v>
          </cell>
          <cell r="F36">
            <v>4515726.97</v>
          </cell>
          <cell r="G36">
            <v>93761050.480000004</v>
          </cell>
          <cell r="H36">
            <v>1288.21</v>
          </cell>
          <cell r="I36">
            <v>46612.08</v>
          </cell>
          <cell r="J36">
            <v>24372</v>
          </cell>
          <cell r="K36">
            <v>29747924.890000001</v>
          </cell>
          <cell r="L36">
            <v>1220.58</v>
          </cell>
        </row>
        <row r="37">
          <cell r="B37">
            <v>72784</v>
          </cell>
          <cell r="C37">
            <v>24261</v>
          </cell>
          <cell r="D37">
            <v>88435543.230000004</v>
          </cell>
          <cell r="E37">
            <v>1215.04</v>
          </cell>
          <cell r="F37">
            <v>4508617.59</v>
          </cell>
          <cell r="G37">
            <v>92944160.820000008</v>
          </cell>
          <cell r="H37">
            <v>1276.99</v>
          </cell>
          <cell r="I37">
            <v>46612.08</v>
          </cell>
          <cell r="J37">
            <v>24372</v>
          </cell>
          <cell r="K37">
            <v>29478702.570000004</v>
          </cell>
          <cell r="L37">
            <v>1209.53</v>
          </cell>
        </row>
        <row r="38">
          <cell r="B38">
            <v>554</v>
          </cell>
          <cell r="C38">
            <v>185</v>
          </cell>
          <cell r="D38">
            <v>809780.28</v>
          </cell>
          <cell r="E38">
            <v>1461.7</v>
          </cell>
          <cell r="F38">
            <v>7109.38</v>
          </cell>
          <cell r="G38">
            <v>816889.66</v>
          </cell>
          <cell r="H38">
            <v>1474.53</v>
          </cell>
          <cell r="I38">
            <v>0</v>
          </cell>
          <cell r="J38">
            <v>184</v>
          </cell>
          <cell r="K38">
            <v>269222.32</v>
          </cell>
          <cell r="L38">
            <v>1463.16</v>
          </cell>
        </row>
        <row r="40">
          <cell r="B40">
            <v>9305</v>
          </cell>
          <cell r="C40">
            <v>3102</v>
          </cell>
          <cell r="D40">
            <v>11455131.780000001</v>
          </cell>
          <cell r="E40">
            <v>1231.07</v>
          </cell>
          <cell r="F40">
            <v>776153.51</v>
          </cell>
          <cell r="G40">
            <v>12231285.290000001</v>
          </cell>
          <cell r="H40">
            <v>1314.49</v>
          </cell>
          <cell r="I40">
            <v>7299.87</v>
          </cell>
          <cell r="J40">
            <v>3181</v>
          </cell>
          <cell r="K40">
            <v>3883388.28</v>
          </cell>
          <cell r="L40">
            <v>1220.81</v>
          </cell>
        </row>
        <row r="41">
          <cell r="B41">
            <v>9305</v>
          </cell>
          <cell r="C41">
            <v>3102</v>
          </cell>
          <cell r="D41">
            <v>11233069.270000001</v>
          </cell>
          <cell r="E41">
            <v>1207.21</v>
          </cell>
          <cell r="F41">
            <v>768403.49</v>
          </cell>
          <cell r="G41">
            <v>12001472.760000002</v>
          </cell>
          <cell r="H41">
            <v>1289.79</v>
          </cell>
          <cell r="I41">
            <v>7299.87</v>
          </cell>
          <cell r="J41">
            <v>3181</v>
          </cell>
          <cell r="K41">
            <v>3809120.01</v>
          </cell>
          <cell r="L41">
            <v>1197.46</v>
          </cell>
        </row>
        <row r="42">
          <cell r="B42">
            <v>151</v>
          </cell>
          <cell r="C42">
            <v>50</v>
          </cell>
          <cell r="D42">
            <v>222062.51</v>
          </cell>
          <cell r="E42">
            <v>1470.61</v>
          </cell>
          <cell r="F42">
            <v>7750.02</v>
          </cell>
          <cell r="G42">
            <v>229812.53</v>
          </cell>
          <cell r="H42">
            <v>1521.94</v>
          </cell>
          <cell r="I42">
            <v>0</v>
          </cell>
          <cell r="J42">
            <v>51</v>
          </cell>
          <cell r="K42">
            <v>74268.27</v>
          </cell>
          <cell r="L42">
            <v>1456.24</v>
          </cell>
        </row>
        <row r="44">
          <cell r="B44">
            <v>33840</v>
          </cell>
          <cell r="C44">
            <v>11280</v>
          </cell>
          <cell r="D44">
            <v>41304893.619999997</v>
          </cell>
          <cell r="E44">
            <v>1220.5899999999999</v>
          </cell>
          <cell r="F44">
            <v>3138792.96</v>
          </cell>
          <cell r="G44">
            <v>44443686.579999998</v>
          </cell>
          <cell r="H44">
            <v>1313.35</v>
          </cell>
          <cell r="I44">
            <v>10198.74</v>
          </cell>
          <cell r="J44">
            <v>11614</v>
          </cell>
          <cell r="K44">
            <v>14051720.82</v>
          </cell>
          <cell r="L44">
            <v>1209.9000000000001</v>
          </cell>
        </row>
        <row r="45">
          <cell r="B45">
            <v>33840</v>
          </cell>
          <cell r="C45">
            <v>11280</v>
          </cell>
          <cell r="D45">
            <v>40567735.729999997</v>
          </cell>
          <cell r="E45">
            <v>1198.81</v>
          </cell>
          <cell r="F45">
            <v>3103970.94</v>
          </cell>
          <cell r="G45">
            <v>43671706.669999994</v>
          </cell>
          <cell r="H45">
            <v>1290.54</v>
          </cell>
          <cell r="I45">
            <v>10198.74</v>
          </cell>
          <cell r="J45">
            <v>11614</v>
          </cell>
          <cell r="K45">
            <v>13804841.57</v>
          </cell>
          <cell r="L45">
            <v>1188.6400000000001</v>
          </cell>
        </row>
        <row r="46">
          <cell r="B46">
            <v>544</v>
          </cell>
          <cell r="C46">
            <v>181</v>
          </cell>
          <cell r="D46">
            <v>737157.89</v>
          </cell>
          <cell r="E46">
            <v>1355.07</v>
          </cell>
          <cell r="F46">
            <v>34822.019999999997</v>
          </cell>
          <cell r="G46">
            <v>771979.91</v>
          </cell>
          <cell r="H46">
            <v>1419.08</v>
          </cell>
          <cell r="I46">
            <v>0</v>
          </cell>
          <cell r="J46">
            <v>183</v>
          </cell>
          <cell r="K46">
            <v>246879.25</v>
          </cell>
          <cell r="L46">
            <v>1349.07</v>
          </cell>
        </row>
        <row r="48">
          <cell r="B48">
            <v>74950</v>
          </cell>
          <cell r="C48">
            <v>24983</v>
          </cell>
          <cell r="D48">
            <v>88689854.200000003</v>
          </cell>
          <cell r="E48">
            <v>1183.32</v>
          </cell>
          <cell r="F48">
            <v>4465079.74</v>
          </cell>
          <cell r="G48">
            <v>93154933.939999998</v>
          </cell>
          <cell r="H48">
            <v>1242.8900000000001</v>
          </cell>
          <cell r="I48">
            <v>28892.58</v>
          </cell>
          <cell r="J48">
            <v>25208</v>
          </cell>
          <cell r="K48">
            <v>29579964.469999999</v>
          </cell>
          <cell r="L48">
            <v>1173.44</v>
          </cell>
        </row>
        <row r="49">
          <cell r="B49">
            <v>74950</v>
          </cell>
          <cell r="C49">
            <v>24983</v>
          </cell>
          <cell r="D49">
            <v>88334040.670000002</v>
          </cell>
          <cell r="E49">
            <v>1178.57</v>
          </cell>
          <cell r="F49">
            <v>4427971.24</v>
          </cell>
          <cell r="G49">
            <v>92762011.909999996</v>
          </cell>
          <cell r="H49">
            <v>1237.6500000000001</v>
          </cell>
          <cell r="I49">
            <v>28892.58</v>
          </cell>
          <cell r="J49">
            <v>25208</v>
          </cell>
          <cell r="K49">
            <v>29455519.900000002</v>
          </cell>
          <cell r="L49">
            <v>1168.5</v>
          </cell>
        </row>
        <row r="50">
          <cell r="B50">
            <v>264</v>
          </cell>
          <cell r="C50">
            <v>88</v>
          </cell>
          <cell r="D50">
            <v>355813.53</v>
          </cell>
          <cell r="E50">
            <v>1347.78</v>
          </cell>
          <cell r="F50">
            <v>37108.5</v>
          </cell>
          <cell r="G50">
            <v>392922.03</v>
          </cell>
          <cell r="H50">
            <v>1488.34</v>
          </cell>
          <cell r="I50">
            <v>0</v>
          </cell>
          <cell r="J50">
            <v>91</v>
          </cell>
          <cell r="K50">
            <v>124444.57</v>
          </cell>
          <cell r="L50">
            <v>1367.52</v>
          </cell>
        </row>
        <row r="52">
          <cell r="B52">
            <v>70283</v>
          </cell>
          <cell r="C52">
            <v>23428</v>
          </cell>
          <cell r="D52">
            <v>84095261.829999998</v>
          </cell>
          <cell r="E52">
            <v>1196.52</v>
          </cell>
          <cell r="F52">
            <v>4102178.39</v>
          </cell>
          <cell r="G52">
            <v>88197440.219999999</v>
          </cell>
          <cell r="H52">
            <v>1254.8900000000001</v>
          </cell>
          <cell r="I52">
            <v>28094.94</v>
          </cell>
          <cell r="J52">
            <v>23711</v>
          </cell>
          <cell r="K52">
            <v>28072486.199999999</v>
          </cell>
          <cell r="L52">
            <v>1183.94</v>
          </cell>
        </row>
        <row r="53">
          <cell r="B53">
            <v>70283</v>
          </cell>
          <cell r="C53">
            <v>23428</v>
          </cell>
          <cell r="D53">
            <v>83604939.620000005</v>
          </cell>
          <cell r="E53">
            <v>1189.55</v>
          </cell>
          <cell r="F53">
            <v>4091877.1</v>
          </cell>
          <cell r="G53">
            <v>87696816.719999999</v>
          </cell>
          <cell r="H53">
            <v>1247.77</v>
          </cell>
          <cell r="I53">
            <v>28094.94</v>
          </cell>
          <cell r="J53">
            <v>23711</v>
          </cell>
          <cell r="K53">
            <v>27909732.149999999</v>
          </cell>
          <cell r="L53">
            <v>1177.08</v>
          </cell>
        </row>
        <row r="54">
          <cell r="B54">
            <v>407</v>
          </cell>
          <cell r="C54">
            <v>136</v>
          </cell>
          <cell r="D54">
            <v>490322.21</v>
          </cell>
          <cell r="E54">
            <v>1204.72</v>
          </cell>
          <cell r="F54">
            <v>10301.290000000001</v>
          </cell>
          <cell r="G54">
            <v>500623.5</v>
          </cell>
          <cell r="H54">
            <v>1230.03</v>
          </cell>
          <cell r="I54">
            <v>0</v>
          </cell>
          <cell r="J54">
            <v>135</v>
          </cell>
          <cell r="K54">
            <v>162754.04999999999</v>
          </cell>
          <cell r="L54">
            <v>1205.5899999999999</v>
          </cell>
        </row>
        <row r="56">
          <cell r="B56">
            <v>7117</v>
          </cell>
          <cell r="C56">
            <v>2372</v>
          </cell>
          <cell r="D56">
            <v>8871281.9100000001</v>
          </cell>
          <cell r="E56">
            <v>1246.49</v>
          </cell>
          <cell r="F56">
            <v>304818.40000000002</v>
          </cell>
          <cell r="G56">
            <v>9176100.3100000005</v>
          </cell>
          <cell r="H56">
            <v>1289.32</v>
          </cell>
          <cell r="I56">
            <v>12508.72</v>
          </cell>
          <cell r="J56">
            <v>2365</v>
          </cell>
          <cell r="K56">
            <v>2912844.76</v>
          </cell>
          <cell r="L56">
            <v>1231.6500000000001</v>
          </cell>
        </row>
        <row r="57">
          <cell r="B57">
            <v>7117</v>
          </cell>
          <cell r="C57">
            <v>2372</v>
          </cell>
          <cell r="D57">
            <v>8762420.5800000001</v>
          </cell>
          <cell r="E57">
            <v>1231.2</v>
          </cell>
          <cell r="F57">
            <v>306344.26</v>
          </cell>
          <cell r="G57">
            <v>9068764.8399999999</v>
          </cell>
          <cell r="H57">
            <v>1274.24</v>
          </cell>
          <cell r="I57">
            <v>12508.72</v>
          </cell>
          <cell r="J57">
            <v>2365</v>
          </cell>
          <cell r="K57">
            <v>2876557.65</v>
          </cell>
          <cell r="L57">
            <v>1216.3</v>
          </cell>
        </row>
        <row r="58">
          <cell r="B58">
            <v>69</v>
          </cell>
          <cell r="C58">
            <v>23</v>
          </cell>
          <cell r="D58">
            <v>108861.33</v>
          </cell>
          <cell r="E58">
            <v>1577.7</v>
          </cell>
          <cell r="F58">
            <v>-1525.86</v>
          </cell>
          <cell r="G58">
            <v>107335.47</v>
          </cell>
          <cell r="H58">
            <v>1555.59</v>
          </cell>
          <cell r="I58">
            <v>0</v>
          </cell>
          <cell r="J58">
            <v>23</v>
          </cell>
          <cell r="K58">
            <v>36287.11</v>
          </cell>
          <cell r="L58">
            <v>1577.7</v>
          </cell>
        </row>
        <row r="60">
          <cell r="B60">
            <v>37802</v>
          </cell>
          <cell r="C60">
            <v>12601</v>
          </cell>
          <cell r="D60">
            <v>45243432.240000002</v>
          </cell>
          <cell r="E60">
            <v>1196.8499999999999</v>
          </cell>
          <cell r="F60">
            <v>1859767.45</v>
          </cell>
          <cell r="G60">
            <v>47103199.690000005</v>
          </cell>
          <cell r="H60">
            <v>1246.05</v>
          </cell>
          <cell r="I60">
            <v>29342.28</v>
          </cell>
          <cell r="J60">
            <v>12742</v>
          </cell>
          <cell r="K60">
            <v>15166745.090000002</v>
          </cell>
          <cell r="L60">
            <v>1190.3</v>
          </cell>
        </row>
        <row r="61">
          <cell r="B61">
            <v>37802</v>
          </cell>
          <cell r="C61">
            <v>12601</v>
          </cell>
          <cell r="D61">
            <v>45039085.560000002</v>
          </cell>
          <cell r="E61">
            <v>1191.45</v>
          </cell>
          <cell r="F61">
            <v>1857069.83</v>
          </cell>
          <cell r="G61">
            <v>46896155.390000001</v>
          </cell>
          <cell r="H61">
            <v>1240.57</v>
          </cell>
          <cell r="I61">
            <v>29342.28</v>
          </cell>
          <cell r="J61">
            <v>12742</v>
          </cell>
          <cell r="K61">
            <v>15097221.440000003</v>
          </cell>
          <cell r="L61">
            <v>1184.8399999999999</v>
          </cell>
        </row>
        <row r="62">
          <cell r="B62">
            <v>160</v>
          </cell>
          <cell r="C62">
            <v>53</v>
          </cell>
          <cell r="D62">
            <v>204346.68</v>
          </cell>
          <cell r="E62">
            <v>1277.17</v>
          </cell>
          <cell r="F62">
            <v>2697.62</v>
          </cell>
          <cell r="G62">
            <v>207044.3</v>
          </cell>
          <cell r="H62">
            <v>1294.03</v>
          </cell>
          <cell r="I62">
            <v>0</v>
          </cell>
          <cell r="J62">
            <v>54</v>
          </cell>
          <cell r="K62">
            <v>69523.649999999994</v>
          </cell>
          <cell r="L62">
            <v>1287.47</v>
          </cell>
        </row>
        <row r="64">
          <cell r="B64">
            <v>34577</v>
          </cell>
          <cell r="C64">
            <v>11526</v>
          </cell>
          <cell r="D64">
            <v>41724432.840000004</v>
          </cell>
          <cell r="E64">
            <v>1206.71</v>
          </cell>
          <cell r="F64">
            <v>1023533.99</v>
          </cell>
          <cell r="G64">
            <v>42747966.830000006</v>
          </cell>
          <cell r="H64">
            <v>1236.31</v>
          </cell>
          <cell r="I64">
            <v>14239.33</v>
          </cell>
          <cell r="J64">
            <v>11465</v>
          </cell>
          <cell r="K64">
            <v>13749583.539999999</v>
          </cell>
          <cell r="L64">
            <v>1199.27</v>
          </cell>
        </row>
        <row r="65">
          <cell r="B65">
            <v>34577</v>
          </cell>
          <cell r="C65">
            <v>11526</v>
          </cell>
          <cell r="D65">
            <v>41583309.980000004</v>
          </cell>
          <cell r="E65">
            <v>1202.6300000000001</v>
          </cell>
          <cell r="F65">
            <v>1019549.36</v>
          </cell>
          <cell r="G65">
            <v>42602859.340000004</v>
          </cell>
          <cell r="H65">
            <v>1232.1199999999999</v>
          </cell>
          <cell r="I65">
            <v>14239.33</v>
          </cell>
          <cell r="J65">
            <v>11465</v>
          </cell>
          <cell r="K65">
            <v>13701606.32</v>
          </cell>
          <cell r="L65">
            <v>1195.08</v>
          </cell>
        </row>
        <row r="66">
          <cell r="B66">
            <v>119</v>
          </cell>
          <cell r="C66">
            <v>40</v>
          </cell>
          <cell r="D66">
            <v>141122.85999999999</v>
          </cell>
          <cell r="E66">
            <v>1185.9100000000001</v>
          </cell>
          <cell r="F66">
            <v>3984.63</v>
          </cell>
          <cell r="G66">
            <v>145107.49</v>
          </cell>
          <cell r="H66">
            <v>1219.3900000000001</v>
          </cell>
          <cell r="I66">
            <v>0</v>
          </cell>
          <cell r="J66">
            <v>41</v>
          </cell>
          <cell r="K66">
            <v>47977.22</v>
          </cell>
          <cell r="L66">
            <v>1170.18</v>
          </cell>
        </row>
        <row r="68">
          <cell r="B68">
            <v>22191</v>
          </cell>
          <cell r="C68">
            <v>7397</v>
          </cell>
          <cell r="D68">
            <v>26955130.18</v>
          </cell>
          <cell r="E68">
            <v>1214.69</v>
          </cell>
          <cell r="F68">
            <v>1639160.75</v>
          </cell>
          <cell r="G68">
            <v>28594290.93</v>
          </cell>
          <cell r="H68">
            <v>1288.55</v>
          </cell>
          <cell r="I68">
            <v>25769.83</v>
          </cell>
          <cell r="J68">
            <v>7464</v>
          </cell>
          <cell r="K68">
            <v>8980912.4499999993</v>
          </cell>
          <cell r="L68">
            <v>1203.23</v>
          </cell>
        </row>
        <row r="69">
          <cell r="B69">
            <v>22191</v>
          </cell>
          <cell r="C69">
            <v>7397</v>
          </cell>
          <cell r="D69">
            <v>26792466.77</v>
          </cell>
          <cell r="E69">
            <v>1207.3599999999999</v>
          </cell>
          <cell r="F69">
            <v>1622439.3</v>
          </cell>
          <cell r="G69">
            <v>28414906.07</v>
          </cell>
          <cell r="H69">
            <v>1280.47</v>
          </cell>
          <cell r="I69">
            <v>25769.83</v>
          </cell>
          <cell r="J69">
            <v>7464</v>
          </cell>
          <cell r="K69">
            <v>8925939.4100000001</v>
          </cell>
          <cell r="L69">
            <v>1195.8699999999999</v>
          </cell>
        </row>
        <row r="70">
          <cell r="B70">
            <v>131</v>
          </cell>
          <cell r="C70">
            <v>44</v>
          </cell>
          <cell r="D70">
            <v>162663.41</v>
          </cell>
          <cell r="E70">
            <v>1241.71</v>
          </cell>
          <cell r="F70">
            <v>16721.45</v>
          </cell>
          <cell r="G70">
            <v>179384.86</v>
          </cell>
          <cell r="H70">
            <v>1369.35</v>
          </cell>
          <cell r="I70">
            <v>0</v>
          </cell>
          <cell r="J70">
            <v>45</v>
          </cell>
          <cell r="K70">
            <v>54973.04</v>
          </cell>
          <cell r="L70">
            <v>1221.6199999999999</v>
          </cell>
        </row>
        <row r="72">
          <cell r="B72">
            <v>14945</v>
          </cell>
          <cell r="C72">
            <v>4982</v>
          </cell>
          <cell r="D72">
            <v>17892939.539999999</v>
          </cell>
          <cell r="E72">
            <v>1197.25</v>
          </cell>
          <cell r="F72">
            <v>321595.39</v>
          </cell>
          <cell r="G72">
            <v>18214534.93</v>
          </cell>
          <cell r="H72">
            <v>1218.77</v>
          </cell>
          <cell r="I72">
            <v>13401.93</v>
          </cell>
          <cell r="J72">
            <v>4960</v>
          </cell>
          <cell r="K72">
            <v>5881582.1500000004</v>
          </cell>
          <cell r="L72">
            <v>1185.8</v>
          </cell>
        </row>
        <row r="73">
          <cell r="B73">
            <v>14945</v>
          </cell>
          <cell r="C73">
            <v>4982</v>
          </cell>
          <cell r="D73">
            <v>17728501.220000003</v>
          </cell>
          <cell r="E73">
            <v>1186.25</v>
          </cell>
          <cell r="F73">
            <v>316466.63</v>
          </cell>
          <cell r="G73">
            <v>18044967.850000001</v>
          </cell>
          <cell r="H73">
            <v>1207.43</v>
          </cell>
          <cell r="I73">
            <v>13401.93</v>
          </cell>
          <cell r="J73">
            <v>4960</v>
          </cell>
          <cell r="K73">
            <v>5827245.2800000003</v>
          </cell>
          <cell r="L73">
            <v>1174.8499999999999</v>
          </cell>
        </row>
        <row r="74">
          <cell r="B74">
            <v>139</v>
          </cell>
          <cell r="C74">
            <v>46</v>
          </cell>
          <cell r="D74">
            <v>164438.32</v>
          </cell>
          <cell r="E74">
            <v>1183.01</v>
          </cell>
          <cell r="F74">
            <v>5128.76</v>
          </cell>
          <cell r="G74">
            <v>169567.08</v>
          </cell>
          <cell r="H74">
            <v>1219.9100000000001</v>
          </cell>
          <cell r="I74">
            <v>0</v>
          </cell>
          <cell r="J74">
            <v>46</v>
          </cell>
          <cell r="K74">
            <v>54336.87</v>
          </cell>
          <cell r="L74">
            <v>1181.24</v>
          </cell>
        </row>
        <row r="76">
          <cell r="B76">
            <v>27607</v>
          </cell>
          <cell r="C76">
            <v>9202</v>
          </cell>
          <cell r="D76">
            <v>33213402.379999999</v>
          </cell>
          <cell r="E76">
            <v>1203.08</v>
          </cell>
          <cell r="F76">
            <v>1587747.05</v>
          </cell>
          <cell r="G76">
            <v>34801149.43</v>
          </cell>
          <cell r="H76">
            <v>1260.5899999999999</v>
          </cell>
          <cell r="I76">
            <v>38852.75</v>
          </cell>
          <cell r="J76">
            <v>9249</v>
          </cell>
          <cell r="K76">
            <v>11072077.600000001</v>
          </cell>
          <cell r="L76">
            <v>1197.1099999999999</v>
          </cell>
        </row>
        <row r="77">
          <cell r="B77">
            <v>27607</v>
          </cell>
          <cell r="C77">
            <v>9202</v>
          </cell>
          <cell r="D77">
            <v>33087755.43</v>
          </cell>
          <cell r="E77">
            <v>1198.53</v>
          </cell>
          <cell r="F77">
            <v>1562431.25</v>
          </cell>
          <cell r="G77">
            <v>34650186.68</v>
          </cell>
          <cell r="H77">
            <v>1255.1199999999999</v>
          </cell>
          <cell r="I77">
            <v>38852.75</v>
          </cell>
          <cell r="J77">
            <v>9249</v>
          </cell>
          <cell r="K77">
            <v>11028971.060000002</v>
          </cell>
          <cell r="L77">
            <v>1192.45</v>
          </cell>
        </row>
        <row r="78">
          <cell r="B78">
            <v>108</v>
          </cell>
          <cell r="C78">
            <v>36</v>
          </cell>
          <cell r="D78">
            <v>125646.95</v>
          </cell>
          <cell r="E78">
            <v>1163.4000000000001</v>
          </cell>
          <cell r="F78">
            <v>25315.8</v>
          </cell>
          <cell r="G78">
            <v>150962.75</v>
          </cell>
          <cell r="H78">
            <v>1397.8</v>
          </cell>
          <cell r="I78">
            <v>0</v>
          </cell>
          <cell r="J78">
            <v>37</v>
          </cell>
          <cell r="K78">
            <v>43106.54</v>
          </cell>
          <cell r="L78">
            <v>1165.04</v>
          </cell>
        </row>
        <row r="80">
          <cell r="B80">
            <v>22251</v>
          </cell>
          <cell r="C80">
            <v>7417</v>
          </cell>
          <cell r="D80">
            <v>27380825.280000001</v>
          </cell>
          <cell r="E80">
            <v>1230.54</v>
          </cell>
          <cell r="F80">
            <v>1257970.42</v>
          </cell>
          <cell r="G80">
            <v>28638795.700000003</v>
          </cell>
          <cell r="H80">
            <v>1287.08</v>
          </cell>
          <cell r="I80">
            <v>5583.33</v>
          </cell>
          <cell r="J80">
            <v>7476</v>
          </cell>
          <cell r="K80">
            <v>9111403.7400000002</v>
          </cell>
          <cell r="L80">
            <v>1218.75</v>
          </cell>
        </row>
        <row r="81">
          <cell r="B81">
            <v>22251</v>
          </cell>
          <cell r="C81">
            <v>7417</v>
          </cell>
          <cell r="D81">
            <v>27168973.400000002</v>
          </cell>
          <cell r="E81">
            <v>1221.02</v>
          </cell>
          <cell r="F81">
            <v>1257846.6399999999</v>
          </cell>
          <cell r="G81">
            <v>28426820.040000003</v>
          </cell>
          <cell r="H81">
            <v>1277.55</v>
          </cell>
          <cell r="I81">
            <v>5583.33</v>
          </cell>
          <cell r="J81">
            <v>7476</v>
          </cell>
          <cell r="K81">
            <v>9040776.4600000009</v>
          </cell>
          <cell r="L81">
            <v>1209.31</v>
          </cell>
        </row>
        <row r="82">
          <cell r="B82">
            <v>165</v>
          </cell>
          <cell r="C82">
            <v>55</v>
          </cell>
          <cell r="D82">
            <v>211851.88</v>
          </cell>
          <cell r="E82">
            <v>1283.95</v>
          </cell>
          <cell r="F82">
            <v>123.78</v>
          </cell>
          <cell r="G82">
            <v>211975.66</v>
          </cell>
          <cell r="H82">
            <v>1284.7</v>
          </cell>
          <cell r="I82">
            <v>0</v>
          </cell>
          <cell r="J82">
            <v>55</v>
          </cell>
          <cell r="K82">
            <v>70627.28</v>
          </cell>
          <cell r="L82">
            <v>1284.1300000000001</v>
          </cell>
        </row>
        <row r="84">
          <cell r="B84">
            <v>63972</v>
          </cell>
          <cell r="C84">
            <v>21324</v>
          </cell>
          <cell r="D84">
            <v>77427187.399999991</v>
          </cell>
          <cell r="E84">
            <v>1210.33</v>
          </cell>
          <cell r="F84">
            <v>5106924.29</v>
          </cell>
          <cell r="G84">
            <v>82534111.689999998</v>
          </cell>
          <cell r="H84">
            <v>1290.1600000000001</v>
          </cell>
          <cell r="I84">
            <v>62454.1</v>
          </cell>
          <cell r="J84">
            <v>21777</v>
          </cell>
          <cell r="K84">
            <v>26084402.5</v>
          </cell>
          <cell r="L84">
            <v>1197.8</v>
          </cell>
        </row>
        <row r="85">
          <cell r="B85">
            <v>63972</v>
          </cell>
          <cell r="C85">
            <v>21324</v>
          </cell>
          <cell r="D85">
            <v>76754332.980000004</v>
          </cell>
          <cell r="E85">
            <v>1199.81</v>
          </cell>
          <cell r="F85">
            <v>5087280.2</v>
          </cell>
          <cell r="G85">
            <v>81841613.180000007</v>
          </cell>
          <cell r="H85">
            <v>1279.33</v>
          </cell>
          <cell r="I85">
            <v>62454.1</v>
          </cell>
          <cell r="J85">
            <v>21777</v>
          </cell>
          <cell r="K85">
            <v>25858615.199999999</v>
          </cell>
          <cell r="L85">
            <v>1187.43</v>
          </cell>
        </row>
        <row r="86">
          <cell r="B86">
            <v>431</v>
          </cell>
          <cell r="C86">
            <v>144</v>
          </cell>
          <cell r="D86">
            <v>672854.42</v>
          </cell>
          <cell r="E86">
            <v>1561.15</v>
          </cell>
          <cell r="F86">
            <v>19644.09</v>
          </cell>
          <cell r="G86">
            <v>692498.51</v>
          </cell>
          <cell r="H86">
            <v>1606.73</v>
          </cell>
          <cell r="I86">
            <v>0</v>
          </cell>
          <cell r="J86">
            <v>145</v>
          </cell>
          <cell r="K86">
            <v>225787.3</v>
          </cell>
          <cell r="L86">
            <v>1557.15</v>
          </cell>
        </row>
        <row r="88">
          <cell r="B88">
            <v>12704</v>
          </cell>
          <cell r="C88">
            <v>4235</v>
          </cell>
          <cell r="D88">
            <v>15726563.48</v>
          </cell>
          <cell r="E88">
            <v>1237.92</v>
          </cell>
          <cell r="F88">
            <v>395177.16</v>
          </cell>
          <cell r="G88">
            <v>16121740.640000001</v>
          </cell>
          <cell r="H88">
            <v>1269.03</v>
          </cell>
          <cell r="I88">
            <v>29874.29</v>
          </cell>
          <cell r="J88">
            <v>4243</v>
          </cell>
          <cell r="K88">
            <v>5200576.7300000004</v>
          </cell>
          <cell r="L88">
            <v>1225.68</v>
          </cell>
        </row>
        <row r="89">
          <cell r="B89">
            <v>12704</v>
          </cell>
          <cell r="C89">
            <v>4235</v>
          </cell>
          <cell r="D89">
            <v>15456303.459999999</v>
          </cell>
          <cell r="E89">
            <v>1216.6500000000001</v>
          </cell>
          <cell r="F89">
            <v>385976.62</v>
          </cell>
          <cell r="G89">
            <v>15842280.079999998</v>
          </cell>
          <cell r="H89">
            <v>1247.03</v>
          </cell>
          <cell r="I89">
            <v>29874.29</v>
          </cell>
          <cell r="J89">
            <v>4243</v>
          </cell>
          <cell r="K89">
            <v>5110773.1900000004</v>
          </cell>
          <cell r="L89">
            <v>1204.52</v>
          </cell>
        </row>
        <row r="90">
          <cell r="B90">
            <v>187</v>
          </cell>
          <cell r="C90">
            <v>62</v>
          </cell>
          <cell r="D90">
            <v>270260.02</v>
          </cell>
          <cell r="E90">
            <v>1445.24</v>
          </cell>
          <cell r="F90">
            <v>9200.5400000000009</v>
          </cell>
          <cell r="G90">
            <v>279460.56</v>
          </cell>
          <cell r="H90">
            <v>1494.44</v>
          </cell>
          <cell r="I90">
            <v>0</v>
          </cell>
          <cell r="J90">
            <v>62</v>
          </cell>
          <cell r="K90">
            <v>89803.54</v>
          </cell>
          <cell r="L90">
            <v>1448.44</v>
          </cell>
        </row>
      </sheetData>
      <sheetData sheetId="55">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45</v>
          </cell>
          <cell r="C28">
            <v>15</v>
          </cell>
          <cell r="D28">
            <v>69059.55</v>
          </cell>
          <cell r="E28">
            <v>1534.66</v>
          </cell>
          <cell r="F28">
            <v>184.43</v>
          </cell>
          <cell r="G28">
            <v>69243.98</v>
          </cell>
          <cell r="H28">
            <v>1538.76</v>
          </cell>
          <cell r="I28">
            <v>0</v>
          </cell>
          <cell r="J28">
            <v>15</v>
          </cell>
          <cell r="K28">
            <v>22762.97</v>
          </cell>
          <cell r="L28">
            <v>1517.53</v>
          </cell>
        </row>
        <row r="29">
          <cell r="B29">
            <v>45</v>
          </cell>
          <cell r="C29">
            <v>15</v>
          </cell>
          <cell r="D29">
            <v>47447.4</v>
          </cell>
          <cell r="E29">
            <v>1054.3900000000001</v>
          </cell>
          <cell r="F29">
            <v>184.43</v>
          </cell>
          <cell r="G29">
            <v>47631.83</v>
          </cell>
          <cell r="H29">
            <v>1058.49</v>
          </cell>
          <cell r="I29">
            <v>0</v>
          </cell>
          <cell r="J29">
            <v>15</v>
          </cell>
          <cell r="K29">
            <v>15558.92</v>
          </cell>
          <cell r="L29">
            <v>1037.26</v>
          </cell>
        </row>
        <row r="30">
          <cell r="B30">
            <v>12</v>
          </cell>
          <cell r="C30">
            <v>4</v>
          </cell>
          <cell r="D30">
            <v>21612.15</v>
          </cell>
          <cell r="E30">
            <v>1801.01</v>
          </cell>
          <cell r="F30">
            <v>0</v>
          </cell>
          <cell r="G30">
            <v>21612.15</v>
          </cell>
          <cell r="H30">
            <v>1801.01</v>
          </cell>
          <cell r="I30">
            <v>0</v>
          </cell>
          <cell r="J30">
            <v>4</v>
          </cell>
          <cell r="K30">
            <v>7204.05</v>
          </cell>
          <cell r="L30">
            <v>1801.01</v>
          </cell>
        </row>
        <row r="32">
          <cell r="B32">
            <v>18</v>
          </cell>
          <cell r="C32">
            <v>6</v>
          </cell>
          <cell r="D32">
            <v>23871.599999999999</v>
          </cell>
          <cell r="E32">
            <v>1326.2</v>
          </cell>
          <cell r="F32">
            <v>0</v>
          </cell>
          <cell r="G32">
            <v>23871.599999999999</v>
          </cell>
          <cell r="H32">
            <v>1326.2</v>
          </cell>
          <cell r="I32">
            <v>0</v>
          </cell>
          <cell r="J32">
            <v>6</v>
          </cell>
          <cell r="K32">
            <v>7957.2</v>
          </cell>
          <cell r="L32">
            <v>1326.2</v>
          </cell>
        </row>
        <row r="33">
          <cell r="B33">
            <v>18</v>
          </cell>
          <cell r="C33">
            <v>6</v>
          </cell>
          <cell r="D33">
            <v>23871.599999999999</v>
          </cell>
          <cell r="E33">
            <v>1326.2</v>
          </cell>
          <cell r="F33">
            <v>0</v>
          </cell>
          <cell r="G33">
            <v>23871.599999999999</v>
          </cell>
          <cell r="H33">
            <v>1326.2</v>
          </cell>
          <cell r="I33">
            <v>0</v>
          </cell>
          <cell r="J33">
            <v>6</v>
          </cell>
          <cell r="K33">
            <v>7957.2</v>
          </cell>
          <cell r="L33">
            <v>1326.2</v>
          </cell>
        </row>
        <row r="34">
          <cell r="B34">
            <v>0</v>
          </cell>
          <cell r="C34">
            <v>0</v>
          </cell>
          <cell r="D34">
            <v>0</v>
          </cell>
          <cell r="F34">
            <v>0</v>
          </cell>
          <cell r="G34">
            <v>0</v>
          </cell>
          <cell r="I34">
            <v>0</v>
          </cell>
          <cell r="J34">
            <v>0</v>
          </cell>
          <cell r="K34">
            <v>0</v>
          </cell>
        </row>
        <row r="36">
          <cell r="B36">
            <v>59</v>
          </cell>
          <cell r="C36">
            <v>20</v>
          </cell>
          <cell r="D36">
            <v>101048.6</v>
          </cell>
          <cell r="E36">
            <v>1712.69</v>
          </cell>
          <cell r="F36">
            <v>-1976.95</v>
          </cell>
          <cell r="G36">
            <v>99071.65</v>
          </cell>
          <cell r="H36">
            <v>1679.18</v>
          </cell>
          <cell r="I36">
            <v>0</v>
          </cell>
          <cell r="J36">
            <v>19</v>
          </cell>
          <cell r="K36">
            <v>32364.9</v>
          </cell>
          <cell r="L36">
            <v>1703.42</v>
          </cell>
        </row>
        <row r="37">
          <cell r="B37">
            <v>59</v>
          </cell>
          <cell r="C37">
            <v>20</v>
          </cell>
          <cell r="D37">
            <v>56107.23</v>
          </cell>
          <cell r="E37">
            <v>950.97</v>
          </cell>
          <cell r="F37">
            <v>-774.6</v>
          </cell>
          <cell r="G37">
            <v>55332.63</v>
          </cell>
          <cell r="H37">
            <v>937.84</v>
          </cell>
          <cell r="I37">
            <v>0</v>
          </cell>
          <cell r="J37">
            <v>19</v>
          </cell>
          <cell r="K37">
            <v>18186.009999999998</v>
          </cell>
          <cell r="L37">
            <v>957.16</v>
          </cell>
        </row>
        <row r="38">
          <cell r="B38">
            <v>35</v>
          </cell>
          <cell r="C38">
            <v>12</v>
          </cell>
          <cell r="D38">
            <v>44941.37</v>
          </cell>
          <cell r="E38">
            <v>1284.04</v>
          </cell>
          <cell r="F38">
            <v>-1202.3499999999999</v>
          </cell>
          <cell r="G38">
            <v>43739.02</v>
          </cell>
          <cell r="H38">
            <v>1249.69</v>
          </cell>
          <cell r="I38">
            <v>0</v>
          </cell>
          <cell r="J38">
            <v>11</v>
          </cell>
          <cell r="K38">
            <v>14178.89</v>
          </cell>
          <cell r="L38">
            <v>1288.99</v>
          </cell>
        </row>
        <row r="40">
          <cell r="B40">
            <v>110</v>
          </cell>
          <cell r="C40">
            <v>37</v>
          </cell>
          <cell r="D40">
            <v>171025.08</v>
          </cell>
          <cell r="E40">
            <v>1554.77</v>
          </cell>
          <cell r="F40">
            <v>1178.8499999999999</v>
          </cell>
          <cell r="G40">
            <v>172203.93</v>
          </cell>
          <cell r="H40">
            <v>1565.49</v>
          </cell>
          <cell r="I40">
            <v>3039.96</v>
          </cell>
          <cell r="J40">
            <v>36</v>
          </cell>
          <cell r="K40">
            <v>56208.36</v>
          </cell>
          <cell r="L40">
            <v>1561.34</v>
          </cell>
        </row>
        <row r="41">
          <cell r="B41">
            <v>110</v>
          </cell>
          <cell r="C41">
            <v>37</v>
          </cell>
          <cell r="D41">
            <v>120425.55</v>
          </cell>
          <cell r="E41">
            <v>1094.78</v>
          </cell>
          <cell r="F41">
            <v>1178.8499999999999</v>
          </cell>
          <cell r="G41">
            <v>121604.4</v>
          </cell>
          <cell r="H41">
            <v>1105.49</v>
          </cell>
          <cell r="I41">
            <v>3039.96</v>
          </cell>
          <cell r="J41">
            <v>36</v>
          </cell>
          <cell r="K41">
            <v>39341.85</v>
          </cell>
          <cell r="L41">
            <v>1092.83</v>
          </cell>
        </row>
        <row r="42">
          <cell r="B42">
            <v>39</v>
          </cell>
          <cell r="C42">
            <v>13</v>
          </cell>
          <cell r="D42">
            <v>50599.53</v>
          </cell>
          <cell r="E42">
            <v>1297.42</v>
          </cell>
          <cell r="F42">
            <v>0</v>
          </cell>
          <cell r="G42">
            <v>50599.53</v>
          </cell>
          <cell r="H42">
            <v>1297.42</v>
          </cell>
          <cell r="I42">
            <v>0</v>
          </cell>
          <cell r="J42">
            <v>13</v>
          </cell>
          <cell r="K42">
            <v>16866.509999999998</v>
          </cell>
          <cell r="L42">
            <v>1297.42</v>
          </cell>
        </row>
        <row r="44">
          <cell r="B44">
            <v>71</v>
          </cell>
          <cell r="C44">
            <v>24</v>
          </cell>
          <cell r="D44">
            <v>128293.05</v>
          </cell>
          <cell r="E44">
            <v>1806.94</v>
          </cell>
          <cell r="F44">
            <v>5208.24</v>
          </cell>
          <cell r="G44">
            <v>133501.29</v>
          </cell>
          <cell r="H44">
            <v>1880.3</v>
          </cell>
          <cell r="I44">
            <v>0</v>
          </cell>
          <cell r="J44">
            <v>23</v>
          </cell>
          <cell r="K44">
            <v>42017.67</v>
          </cell>
          <cell r="L44">
            <v>1826.86</v>
          </cell>
        </row>
        <row r="45">
          <cell r="B45">
            <v>71</v>
          </cell>
          <cell r="C45">
            <v>24</v>
          </cell>
          <cell r="D45">
            <v>71816.009999999995</v>
          </cell>
          <cell r="E45">
            <v>1011.49</v>
          </cell>
          <cell r="F45">
            <v>-4393.38</v>
          </cell>
          <cell r="G45">
            <v>67422.63</v>
          </cell>
          <cell r="H45">
            <v>949.61</v>
          </cell>
          <cell r="I45">
            <v>0</v>
          </cell>
          <cell r="J45">
            <v>23</v>
          </cell>
          <cell r="K45">
            <v>22958.77</v>
          </cell>
          <cell r="L45">
            <v>998.21</v>
          </cell>
        </row>
        <row r="46">
          <cell r="B46">
            <v>42</v>
          </cell>
          <cell r="C46">
            <v>14</v>
          </cell>
          <cell r="D46">
            <v>56477.04</v>
          </cell>
          <cell r="E46">
            <v>1344.69</v>
          </cell>
          <cell r="F46">
            <v>9601.6200000000008</v>
          </cell>
          <cell r="G46">
            <v>66078.66</v>
          </cell>
          <cell r="H46">
            <v>1573.3</v>
          </cell>
          <cell r="I46">
            <v>0</v>
          </cell>
          <cell r="J46">
            <v>14</v>
          </cell>
          <cell r="K46">
            <v>19058.900000000001</v>
          </cell>
          <cell r="L46">
            <v>1361.35</v>
          </cell>
        </row>
        <row r="48">
          <cell r="B48">
            <v>12</v>
          </cell>
          <cell r="C48">
            <v>4</v>
          </cell>
          <cell r="D48">
            <v>15779.46</v>
          </cell>
          <cell r="E48">
            <v>1314.96</v>
          </cell>
          <cell r="F48">
            <v>895.94</v>
          </cell>
          <cell r="G48">
            <v>16675.400000000001</v>
          </cell>
          <cell r="H48">
            <v>1389.62</v>
          </cell>
          <cell r="I48">
            <v>0</v>
          </cell>
          <cell r="J48">
            <v>4</v>
          </cell>
          <cell r="K48">
            <v>5259.82</v>
          </cell>
          <cell r="L48">
            <v>1314.96</v>
          </cell>
        </row>
        <row r="49">
          <cell r="B49">
            <v>12</v>
          </cell>
          <cell r="C49">
            <v>4</v>
          </cell>
          <cell r="D49">
            <v>15779.46</v>
          </cell>
          <cell r="E49">
            <v>1314.96</v>
          </cell>
          <cell r="F49">
            <v>895.94</v>
          </cell>
          <cell r="G49">
            <v>16675.400000000001</v>
          </cell>
          <cell r="H49">
            <v>1389.62</v>
          </cell>
          <cell r="I49">
            <v>0</v>
          </cell>
          <cell r="J49">
            <v>4</v>
          </cell>
          <cell r="K49">
            <v>5259.82</v>
          </cell>
          <cell r="L49">
            <v>1314.96</v>
          </cell>
        </row>
        <row r="50">
          <cell r="B50">
            <v>0</v>
          </cell>
          <cell r="C50">
            <v>0</v>
          </cell>
          <cell r="D50">
            <v>0</v>
          </cell>
          <cell r="F50">
            <v>0</v>
          </cell>
          <cell r="G50">
            <v>0</v>
          </cell>
          <cell r="I50">
            <v>0</v>
          </cell>
          <cell r="J50">
            <v>0</v>
          </cell>
          <cell r="K50">
            <v>0</v>
          </cell>
        </row>
        <row r="52">
          <cell r="B52">
            <v>55</v>
          </cell>
          <cell r="C52">
            <v>18</v>
          </cell>
          <cell r="D52">
            <v>87417.919999999998</v>
          </cell>
          <cell r="E52">
            <v>1589.42</v>
          </cell>
          <cell r="F52">
            <v>1347.86</v>
          </cell>
          <cell r="G52">
            <v>88765.78</v>
          </cell>
          <cell r="H52">
            <v>1613.92</v>
          </cell>
          <cell r="I52">
            <v>0</v>
          </cell>
          <cell r="J52">
            <v>18</v>
          </cell>
          <cell r="K52">
            <v>28504.15</v>
          </cell>
          <cell r="L52">
            <v>1583.56</v>
          </cell>
        </row>
        <row r="53">
          <cell r="B53">
            <v>55</v>
          </cell>
          <cell r="C53">
            <v>18</v>
          </cell>
          <cell r="D53">
            <v>57968.68</v>
          </cell>
          <cell r="E53">
            <v>1053.98</v>
          </cell>
          <cell r="F53">
            <v>1347.86</v>
          </cell>
          <cell r="G53">
            <v>59316.54</v>
          </cell>
          <cell r="H53">
            <v>1078.48</v>
          </cell>
          <cell r="I53">
            <v>0</v>
          </cell>
          <cell r="J53">
            <v>18</v>
          </cell>
          <cell r="K53">
            <v>19210.36</v>
          </cell>
          <cell r="L53">
            <v>1067.24</v>
          </cell>
        </row>
        <row r="54">
          <cell r="B54">
            <v>22</v>
          </cell>
          <cell r="C54">
            <v>7</v>
          </cell>
          <cell r="D54">
            <v>29449.24</v>
          </cell>
          <cell r="E54">
            <v>1338.6</v>
          </cell>
          <cell r="F54">
            <v>0</v>
          </cell>
          <cell r="G54">
            <v>29449.24</v>
          </cell>
          <cell r="H54">
            <v>1338.6</v>
          </cell>
          <cell r="I54">
            <v>0</v>
          </cell>
          <cell r="J54">
            <v>7</v>
          </cell>
          <cell r="K54">
            <v>9293.7900000000009</v>
          </cell>
          <cell r="L54">
            <v>1327.68</v>
          </cell>
        </row>
        <row r="56">
          <cell r="B56">
            <v>3</v>
          </cell>
          <cell r="C56">
            <v>1</v>
          </cell>
          <cell r="D56">
            <v>4563.3599999999997</v>
          </cell>
          <cell r="E56">
            <v>1521.12</v>
          </cell>
          <cell r="F56">
            <v>0</v>
          </cell>
          <cell r="G56">
            <v>4563.3599999999997</v>
          </cell>
          <cell r="H56">
            <v>1521.12</v>
          </cell>
          <cell r="I56">
            <v>0</v>
          </cell>
          <cell r="J56">
            <v>1</v>
          </cell>
          <cell r="K56">
            <v>1521.12</v>
          </cell>
          <cell r="L56">
            <v>1521.12</v>
          </cell>
        </row>
        <row r="57">
          <cell r="B57">
            <v>3</v>
          </cell>
          <cell r="C57">
            <v>1</v>
          </cell>
          <cell r="D57">
            <v>3213.36</v>
          </cell>
          <cell r="E57">
            <v>1071.1199999999999</v>
          </cell>
          <cell r="F57">
            <v>0</v>
          </cell>
          <cell r="G57">
            <v>3213.36</v>
          </cell>
          <cell r="H57">
            <v>1071.1199999999999</v>
          </cell>
          <cell r="I57">
            <v>0</v>
          </cell>
          <cell r="J57">
            <v>1</v>
          </cell>
          <cell r="K57">
            <v>1071.1199999999999</v>
          </cell>
          <cell r="L57">
            <v>1071.1199999999999</v>
          </cell>
        </row>
        <row r="58">
          <cell r="B58">
            <v>3</v>
          </cell>
          <cell r="C58">
            <v>1</v>
          </cell>
          <cell r="D58">
            <v>1350</v>
          </cell>
          <cell r="E58">
            <v>450</v>
          </cell>
          <cell r="F58">
            <v>0</v>
          </cell>
          <cell r="G58">
            <v>1350</v>
          </cell>
          <cell r="H58">
            <v>450</v>
          </cell>
          <cell r="I58">
            <v>0</v>
          </cell>
          <cell r="J58">
            <v>1</v>
          </cell>
          <cell r="K58">
            <v>450</v>
          </cell>
          <cell r="L58">
            <v>450</v>
          </cell>
        </row>
        <row r="60">
          <cell r="B60">
            <v>36</v>
          </cell>
          <cell r="C60">
            <v>12</v>
          </cell>
          <cell r="D60">
            <v>59006.8</v>
          </cell>
          <cell r="E60">
            <v>1639.08</v>
          </cell>
          <cell r="F60">
            <v>98.62</v>
          </cell>
          <cell r="G60">
            <v>59105.42</v>
          </cell>
          <cell r="H60">
            <v>1641.82</v>
          </cell>
          <cell r="I60">
            <v>0</v>
          </cell>
          <cell r="J60">
            <v>11</v>
          </cell>
          <cell r="K60">
            <v>18392.29</v>
          </cell>
          <cell r="L60">
            <v>1672.03</v>
          </cell>
        </row>
        <row r="61">
          <cell r="B61">
            <v>36</v>
          </cell>
          <cell r="C61">
            <v>12</v>
          </cell>
          <cell r="D61">
            <v>38174.51</v>
          </cell>
          <cell r="E61">
            <v>1060.4000000000001</v>
          </cell>
          <cell r="F61">
            <v>-901.38</v>
          </cell>
          <cell r="G61">
            <v>37273.129999999997</v>
          </cell>
          <cell r="H61">
            <v>1035.3599999999999</v>
          </cell>
          <cell r="I61">
            <v>0</v>
          </cell>
          <cell r="J61">
            <v>11</v>
          </cell>
          <cell r="K61">
            <v>11448.2</v>
          </cell>
          <cell r="L61">
            <v>1040.75</v>
          </cell>
        </row>
        <row r="62">
          <cell r="B62">
            <v>12</v>
          </cell>
          <cell r="C62">
            <v>4</v>
          </cell>
          <cell r="D62">
            <v>20832.29</v>
          </cell>
          <cell r="E62">
            <v>1736.02</v>
          </cell>
          <cell r="F62">
            <v>1000</v>
          </cell>
          <cell r="G62">
            <v>21832.29</v>
          </cell>
          <cell r="H62">
            <v>1819.36</v>
          </cell>
          <cell r="I62">
            <v>0</v>
          </cell>
          <cell r="J62">
            <v>4</v>
          </cell>
          <cell r="K62">
            <v>6944.09</v>
          </cell>
          <cell r="L62">
            <v>1736.02</v>
          </cell>
        </row>
        <row r="64">
          <cell r="B64">
            <v>24</v>
          </cell>
          <cell r="C64">
            <v>8</v>
          </cell>
          <cell r="D64">
            <v>33934.230000000003</v>
          </cell>
          <cell r="E64">
            <v>1413.93</v>
          </cell>
          <cell r="F64">
            <v>0</v>
          </cell>
          <cell r="G64">
            <v>33934.230000000003</v>
          </cell>
          <cell r="H64">
            <v>1413.93</v>
          </cell>
          <cell r="I64">
            <v>0</v>
          </cell>
          <cell r="J64">
            <v>8</v>
          </cell>
          <cell r="K64">
            <v>11311.41</v>
          </cell>
          <cell r="L64">
            <v>1413.93</v>
          </cell>
        </row>
        <row r="65">
          <cell r="B65">
            <v>24</v>
          </cell>
          <cell r="C65">
            <v>8</v>
          </cell>
          <cell r="D65">
            <v>30334.23</v>
          </cell>
          <cell r="E65">
            <v>1263.93</v>
          </cell>
          <cell r="F65">
            <v>0</v>
          </cell>
          <cell r="G65">
            <v>30334.23</v>
          </cell>
          <cell r="H65">
            <v>1263.93</v>
          </cell>
          <cell r="I65">
            <v>0</v>
          </cell>
          <cell r="J65">
            <v>8</v>
          </cell>
          <cell r="K65">
            <v>10111.41</v>
          </cell>
          <cell r="L65">
            <v>1263.93</v>
          </cell>
        </row>
        <row r="66">
          <cell r="B66">
            <v>3</v>
          </cell>
          <cell r="C66">
            <v>1</v>
          </cell>
          <cell r="D66">
            <v>3600</v>
          </cell>
          <cell r="E66">
            <v>1200</v>
          </cell>
          <cell r="F66">
            <v>0</v>
          </cell>
          <cell r="G66">
            <v>3600</v>
          </cell>
          <cell r="H66">
            <v>1200</v>
          </cell>
          <cell r="I66">
            <v>0</v>
          </cell>
          <cell r="J66">
            <v>1</v>
          </cell>
          <cell r="K66">
            <v>1200</v>
          </cell>
          <cell r="L66">
            <v>1200</v>
          </cell>
        </row>
        <row r="68">
          <cell r="B68">
            <v>27</v>
          </cell>
          <cell r="C68">
            <v>9</v>
          </cell>
          <cell r="D68">
            <v>39852.51</v>
          </cell>
          <cell r="E68">
            <v>1476.02</v>
          </cell>
          <cell r="F68">
            <v>0</v>
          </cell>
          <cell r="G68">
            <v>39852.51</v>
          </cell>
          <cell r="H68">
            <v>1476.02</v>
          </cell>
          <cell r="I68">
            <v>0</v>
          </cell>
          <cell r="J68">
            <v>9</v>
          </cell>
          <cell r="K68">
            <v>13284.17</v>
          </cell>
          <cell r="L68">
            <v>1476.02</v>
          </cell>
        </row>
        <row r="69">
          <cell r="B69">
            <v>27</v>
          </cell>
          <cell r="C69">
            <v>9</v>
          </cell>
          <cell r="D69">
            <v>29233.74</v>
          </cell>
          <cell r="E69">
            <v>1082.73</v>
          </cell>
          <cell r="F69">
            <v>0</v>
          </cell>
          <cell r="G69">
            <v>29233.74</v>
          </cell>
          <cell r="H69">
            <v>1082.73</v>
          </cell>
          <cell r="I69">
            <v>0</v>
          </cell>
          <cell r="J69">
            <v>9</v>
          </cell>
          <cell r="K69">
            <v>9744.58</v>
          </cell>
          <cell r="L69">
            <v>1082.73</v>
          </cell>
        </row>
        <row r="70">
          <cell r="B70">
            <v>9</v>
          </cell>
          <cell r="C70">
            <v>3</v>
          </cell>
          <cell r="D70">
            <v>10618.77</v>
          </cell>
          <cell r="E70">
            <v>1179.8599999999999</v>
          </cell>
          <cell r="F70">
            <v>0</v>
          </cell>
          <cell r="G70">
            <v>10618.77</v>
          </cell>
          <cell r="H70">
            <v>1179.8599999999999</v>
          </cell>
          <cell r="I70">
            <v>0</v>
          </cell>
          <cell r="J70">
            <v>3</v>
          </cell>
          <cell r="K70">
            <v>3539.59</v>
          </cell>
          <cell r="L70">
            <v>1179.8599999999999</v>
          </cell>
        </row>
        <row r="72">
          <cell r="B72">
            <v>9</v>
          </cell>
          <cell r="C72">
            <v>3</v>
          </cell>
          <cell r="D72">
            <v>12434.07</v>
          </cell>
          <cell r="E72">
            <v>1381.56</v>
          </cell>
          <cell r="F72">
            <v>0</v>
          </cell>
          <cell r="G72">
            <v>12434.07</v>
          </cell>
          <cell r="H72">
            <v>1381.56</v>
          </cell>
          <cell r="I72">
            <v>0</v>
          </cell>
          <cell r="J72">
            <v>3</v>
          </cell>
          <cell r="K72">
            <v>4144.6899999999996</v>
          </cell>
          <cell r="L72">
            <v>1381.56</v>
          </cell>
        </row>
        <row r="73">
          <cell r="B73">
            <v>9</v>
          </cell>
          <cell r="C73">
            <v>3</v>
          </cell>
          <cell r="D73">
            <v>8834.07</v>
          </cell>
          <cell r="E73">
            <v>981.56</v>
          </cell>
          <cell r="F73">
            <v>0</v>
          </cell>
          <cell r="G73">
            <v>8834.07</v>
          </cell>
          <cell r="H73">
            <v>981.56</v>
          </cell>
          <cell r="I73">
            <v>0</v>
          </cell>
          <cell r="J73">
            <v>3</v>
          </cell>
          <cell r="K73">
            <v>2944.69</v>
          </cell>
          <cell r="L73">
            <v>981.56</v>
          </cell>
        </row>
        <row r="74">
          <cell r="B74">
            <v>3</v>
          </cell>
          <cell r="C74">
            <v>1</v>
          </cell>
          <cell r="D74">
            <v>3600</v>
          </cell>
          <cell r="E74">
            <v>1200</v>
          </cell>
          <cell r="F74">
            <v>0</v>
          </cell>
          <cell r="G74">
            <v>3600</v>
          </cell>
          <cell r="H74">
            <v>1200</v>
          </cell>
          <cell r="I74">
            <v>0</v>
          </cell>
          <cell r="J74">
            <v>1</v>
          </cell>
          <cell r="K74">
            <v>1200</v>
          </cell>
          <cell r="L74">
            <v>1200</v>
          </cell>
        </row>
        <row r="76">
          <cell r="B76">
            <v>22</v>
          </cell>
          <cell r="C76">
            <v>7</v>
          </cell>
          <cell r="D76">
            <v>27419.98</v>
          </cell>
          <cell r="E76">
            <v>1246.3599999999999</v>
          </cell>
          <cell r="F76">
            <v>0</v>
          </cell>
          <cell r="G76">
            <v>27419.98</v>
          </cell>
          <cell r="H76">
            <v>1246.3599999999999</v>
          </cell>
          <cell r="I76">
            <v>0</v>
          </cell>
          <cell r="J76">
            <v>7</v>
          </cell>
          <cell r="K76">
            <v>8629.91</v>
          </cell>
          <cell r="L76">
            <v>1232.8399999999999</v>
          </cell>
        </row>
        <row r="77">
          <cell r="B77">
            <v>22</v>
          </cell>
          <cell r="C77">
            <v>7</v>
          </cell>
          <cell r="D77">
            <v>26969.98</v>
          </cell>
          <cell r="E77">
            <v>1225.9100000000001</v>
          </cell>
          <cell r="F77">
            <v>0</v>
          </cell>
          <cell r="G77">
            <v>26969.98</v>
          </cell>
          <cell r="H77">
            <v>1225.9100000000001</v>
          </cell>
          <cell r="I77">
            <v>0</v>
          </cell>
          <cell r="J77">
            <v>7</v>
          </cell>
          <cell r="K77">
            <v>8629.91</v>
          </cell>
          <cell r="L77">
            <v>1232.8399999999999</v>
          </cell>
        </row>
        <row r="78">
          <cell r="B78">
            <v>1</v>
          </cell>
          <cell r="C78">
            <v>0</v>
          </cell>
          <cell r="D78">
            <v>450</v>
          </cell>
          <cell r="E78">
            <v>450</v>
          </cell>
          <cell r="F78">
            <v>0</v>
          </cell>
          <cell r="G78">
            <v>450</v>
          </cell>
          <cell r="H78">
            <v>450</v>
          </cell>
          <cell r="I78">
            <v>0</v>
          </cell>
          <cell r="J78">
            <v>0</v>
          </cell>
          <cell r="K78">
            <v>0</v>
          </cell>
        </row>
        <row r="80">
          <cell r="B80">
            <v>102</v>
          </cell>
          <cell r="C80">
            <v>34</v>
          </cell>
          <cell r="D80">
            <v>142276.76999999999</v>
          </cell>
          <cell r="E80">
            <v>1394.87</v>
          </cell>
          <cell r="F80">
            <v>0</v>
          </cell>
          <cell r="G80">
            <v>142276.76999999999</v>
          </cell>
          <cell r="H80">
            <v>1394.87</v>
          </cell>
          <cell r="I80">
            <v>0</v>
          </cell>
          <cell r="J80">
            <v>34</v>
          </cell>
          <cell r="K80">
            <v>47425.59</v>
          </cell>
          <cell r="L80">
            <v>1394.87</v>
          </cell>
        </row>
        <row r="81">
          <cell r="B81">
            <v>102</v>
          </cell>
          <cell r="C81">
            <v>34</v>
          </cell>
          <cell r="D81">
            <v>123314.97</v>
          </cell>
          <cell r="E81">
            <v>1208.97</v>
          </cell>
          <cell r="F81">
            <v>0</v>
          </cell>
          <cell r="G81">
            <v>123314.97</v>
          </cell>
          <cell r="H81">
            <v>1208.97</v>
          </cell>
          <cell r="I81">
            <v>0</v>
          </cell>
          <cell r="J81">
            <v>34</v>
          </cell>
          <cell r="K81">
            <v>41104.99</v>
          </cell>
          <cell r="L81">
            <v>1208.97</v>
          </cell>
        </row>
        <row r="82">
          <cell r="B82">
            <v>15</v>
          </cell>
          <cell r="C82">
            <v>5</v>
          </cell>
          <cell r="D82">
            <v>18961.8</v>
          </cell>
          <cell r="E82">
            <v>1264.1199999999999</v>
          </cell>
          <cell r="F82">
            <v>0</v>
          </cell>
          <cell r="G82">
            <v>18961.8</v>
          </cell>
          <cell r="H82">
            <v>1264.1199999999999</v>
          </cell>
          <cell r="I82">
            <v>0</v>
          </cell>
          <cell r="J82">
            <v>5</v>
          </cell>
          <cell r="K82">
            <v>6320.6</v>
          </cell>
          <cell r="L82">
            <v>1264.1199999999999</v>
          </cell>
        </row>
        <row r="84">
          <cell r="B84">
            <v>57</v>
          </cell>
          <cell r="C84">
            <v>19</v>
          </cell>
          <cell r="D84">
            <v>85173.61</v>
          </cell>
          <cell r="E84">
            <v>1494.27</v>
          </cell>
          <cell r="F84">
            <v>229.91</v>
          </cell>
          <cell r="G84">
            <v>85403.520000000004</v>
          </cell>
          <cell r="H84">
            <v>1498.31</v>
          </cell>
          <cell r="I84">
            <v>0</v>
          </cell>
          <cell r="J84">
            <v>19</v>
          </cell>
          <cell r="K84">
            <v>28467.84</v>
          </cell>
          <cell r="L84">
            <v>1498.31</v>
          </cell>
        </row>
        <row r="85">
          <cell r="B85">
            <v>57</v>
          </cell>
          <cell r="C85">
            <v>19</v>
          </cell>
          <cell r="D85">
            <v>68932.69</v>
          </cell>
          <cell r="E85">
            <v>1209.3499999999999</v>
          </cell>
          <cell r="F85">
            <v>229.91</v>
          </cell>
          <cell r="G85">
            <v>69162.600000000006</v>
          </cell>
          <cell r="H85">
            <v>1213.3800000000001</v>
          </cell>
          <cell r="I85">
            <v>0</v>
          </cell>
          <cell r="J85">
            <v>19</v>
          </cell>
          <cell r="K85">
            <v>23054.2</v>
          </cell>
          <cell r="L85">
            <v>1213.3800000000001</v>
          </cell>
        </row>
        <row r="86">
          <cell r="B86">
            <v>12</v>
          </cell>
          <cell r="C86">
            <v>4</v>
          </cell>
          <cell r="D86">
            <v>16240.92</v>
          </cell>
          <cell r="E86">
            <v>1353.41</v>
          </cell>
          <cell r="F86">
            <v>0</v>
          </cell>
          <cell r="G86">
            <v>16240.92</v>
          </cell>
          <cell r="H86">
            <v>1353.41</v>
          </cell>
          <cell r="I86">
            <v>0</v>
          </cell>
          <cell r="J86">
            <v>4</v>
          </cell>
          <cell r="K86">
            <v>5413.64</v>
          </cell>
          <cell r="L86">
            <v>1353.41</v>
          </cell>
        </row>
        <row r="88">
          <cell r="B88">
            <v>51</v>
          </cell>
          <cell r="C88">
            <v>17</v>
          </cell>
          <cell r="D88">
            <v>89509</v>
          </cell>
          <cell r="E88">
            <v>1755.08</v>
          </cell>
          <cell r="F88">
            <v>459.82</v>
          </cell>
          <cell r="G88">
            <v>89968.82</v>
          </cell>
          <cell r="H88">
            <v>1764.09</v>
          </cell>
          <cell r="I88">
            <v>0</v>
          </cell>
          <cell r="J88">
            <v>17</v>
          </cell>
          <cell r="K88">
            <v>29912.97</v>
          </cell>
          <cell r="L88">
            <v>1759.59</v>
          </cell>
        </row>
        <row r="89">
          <cell r="B89">
            <v>51</v>
          </cell>
          <cell r="C89">
            <v>17</v>
          </cell>
          <cell r="D89">
            <v>54096.160000000003</v>
          </cell>
          <cell r="E89">
            <v>1060.71</v>
          </cell>
          <cell r="F89">
            <v>459.82</v>
          </cell>
          <cell r="G89">
            <v>54555.98</v>
          </cell>
          <cell r="H89">
            <v>1069.73</v>
          </cell>
          <cell r="I89">
            <v>0</v>
          </cell>
          <cell r="J89">
            <v>17</v>
          </cell>
          <cell r="K89">
            <v>18108.689999999999</v>
          </cell>
          <cell r="L89">
            <v>1065.22</v>
          </cell>
        </row>
        <row r="90">
          <cell r="B90">
            <v>24</v>
          </cell>
          <cell r="C90">
            <v>8</v>
          </cell>
          <cell r="D90">
            <v>35412.839999999997</v>
          </cell>
          <cell r="E90">
            <v>1475.54</v>
          </cell>
          <cell r="F90">
            <v>0</v>
          </cell>
          <cell r="G90">
            <v>35412.839999999997</v>
          </cell>
          <cell r="H90">
            <v>1475.54</v>
          </cell>
          <cell r="I90">
            <v>0</v>
          </cell>
          <cell r="J90">
            <v>8</v>
          </cell>
          <cell r="K90">
            <v>11804.28</v>
          </cell>
          <cell r="L90">
            <v>1475.54</v>
          </cell>
        </row>
      </sheetData>
      <sheetData sheetId="56">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90</v>
          </cell>
          <cell r="C28">
            <v>30</v>
          </cell>
          <cell r="D28">
            <v>154884.12</v>
          </cell>
          <cell r="E28">
            <v>1720.93</v>
          </cell>
          <cell r="F28">
            <v>477.6</v>
          </cell>
          <cell r="G28">
            <v>155361.72</v>
          </cell>
          <cell r="H28">
            <v>1726.24</v>
          </cell>
          <cell r="I28">
            <v>0</v>
          </cell>
          <cell r="J28">
            <v>30</v>
          </cell>
          <cell r="K28">
            <v>51628.04</v>
          </cell>
          <cell r="L28">
            <v>1720.93</v>
          </cell>
        </row>
        <row r="29">
          <cell r="B29">
            <v>90</v>
          </cell>
          <cell r="C29">
            <v>30</v>
          </cell>
          <cell r="D29">
            <v>90583.62</v>
          </cell>
          <cell r="E29">
            <v>1006.48</v>
          </cell>
          <cell r="F29">
            <v>477.6</v>
          </cell>
          <cell r="G29">
            <v>91061.22</v>
          </cell>
          <cell r="H29">
            <v>1011.79</v>
          </cell>
          <cell r="I29">
            <v>0</v>
          </cell>
          <cell r="J29">
            <v>30</v>
          </cell>
          <cell r="K29">
            <v>30194.54</v>
          </cell>
          <cell r="L29">
            <v>1006.48</v>
          </cell>
        </row>
        <row r="30">
          <cell r="B30">
            <v>42</v>
          </cell>
          <cell r="C30">
            <v>14</v>
          </cell>
          <cell r="D30">
            <v>64300.5</v>
          </cell>
          <cell r="E30">
            <v>1530.96</v>
          </cell>
          <cell r="F30">
            <v>0</v>
          </cell>
          <cell r="G30">
            <v>64300.5</v>
          </cell>
          <cell r="H30">
            <v>1530.96</v>
          </cell>
          <cell r="I30">
            <v>0</v>
          </cell>
          <cell r="J30">
            <v>14</v>
          </cell>
          <cell r="K30">
            <v>21433.5</v>
          </cell>
          <cell r="L30">
            <v>1530.96</v>
          </cell>
        </row>
        <row r="32">
          <cell r="B32">
            <v>97</v>
          </cell>
          <cell r="C32">
            <v>32</v>
          </cell>
          <cell r="D32">
            <v>120130.25</v>
          </cell>
          <cell r="E32">
            <v>1238.46</v>
          </cell>
          <cell r="F32">
            <v>1257.9100000000001</v>
          </cell>
          <cell r="G32">
            <v>121388.16</v>
          </cell>
          <cell r="H32">
            <v>1251.42</v>
          </cell>
          <cell r="I32">
            <v>0</v>
          </cell>
          <cell r="J32">
            <v>31</v>
          </cell>
          <cell r="K32">
            <v>38366.78</v>
          </cell>
          <cell r="L32">
            <v>1237.6400000000001</v>
          </cell>
        </row>
        <row r="33">
          <cell r="B33">
            <v>97</v>
          </cell>
          <cell r="C33">
            <v>32</v>
          </cell>
          <cell r="D33">
            <v>120130.25</v>
          </cell>
          <cell r="E33">
            <v>1238.46</v>
          </cell>
          <cell r="F33">
            <v>1257.9100000000001</v>
          </cell>
          <cell r="G33">
            <v>121388.16</v>
          </cell>
          <cell r="H33">
            <v>1251.42</v>
          </cell>
          <cell r="I33">
            <v>0</v>
          </cell>
          <cell r="J33">
            <v>31</v>
          </cell>
          <cell r="K33">
            <v>38366.78</v>
          </cell>
          <cell r="L33">
            <v>1237.6400000000001</v>
          </cell>
        </row>
        <row r="34">
          <cell r="B34">
            <v>0</v>
          </cell>
          <cell r="C34">
            <v>0</v>
          </cell>
          <cell r="D34">
            <v>0</v>
          </cell>
          <cell r="F34">
            <v>0</v>
          </cell>
          <cell r="G34">
            <v>0</v>
          </cell>
          <cell r="I34">
            <v>0</v>
          </cell>
          <cell r="J34">
            <v>0</v>
          </cell>
          <cell r="K34">
            <v>0</v>
          </cell>
        </row>
        <row r="36">
          <cell r="B36">
            <v>271</v>
          </cell>
          <cell r="C36">
            <v>90</v>
          </cell>
          <cell r="D36">
            <v>475595.87</v>
          </cell>
          <cell r="E36">
            <v>1754.97</v>
          </cell>
          <cell r="F36">
            <v>314.72000000000003</v>
          </cell>
          <cell r="G36">
            <v>475910.59</v>
          </cell>
          <cell r="H36">
            <v>1756.13</v>
          </cell>
          <cell r="I36">
            <v>0</v>
          </cell>
          <cell r="J36">
            <v>89</v>
          </cell>
          <cell r="K36">
            <v>156578.04999999999</v>
          </cell>
          <cell r="L36">
            <v>1759.3</v>
          </cell>
        </row>
        <row r="37">
          <cell r="B37">
            <v>271</v>
          </cell>
          <cell r="C37">
            <v>90</v>
          </cell>
          <cell r="D37">
            <v>259982.79</v>
          </cell>
          <cell r="E37">
            <v>959.35</v>
          </cell>
          <cell r="F37">
            <v>114.72</v>
          </cell>
          <cell r="G37">
            <v>260097.51</v>
          </cell>
          <cell r="H37">
            <v>959.77</v>
          </cell>
          <cell r="I37">
            <v>0</v>
          </cell>
          <cell r="J37">
            <v>89</v>
          </cell>
          <cell r="K37">
            <v>84673.69</v>
          </cell>
          <cell r="L37">
            <v>951.39</v>
          </cell>
        </row>
        <row r="38">
          <cell r="B38">
            <v>153</v>
          </cell>
          <cell r="C38">
            <v>51</v>
          </cell>
          <cell r="D38">
            <v>215613.08</v>
          </cell>
          <cell r="E38">
            <v>1409.24</v>
          </cell>
          <cell r="F38">
            <v>200</v>
          </cell>
          <cell r="G38">
            <v>215813.08</v>
          </cell>
          <cell r="H38">
            <v>1410.54</v>
          </cell>
          <cell r="I38">
            <v>0</v>
          </cell>
          <cell r="J38">
            <v>51</v>
          </cell>
          <cell r="K38">
            <v>71904.36</v>
          </cell>
          <cell r="L38">
            <v>1409.89</v>
          </cell>
        </row>
        <row r="40">
          <cell r="B40">
            <v>41</v>
          </cell>
          <cell r="C40">
            <v>14</v>
          </cell>
          <cell r="D40">
            <v>68095.64</v>
          </cell>
          <cell r="E40">
            <v>1660.87</v>
          </cell>
          <cell r="F40">
            <v>38.24</v>
          </cell>
          <cell r="G40">
            <v>68133.88</v>
          </cell>
          <cell r="H40">
            <v>1661.8</v>
          </cell>
          <cell r="I40">
            <v>1240.74</v>
          </cell>
          <cell r="J40">
            <v>13</v>
          </cell>
          <cell r="K40">
            <v>21694.11</v>
          </cell>
          <cell r="L40">
            <v>1668.78</v>
          </cell>
        </row>
        <row r="41">
          <cell r="B41">
            <v>41</v>
          </cell>
          <cell r="C41">
            <v>14</v>
          </cell>
          <cell r="D41">
            <v>40110.35</v>
          </cell>
          <cell r="E41">
            <v>978.3</v>
          </cell>
          <cell r="F41">
            <v>38.24</v>
          </cell>
          <cell r="G41">
            <v>40148.589999999997</v>
          </cell>
          <cell r="H41">
            <v>979.23</v>
          </cell>
          <cell r="I41">
            <v>1240.74</v>
          </cell>
          <cell r="J41">
            <v>13</v>
          </cell>
          <cell r="K41">
            <v>12365.68</v>
          </cell>
          <cell r="L41">
            <v>951.21</v>
          </cell>
        </row>
        <row r="42">
          <cell r="B42">
            <v>18</v>
          </cell>
          <cell r="C42">
            <v>6</v>
          </cell>
          <cell r="D42">
            <v>27985.29</v>
          </cell>
          <cell r="E42">
            <v>1554.74</v>
          </cell>
          <cell r="F42">
            <v>0</v>
          </cell>
          <cell r="G42">
            <v>27985.29</v>
          </cell>
          <cell r="H42">
            <v>1554.74</v>
          </cell>
          <cell r="I42">
            <v>0</v>
          </cell>
          <cell r="J42">
            <v>6</v>
          </cell>
          <cell r="K42">
            <v>9328.43</v>
          </cell>
          <cell r="L42">
            <v>1554.74</v>
          </cell>
        </row>
        <row r="44">
          <cell r="B44">
            <v>306</v>
          </cell>
          <cell r="C44">
            <v>102</v>
          </cell>
          <cell r="D44">
            <v>603124.74</v>
          </cell>
          <cell r="E44">
            <v>1971</v>
          </cell>
          <cell r="F44">
            <v>5319.4</v>
          </cell>
          <cell r="G44">
            <v>608444.14</v>
          </cell>
          <cell r="H44">
            <v>1988.38</v>
          </cell>
          <cell r="I44">
            <v>0</v>
          </cell>
          <cell r="J44">
            <v>100</v>
          </cell>
          <cell r="K44">
            <v>198221.57</v>
          </cell>
          <cell r="L44">
            <v>1982.22</v>
          </cell>
        </row>
        <row r="45">
          <cell r="B45">
            <v>306</v>
          </cell>
          <cell r="C45">
            <v>102</v>
          </cell>
          <cell r="D45">
            <v>274801.28000000003</v>
          </cell>
          <cell r="E45">
            <v>898.04</v>
          </cell>
          <cell r="F45">
            <v>-727.8</v>
          </cell>
          <cell r="G45">
            <v>274073.48</v>
          </cell>
          <cell r="H45">
            <v>895.66</v>
          </cell>
          <cell r="I45">
            <v>0</v>
          </cell>
          <cell r="J45">
            <v>100</v>
          </cell>
          <cell r="K45">
            <v>88955.97</v>
          </cell>
          <cell r="L45">
            <v>889.56</v>
          </cell>
        </row>
        <row r="46">
          <cell r="B46">
            <v>231</v>
          </cell>
          <cell r="C46">
            <v>77</v>
          </cell>
          <cell r="D46">
            <v>328323.46000000002</v>
          </cell>
          <cell r="E46">
            <v>1421.31</v>
          </cell>
          <cell r="F46">
            <v>6047.2</v>
          </cell>
          <cell r="G46">
            <v>334370.65999999997</v>
          </cell>
          <cell r="H46">
            <v>1447.49</v>
          </cell>
          <cell r="I46">
            <v>0</v>
          </cell>
          <cell r="J46">
            <v>77</v>
          </cell>
          <cell r="K46">
            <v>109265.60000000001</v>
          </cell>
          <cell r="L46">
            <v>1419.03</v>
          </cell>
        </row>
        <row r="48">
          <cell r="B48">
            <v>103</v>
          </cell>
          <cell r="C48">
            <v>34</v>
          </cell>
          <cell r="D48">
            <v>184636.08</v>
          </cell>
          <cell r="E48">
            <v>1792.58</v>
          </cell>
          <cell r="F48">
            <v>1052.32</v>
          </cell>
          <cell r="G48">
            <v>185688.4</v>
          </cell>
          <cell r="H48">
            <v>1802.8</v>
          </cell>
          <cell r="I48">
            <v>0</v>
          </cell>
          <cell r="J48">
            <v>34</v>
          </cell>
          <cell r="K48">
            <v>61016.28</v>
          </cell>
          <cell r="L48">
            <v>1794.6</v>
          </cell>
        </row>
        <row r="49">
          <cell r="B49">
            <v>103</v>
          </cell>
          <cell r="C49">
            <v>34</v>
          </cell>
          <cell r="D49">
            <v>102198.39</v>
          </cell>
          <cell r="E49">
            <v>992.22</v>
          </cell>
          <cell r="F49">
            <v>38.24</v>
          </cell>
          <cell r="G49">
            <v>102236.63</v>
          </cell>
          <cell r="H49">
            <v>992.59</v>
          </cell>
          <cell r="I49">
            <v>0</v>
          </cell>
          <cell r="J49">
            <v>34</v>
          </cell>
          <cell r="K49">
            <v>33537.050000000003</v>
          </cell>
          <cell r="L49">
            <v>986.38</v>
          </cell>
        </row>
        <row r="50">
          <cell r="B50">
            <v>42</v>
          </cell>
          <cell r="C50">
            <v>14</v>
          </cell>
          <cell r="D50">
            <v>82437.69</v>
          </cell>
          <cell r="E50">
            <v>1962.8</v>
          </cell>
          <cell r="F50">
            <v>1014.08</v>
          </cell>
          <cell r="G50">
            <v>83451.77</v>
          </cell>
          <cell r="H50">
            <v>1986.95</v>
          </cell>
          <cell r="I50">
            <v>0</v>
          </cell>
          <cell r="J50">
            <v>14</v>
          </cell>
          <cell r="K50">
            <v>27479.23</v>
          </cell>
          <cell r="L50">
            <v>1962.8</v>
          </cell>
        </row>
        <row r="52">
          <cell r="B52">
            <v>265</v>
          </cell>
          <cell r="C52">
            <v>88</v>
          </cell>
          <cell r="D52">
            <v>415757.31</v>
          </cell>
          <cell r="E52">
            <v>1568.9</v>
          </cell>
          <cell r="F52">
            <v>1339.96</v>
          </cell>
          <cell r="G52">
            <v>417097.27</v>
          </cell>
          <cell r="H52">
            <v>1573.95</v>
          </cell>
          <cell r="I52">
            <v>0</v>
          </cell>
          <cell r="J52">
            <v>88</v>
          </cell>
          <cell r="K52">
            <v>137929.09</v>
          </cell>
          <cell r="L52">
            <v>1567.38</v>
          </cell>
        </row>
        <row r="53">
          <cell r="B53">
            <v>265</v>
          </cell>
          <cell r="C53">
            <v>88</v>
          </cell>
          <cell r="D53">
            <v>295715.88</v>
          </cell>
          <cell r="E53">
            <v>1115.9100000000001</v>
          </cell>
          <cell r="F53">
            <v>1339.96</v>
          </cell>
          <cell r="G53">
            <v>297055.84000000003</v>
          </cell>
          <cell r="H53">
            <v>1120.97</v>
          </cell>
          <cell r="I53">
            <v>0</v>
          </cell>
          <cell r="J53">
            <v>88</v>
          </cell>
          <cell r="K53">
            <v>98315.28</v>
          </cell>
          <cell r="L53">
            <v>1117.22</v>
          </cell>
        </row>
        <row r="54">
          <cell r="B54">
            <v>88</v>
          </cell>
          <cell r="C54">
            <v>29</v>
          </cell>
          <cell r="D54">
            <v>120041.43</v>
          </cell>
          <cell r="E54">
            <v>1364.11</v>
          </cell>
          <cell r="F54">
            <v>0</v>
          </cell>
          <cell r="G54">
            <v>120041.43</v>
          </cell>
          <cell r="H54">
            <v>1364.11</v>
          </cell>
          <cell r="I54">
            <v>0</v>
          </cell>
          <cell r="J54">
            <v>29</v>
          </cell>
          <cell r="K54">
            <v>39613.81</v>
          </cell>
          <cell r="L54">
            <v>1365.99</v>
          </cell>
        </row>
        <row r="56">
          <cell r="B56">
            <v>18</v>
          </cell>
          <cell r="C56">
            <v>6</v>
          </cell>
          <cell r="D56">
            <v>27236.25</v>
          </cell>
          <cell r="E56">
            <v>1513.12</v>
          </cell>
          <cell r="F56">
            <v>70</v>
          </cell>
          <cell r="G56">
            <v>27306.25</v>
          </cell>
          <cell r="H56">
            <v>1517.01</v>
          </cell>
          <cell r="I56">
            <v>0</v>
          </cell>
          <cell r="J56">
            <v>6</v>
          </cell>
          <cell r="K56">
            <v>9078.75</v>
          </cell>
          <cell r="L56">
            <v>1513.12</v>
          </cell>
        </row>
        <row r="57">
          <cell r="B57">
            <v>18</v>
          </cell>
          <cell r="C57">
            <v>6</v>
          </cell>
          <cell r="D57">
            <v>18965.46</v>
          </cell>
          <cell r="E57">
            <v>1053.6400000000001</v>
          </cell>
          <cell r="F57">
            <v>0</v>
          </cell>
          <cell r="G57">
            <v>18965.46</v>
          </cell>
          <cell r="H57">
            <v>1053.6400000000001</v>
          </cell>
          <cell r="I57">
            <v>0</v>
          </cell>
          <cell r="J57">
            <v>6</v>
          </cell>
          <cell r="K57">
            <v>6321.82</v>
          </cell>
          <cell r="L57">
            <v>1053.6400000000001</v>
          </cell>
        </row>
        <row r="58">
          <cell r="B58">
            <v>6</v>
          </cell>
          <cell r="C58">
            <v>2</v>
          </cell>
          <cell r="D58">
            <v>8270.7900000000009</v>
          </cell>
          <cell r="E58">
            <v>1378.46</v>
          </cell>
          <cell r="F58">
            <v>70</v>
          </cell>
          <cell r="G58">
            <v>8340.7900000000009</v>
          </cell>
          <cell r="H58">
            <v>1390.13</v>
          </cell>
          <cell r="I58">
            <v>0</v>
          </cell>
          <cell r="J58">
            <v>2</v>
          </cell>
          <cell r="K58">
            <v>2756.93</v>
          </cell>
          <cell r="L58">
            <v>1378.46</v>
          </cell>
        </row>
        <row r="60">
          <cell r="B60">
            <v>46</v>
          </cell>
          <cell r="C60">
            <v>15</v>
          </cell>
          <cell r="D60">
            <v>81348.149999999994</v>
          </cell>
          <cell r="E60">
            <v>1768.44</v>
          </cell>
          <cell r="F60">
            <v>1070.92</v>
          </cell>
          <cell r="G60">
            <v>82419.070000000007</v>
          </cell>
          <cell r="H60">
            <v>1791.72</v>
          </cell>
          <cell r="I60">
            <v>0</v>
          </cell>
          <cell r="J60">
            <v>15</v>
          </cell>
          <cell r="K60">
            <v>26916.18</v>
          </cell>
          <cell r="L60">
            <v>1794.41</v>
          </cell>
        </row>
        <row r="61">
          <cell r="B61">
            <v>46</v>
          </cell>
          <cell r="C61">
            <v>15</v>
          </cell>
          <cell r="D61">
            <v>39551.949999999997</v>
          </cell>
          <cell r="E61">
            <v>859.82</v>
          </cell>
          <cell r="F61">
            <v>1070.92</v>
          </cell>
          <cell r="G61">
            <v>40622.870000000003</v>
          </cell>
          <cell r="H61">
            <v>883.11</v>
          </cell>
          <cell r="I61">
            <v>0</v>
          </cell>
          <cell r="J61">
            <v>15</v>
          </cell>
          <cell r="K61">
            <v>13365.48</v>
          </cell>
          <cell r="L61">
            <v>891.03</v>
          </cell>
        </row>
        <row r="62">
          <cell r="B62">
            <v>31</v>
          </cell>
          <cell r="C62">
            <v>10</v>
          </cell>
          <cell r="D62">
            <v>41796.199999999997</v>
          </cell>
          <cell r="E62">
            <v>1348.26</v>
          </cell>
          <cell r="F62">
            <v>0</v>
          </cell>
          <cell r="G62">
            <v>41796.199999999997</v>
          </cell>
          <cell r="H62">
            <v>1348.26</v>
          </cell>
          <cell r="I62">
            <v>0</v>
          </cell>
          <cell r="J62">
            <v>10</v>
          </cell>
          <cell r="K62">
            <v>13550.7</v>
          </cell>
          <cell r="L62">
            <v>1355.07</v>
          </cell>
        </row>
        <row r="64">
          <cell r="B64">
            <v>75</v>
          </cell>
          <cell r="C64">
            <v>25</v>
          </cell>
          <cell r="D64">
            <v>94992.24</v>
          </cell>
          <cell r="E64">
            <v>1266.56</v>
          </cell>
          <cell r="F64">
            <v>0</v>
          </cell>
          <cell r="G64">
            <v>94992.24</v>
          </cell>
          <cell r="H64">
            <v>1266.56</v>
          </cell>
          <cell r="I64">
            <v>0</v>
          </cell>
          <cell r="J64">
            <v>25</v>
          </cell>
          <cell r="K64">
            <v>31664.080000000002</v>
          </cell>
          <cell r="L64">
            <v>1266.56</v>
          </cell>
        </row>
        <row r="65">
          <cell r="B65">
            <v>75</v>
          </cell>
          <cell r="C65">
            <v>25</v>
          </cell>
          <cell r="D65">
            <v>91392.24</v>
          </cell>
          <cell r="E65">
            <v>1218.56</v>
          </cell>
          <cell r="F65">
            <v>0</v>
          </cell>
          <cell r="G65">
            <v>91392.24</v>
          </cell>
          <cell r="H65">
            <v>1218.56</v>
          </cell>
          <cell r="I65">
            <v>0</v>
          </cell>
          <cell r="J65">
            <v>25</v>
          </cell>
          <cell r="K65">
            <v>30464.080000000002</v>
          </cell>
          <cell r="L65">
            <v>1218.56</v>
          </cell>
        </row>
        <row r="66">
          <cell r="B66">
            <v>3</v>
          </cell>
          <cell r="C66">
            <v>1</v>
          </cell>
          <cell r="D66">
            <v>3600</v>
          </cell>
          <cell r="E66">
            <v>1200</v>
          </cell>
          <cell r="F66">
            <v>0</v>
          </cell>
          <cell r="G66">
            <v>3600</v>
          </cell>
          <cell r="H66">
            <v>1200</v>
          </cell>
          <cell r="I66">
            <v>0</v>
          </cell>
          <cell r="J66">
            <v>1</v>
          </cell>
          <cell r="K66">
            <v>1200</v>
          </cell>
          <cell r="L66">
            <v>1200</v>
          </cell>
        </row>
        <row r="68">
          <cell r="B68">
            <v>66</v>
          </cell>
          <cell r="C68">
            <v>22</v>
          </cell>
          <cell r="D68">
            <v>103900.9</v>
          </cell>
          <cell r="E68">
            <v>1574.26</v>
          </cell>
          <cell r="F68">
            <v>0</v>
          </cell>
          <cell r="G68">
            <v>103900.9</v>
          </cell>
          <cell r="H68">
            <v>1574.26</v>
          </cell>
          <cell r="I68">
            <v>0</v>
          </cell>
          <cell r="J68">
            <v>21</v>
          </cell>
          <cell r="K68">
            <v>33181.519999999997</v>
          </cell>
          <cell r="L68">
            <v>1580.07</v>
          </cell>
        </row>
        <row r="69">
          <cell r="B69">
            <v>66</v>
          </cell>
          <cell r="C69">
            <v>22</v>
          </cell>
          <cell r="D69">
            <v>74318.98</v>
          </cell>
          <cell r="E69">
            <v>1126.05</v>
          </cell>
          <cell r="F69">
            <v>0</v>
          </cell>
          <cell r="G69">
            <v>74318.98</v>
          </cell>
          <cell r="H69">
            <v>1126.05</v>
          </cell>
          <cell r="I69">
            <v>0</v>
          </cell>
          <cell r="J69">
            <v>21</v>
          </cell>
          <cell r="K69">
            <v>23720.880000000001</v>
          </cell>
          <cell r="L69">
            <v>1129.57</v>
          </cell>
        </row>
        <row r="70">
          <cell r="B70">
            <v>22</v>
          </cell>
          <cell r="C70">
            <v>7</v>
          </cell>
          <cell r="D70">
            <v>29581.919999999998</v>
          </cell>
          <cell r="E70">
            <v>1344.63</v>
          </cell>
          <cell r="F70">
            <v>0</v>
          </cell>
          <cell r="G70">
            <v>29581.919999999998</v>
          </cell>
          <cell r="H70">
            <v>1344.63</v>
          </cell>
          <cell r="I70">
            <v>0</v>
          </cell>
          <cell r="J70">
            <v>7</v>
          </cell>
          <cell r="K70">
            <v>9460.64</v>
          </cell>
          <cell r="L70">
            <v>1351.52</v>
          </cell>
        </row>
        <row r="72">
          <cell r="B72">
            <v>20</v>
          </cell>
          <cell r="C72">
            <v>7</v>
          </cell>
          <cell r="D72">
            <v>26069.19</v>
          </cell>
          <cell r="E72">
            <v>1303.46</v>
          </cell>
          <cell r="F72">
            <v>-2300</v>
          </cell>
          <cell r="G72">
            <v>23769.19</v>
          </cell>
          <cell r="H72">
            <v>1188.46</v>
          </cell>
          <cell r="I72">
            <v>1178.8499999999999</v>
          </cell>
          <cell r="J72">
            <v>6</v>
          </cell>
          <cell r="K72">
            <v>7889.73</v>
          </cell>
          <cell r="L72">
            <v>1314.96</v>
          </cell>
        </row>
        <row r="73">
          <cell r="B73">
            <v>20</v>
          </cell>
          <cell r="C73">
            <v>7</v>
          </cell>
          <cell r="D73">
            <v>26069.19</v>
          </cell>
          <cell r="E73">
            <v>1303.46</v>
          </cell>
          <cell r="F73">
            <v>-2300</v>
          </cell>
          <cell r="G73">
            <v>23769.19</v>
          </cell>
          <cell r="H73">
            <v>1188.46</v>
          </cell>
          <cell r="I73">
            <v>1178.8499999999999</v>
          </cell>
          <cell r="J73">
            <v>6</v>
          </cell>
          <cell r="K73">
            <v>7889.73</v>
          </cell>
          <cell r="L73">
            <v>1314.96</v>
          </cell>
        </row>
        <row r="74">
          <cell r="B74">
            <v>0</v>
          </cell>
          <cell r="C74">
            <v>0</v>
          </cell>
          <cell r="D74">
            <v>0</v>
          </cell>
          <cell r="F74">
            <v>0</v>
          </cell>
          <cell r="G74">
            <v>0</v>
          </cell>
          <cell r="I74">
            <v>0</v>
          </cell>
          <cell r="J74">
            <v>0</v>
          </cell>
          <cell r="K74">
            <v>0</v>
          </cell>
        </row>
        <row r="76">
          <cell r="B76">
            <v>53</v>
          </cell>
          <cell r="C76">
            <v>18</v>
          </cell>
          <cell r="D76">
            <v>76767.94</v>
          </cell>
          <cell r="E76">
            <v>1448.45</v>
          </cell>
          <cell r="F76">
            <v>0</v>
          </cell>
          <cell r="G76">
            <v>76767.94</v>
          </cell>
          <cell r="H76">
            <v>1448.45</v>
          </cell>
          <cell r="I76">
            <v>0</v>
          </cell>
          <cell r="J76">
            <v>17</v>
          </cell>
          <cell r="K76">
            <v>24636.04</v>
          </cell>
          <cell r="L76">
            <v>1449.18</v>
          </cell>
        </row>
        <row r="77">
          <cell r="B77">
            <v>53</v>
          </cell>
          <cell r="C77">
            <v>18</v>
          </cell>
          <cell r="D77">
            <v>64940.29</v>
          </cell>
          <cell r="E77">
            <v>1225.29</v>
          </cell>
          <cell r="F77">
            <v>0</v>
          </cell>
          <cell r="G77">
            <v>64940.29</v>
          </cell>
          <cell r="H77">
            <v>1225.29</v>
          </cell>
          <cell r="I77">
            <v>0</v>
          </cell>
          <cell r="J77">
            <v>17</v>
          </cell>
          <cell r="K77">
            <v>20693.490000000002</v>
          </cell>
          <cell r="L77">
            <v>1217.26</v>
          </cell>
        </row>
        <row r="78">
          <cell r="B78">
            <v>9</v>
          </cell>
          <cell r="C78">
            <v>3</v>
          </cell>
          <cell r="D78">
            <v>11827.65</v>
          </cell>
          <cell r="E78">
            <v>1314.18</v>
          </cell>
          <cell r="F78">
            <v>0</v>
          </cell>
          <cell r="G78">
            <v>11827.65</v>
          </cell>
          <cell r="H78">
            <v>1314.18</v>
          </cell>
          <cell r="I78">
            <v>0</v>
          </cell>
          <cell r="J78">
            <v>3</v>
          </cell>
          <cell r="K78">
            <v>3942.55</v>
          </cell>
          <cell r="L78">
            <v>1314.18</v>
          </cell>
        </row>
        <row r="80">
          <cell r="B80">
            <v>130</v>
          </cell>
          <cell r="C80">
            <v>43</v>
          </cell>
          <cell r="D80">
            <v>206646.1</v>
          </cell>
          <cell r="E80">
            <v>1589.59</v>
          </cell>
          <cell r="F80">
            <v>0</v>
          </cell>
          <cell r="G80">
            <v>206646.1</v>
          </cell>
          <cell r="H80">
            <v>1589.59</v>
          </cell>
          <cell r="I80">
            <v>0</v>
          </cell>
          <cell r="J80">
            <v>42</v>
          </cell>
          <cell r="K80">
            <v>66860.58</v>
          </cell>
          <cell r="L80">
            <v>1591.92</v>
          </cell>
        </row>
        <row r="81">
          <cell r="B81">
            <v>130</v>
          </cell>
          <cell r="C81">
            <v>43</v>
          </cell>
          <cell r="D81">
            <v>143786.10999999999</v>
          </cell>
          <cell r="E81">
            <v>1106.05</v>
          </cell>
          <cell r="F81">
            <v>0</v>
          </cell>
          <cell r="G81">
            <v>143786.10999999999</v>
          </cell>
          <cell r="H81">
            <v>1106.05</v>
          </cell>
          <cell r="I81">
            <v>0</v>
          </cell>
          <cell r="J81">
            <v>42</v>
          </cell>
          <cell r="K81">
            <v>45907.25</v>
          </cell>
          <cell r="L81">
            <v>1093.03</v>
          </cell>
        </row>
        <row r="82">
          <cell r="B82">
            <v>42</v>
          </cell>
          <cell r="C82">
            <v>14</v>
          </cell>
          <cell r="D82">
            <v>62859.99</v>
          </cell>
          <cell r="E82">
            <v>1496.67</v>
          </cell>
          <cell r="F82">
            <v>0</v>
          </cell>
          <cell r="G82">
            <v>62859.99</v>
          </cell>
          <cell r="H82">
            <v>1496.67</v>
          </cell>
          <cell r="I82">
            <v>0</v>
          </cell>
          <cell r="J82">
            <v>14</v>
          </cell>
          <cell r="K82">
            <v>20953.330000000002</v>
          </cell>
          <cell r="L82">
            <v>1496.67</v>
          </cell>
        </row>
        <row r="84">
          <cell r="B84">
            <v>296</v>
          </cell>
          <cell r="C84">
            <v>99</v>
          </cell>
          <cell r="D84">
            <v>569605</v>
          </cell>
          <cell r="E84">
            <v>1924.34</v>
          </cell>
          <cell r="F84">
            <v>-987.07</v>
          </cell>
          <cell r="G84">
            <v>568617.93000000005</v>
          </cell>
          <cell r="H84">
            <v>1921.01</v>
          </cell>
          <cell r="I84">
            <v>0</v>
          </cell>
          <cell r="J84">
            <v>98</v>
          </cell>
          <cell r="K84">
            <v>189844.74</v>
          </cell>
          <cell r="L84">
            <v>1937.19</v>
          </cell>
        </row>
        <row r="85">
          <cell r="B85">
            <v>296</v>
          </cell>
          <cell r="C85">
            <v>99</v>
          </cell>
          <cell r="D85">
            <v>295578.58</v>
          </cell>
          <cell r="E85">
            <v>998.58</v>
          </cell>
          <cell r="F85">
            <v>-2897.32</v>
          </cell>
          <cell r="G85">
            <v>292681.26</v>
          </cell>
          <cell r="H85">
            <v>988.79</v>
          </cell>
          <cell r="I85">
            <v>0</v>
          </cell>
          <cell r="J85">
            <v>98</v>
          </cell>
          <cell r="K85">
            <v>99035.81</v>
          </cell>
          <cell r="L85">
            <v>1010.57</v>
          </cell>
        </row>
        <row r="86">
          <cell r="B86">
            <v>175</v>
          </cell>
          <cell r="C86">
            <v>58</v>
          </cell>
          <cell r="D86">
            <v>274026.42</v>
          </cell>
          <cell r="E86">
            <v>1565.87</v>
          </cell>
          <cell r="F86">
            <v>1910.25</v>
          </cell>
          <cell r="G86">
            <v>275936.67</v>
          </cell>
          <cell r="H86">
            <v>1576.78</v>
          </cell>
          <cell r="I86">
            <v>0</v>
          </cell>
          <cell r="J86">
            <v>58</v>
          </cell>
          <cell r="K86">
            <v>90808.93</v>
          </cell>
          <cell r="L86">
            <v>1565.67</v>
          </cell>
        </row>
        <row r="88">
          <cell r="B88">
            <v>58</v>
          </cell>
          <cell r="C88">
            <v>19</v>
          </cell>
          <cell r="D88">
            <v>92822.94</v>
          </cell>
          <cell r="E88">
            <v>1600.4</v>
          </cell>
          <cell r="F88">
            <v>38.24</v>
          </cell>
          <cell r="G88">
            <v>92861.18</v>
          </cell>
          <cell r="H88">
            <v>1601.05</v>
          </cell>
          <cell r="I88">
            <v>0</v>
          </cell>
          <cell r="J88">
            <v>18</v>
          </cell>
          <cell r="K88">
            <v>28604.99</v>
          </cell>
          <cell r="L88">
            <v>1589.17</v>
          </cell>
        </row>
        <row r="89">
          <cell r="B89">
            <v>58</v>
          </cell>
          <cell r="C89">
            <v>19</v>
          </cell>
          <cell r="D89">
            <v>58229.919999999998</v>
          </cell>
          <cell r="E89">
            <v>1003.96</v>
          </cell>
          <cell r="F89">
            <v>38.24</v>
          </cell>
          <cell r="G89">
            <v>58268.160000000003</v>
          </cell>
          <cell r="H89">
            <v>1004.62</v>
          </cell>
          <cell r="I89">
            <v>0</v>
          </cell>
          <cell r="J89">
            <v>18</v>
          </cell>
          <cell r="K89">
            <v>17882.330000000002</v>
          </cell>
          <cell r="L89">
            <v>993.46</v>
          </cell>
        </row>
        <row r="90">
          <cell r="B90">
            <v>26</v>
          </cell>
          <cell r="C90">
            <v>9</v>
          </cell>
          <cell r="D90">
            <v>34593.019999999997</v>
          </cell>
          <cell r="E90">
            <v>1330.5</v>
          </cell>
          <cell r="F90">
            <v>0</v>
          </cell>
          <cell r="G90">
            <v>34593.019999999997</v>
          </cell>
          <cell r="H90">
            <v>1330.5</v>
          </cell>
          <cell r="I90">
            <v>0</v>
          </cell>
          <cell r="J90">
            <v>8</v>
          </cell>
          <cell r="K90">
            <v>10722.66</v>
          </cell>
          <cell r="L90">
            <v>1340.33</v>
          </cell>
        </row>
      </sheetData>
      <sheetData sheetId="57">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30</v>
          </cell>
          <cell r="C28">
            <v>10</v>
          </cell>
          <cell r="D28">
            <v>36000</v>
          </cell>
          <cell r="E28">
            <v>1200</v>
          </cell>
          <cell r="F28">
            <v>774.16</v>
          </cell>
          <cell r="G28">
            <v>36774.160000000003</v>
          </cell>
          <cell r="H28">
            <v>1225.81</v>
          </cell>
          <cell r="I28">
            <v>0</v>
          </cell>
          <cell r="J28">
            <v>10</v>
          </cell>
          <cell r="K28">
            <v>12000</v>
          </cell>
          <cell r="L28">
            <v>1200</v>
          </cell>
        </row>
        <row r="29">
          <cell r="B29">
            <v>30</v>
          </cell>
          <cell r="C29">
            <v>10</v>
          </cell>
          <cell r="D29">
            <v>36000</v>
          </cell>
          <cell r="E29">
            <v>1200</v>
          </cell>
          <cell r="F29">
            <v>774.16</v>
          </cell>
          <cell r="G29">
            <v>36774.160000000003</v>
          </cell>
          <cell r="H29">
            <v>1225.81</v>
          </cell>
          <cell r="I29">
            <v>0</v>
          </cell>
          <cell r="J29">
            <v>10</v>
          </cell>
          <cell r="K29">
            <v>12000</v>
          </cell>
          <cell r="L29">
            <v>1200</v>
          </cell>
        </row>
        <row r="30">
          <cell r="B30">
            <v>0</v>
          </cell>
          <cell r="C30">
            <v>0</v>
          </cell>
          <cell r="D30">
            <v>0</v>
          </cell>
          <cell r="F30">
            <v>0</v>
          </cell>
          <cell r="G30">
            <v>0</v>
          </cell>
          <cell r="I30">
            <v>0</v>
          </cell>
          <cell r="J30">
            <v>0</v>
          </cell>
          <cell r="K30">
            <v>0</v>
          </cell>
        </row>
        <row r="32">
          <cell r="B32">
            <v>18</v>
          </cell>
          <cell r="C32">
            <v>6</v>
          </cell>
          <cell r="D32">
            <v>21600</v>
          </cell>
          <cell r="E32">
            <v>1200</v>
          </cell>
          <cell r="F32">
            <v>0</v>
          </cell>
          <cell r="G32">
            <v>21600</v>
          </cell>
          <cell r="H32">
            <v>1200</v>
          </cell>
          <cell r="I32">
            <v>0</v>
          </cell>
          <cell r="J32">
            <v>6</v>
          </cell>
          <cell r="K32">
            <v>7200</v>
          </cell>
          <cell r="L32">
            <v>1200</v>
          </cell>
        </row>
        <row r="33">
          <cell r="B33">
            <v>18</v>
          </cell>
          <cell r="C33">
            <v>6</v>
          </cell>
          <cell r="D33">
            <v>21600</v>
          </cell>
          <cell r="E33">
            <v>1200</v>
          </cell>
          <cell r="F33">
            <v>0</v>
          </cell>
          <cell r="G33">
            <v>21600</v>
          </cell>
          <cell r="H33">
            <v>1200</v>
          </cell>
          <cell r="I33">
            <v>0</v>
          </cell>
          <cell r="J33">
            <v>6</v>
          </cell>
          <cell r="K33">
            <v>7200</v>
          </cell>
          <cell r="L33">
            <v>1200</v>
          </cell>
        </row>
        <row r="34">
          <cell r="B34">
            <v>0</v>
          </cell>
          <cell r="C34">
            <v>0</v>
          </cell>
          <cell r="D34">
            <v>0</v>
          </cell>
          <cell r="F34">
            <v>0</v>
          </cell>
          <cell r="G34">
            <v>0</v>
          </cell>
          <cell r="I34">
            <v>0</v>
          </cell>
          <cell r="J34">
            <v>0</v>
          </cell>
          <cell r="K34">
            <v>0</v>
          </cell>
        </row>
        <row r="36">
          <cell r="B36">
            <v>57</v>
          </cell>
          <cell r="C36">
            <v>19</v>
          </cell>
          <cell r="D36">
            <v>67946.16</v>
          </cell>
          <cell r="E36">
            <v>1192.04</v>
          </cell>
          <cell r="F36">
            <v>38.24</v>
          </cell>
          <cell r="G36">
            <v>67984.399999999994</v>
          </cell>
          <cell r="H36">
            <v>1192.71</v>
          </cell>
          <cell r="I36">
            <v>0</v>
          </cell>
          <cell r="J36">
            <v>19</v>
          </cell>
          <cell r="K36">
            <v>22519.64</v>
          </cell>
          <cell r="L36">
            <v>1185.24</v>
          </cell>
        </row>
        <row r="37">
          <cell r="B37">
            <v>57</v>
          </cell>
          <cell r="C37">
            <v>19</v>
          </cell>
          <cell r="D37">
            <v>67946.16</v>
          </cell>
          <cell r="E37">
            <v>1192.04</v>
          </cell>
          <cell r="F37">
            <v>38.24</v>
          </cell>
          <cell r="G37">
            <v>67984.399999999994</v>
          </cell>
          <cell r="H37">
            <v>1192.71</v>
          </cell>
          <cell r="I37">
            <v>0</v>
          </cell>
          <cell r="J37">
            <v>19</v>
          </cell>
          <cell r="K37">
            <v>22519.64</v>
          </cell>
          <cell r="L37">
            <v>1185.24</v>
          </cell>
        </row>
        <row r="38">
          <cell r="B38">
            <v>0</v>
          </cell>
          <cell r="C38">
            <v>0</v>
          </cell>
          <cell r="D38">
            <v>0</v>
          </cell>
          <cell r="F38">
            <v>0</v>
          </cell>
          <cell r="G38">
            <v>0</v>
          </cell>
          <cell r="I38">
            <v>0</v>
          </cell>
          <cell r="J38">
            <v>0</v>
          </cell>
          <cell r="K38">
            <v>0</v>
          </cell>
        </row>
        <row r="40">
          <cell r="B40">
            <v>12</v>
          </cell>
          <cell r="C40">
            <v>4</v>
          </cell>
          <cell r="D40">
            <v>28106.04</v>
          </cell>
          <cell r="E40">
            <v>2342.17</v>
          </cell>
          <cell r="F40">
            <v>0</v>
          </cell>
          <cell r="G40">
            <v>28106.04</v>
          </cell>
          <cell r="H40">
            <v>2342.17</v>
          </cell>
          <cell r="I40">
            <v>0</v>
          </cell>
          <cell r="J40">
            <v>4</v>
          </cell>
          <cell r="K40">
            <v>9368.68</v>
          </cell>
          <cell r="L40">
            <v>2342.17</v>
          </cell>
        </row>
        <row r="41">
          <cell r="B41">
            <v>12</v>
          </cell>
          <cell r="C41">
            <v>4</v>
          </cell>
          <cell r="D41">
            <v>13192.26</v>
          </cell>
          <cell r="E41">
            <v>1099.3599999999999</v>
          </cell>
          <cell r="F41">
            <v>0</v>
          </cell>
          <cell r="G41">
            <v>13192.26</v>
          </cell>
          <cell r="H41">
            <v>1099.3599999999999</v>
          </cell>
          <cell r="I41">
            <v>0</v>
          </cell>
          <cell r="J41">
            <v>4</v>
          </cell>
          <cell r="K41">
            <v>4397.42</v>
          </cell>
          <cell r="L41">
            <v>1099.3599999999999</v>
          </cell>
        </row>
        <row r="42">
          <cell r="B42">
            <v>3</v>
          </cell>
          <cell r="C42">
            <v>1</v>
          </cell>
          <cell r="D42">
            <v>14913.78</v>
          </cell>
          <cell r="E42">
            <v>4971.26</v>
          </cell>
          <cell r="F42">
            <v>0</v>
          </cell>
          <cell r="G42">
            <v>14913.78</v>
          </cell>
          <cell r="H42">
            <v>4971.26</v>
          </cell>
          <cell r="I42">
            <v>0</v>
          </cell>
          <cell r="J42">
            <v>1</v>
          </cell>
          <cell r="K42">
            <v>4971.26</v>
          </cell>
          <cell r="L42">
            <v>4971.26</v>
          </cell>
        </row>
        <row r="44">
          <cell r="B44">
            <v>42</v>
          </cell>
          <cell r="C44">
            <v>14</v>
          </cell>
          <cell r="D44">
            <v>53158.92</v>
          </cell>
          <cell r="E44">
            <v>1265.69</v>
          </cell>
          <cell r="F44">
            <v>0</v>
          </cell>
          <cell r="G44">
            <v>53158.92</v>
          </cell>
          <cell r="H44">
            <v>1265.69</v>
          </cell>
          <cell r="I44">
            <v>0</v>
          </cell>
          <cell r="J44">
            <v>14</v>
          </cell>
          <cell r="K44">
            <v>17719.64</v>
          </cell>
          <cell r="L44">
            <v>1265.69</v>
          </cell>
        </row>
        <row r="45">
          <cell r="B45">
            <v>42</v>
          </cell>
          <cell r="C45">
            <v>14</v>
          </cell>
          <cell r="D45">
            <v>53158.92</v>
          </cell>
          <cell r="E45">
            <v>1265.69</v>
          </cell>
          <cell r="F45">
            <v>0</v>
          </cell>
          <cell r="G45">
            <v>53158.92</v>
          </cell>
          <cell r="H45">
            <v>1265.69</v>
          </cell>
          <cell r="I45">
            <v>0</v>
          </cell>
          <cell r="J45">
            <v>14</v>
          </cell>
          <cell r="K45">
            <v>17719.64</v>
          </cell>
          <cell r="L45">
            <v>1265.69</v>
          </cell>
        </row>
        <row r="46">
          <cell r="B46">
            <v>0</v>
          </cell>
          <cell r="C46">
            <v>0</v>
          </cell>
          <cell r="D46">
            <v>0</v>
          </cell>
          <cell r="F46">
            <v>0</v>
          </cell>
          <cell r="G46">
            <v>0</v>
          </cell>
          <cell r="I46">
            <v>0</v>
          </cell>
          <cell r="J46">
            <v>0</v>
          </cell>
          <cell r="K46">
            <v>0</v>
          </cell>
        </row>
        <row r="48">
          <cell r="B48">
            <v>78</v>
          </cell>
          <cell r="C48">
            <v>26</v>
          </cell>
          <cell r="D48">
            <v>96878.18</v>
          </cell>
          <cell r="E48">
            <v>1242.03</v>
          </cell>
          <cell r="F48">
            <v>-519.26</v>
          </cell>
          <cell r="G48">
            <v>96358.92</v>
          </cell>
          <cell r="H48">
            <v>1235.3699999999999</v>
          </cell>
          <cell r="I48">
            <v>0</v>
          </cell>
          <cell r="J48">
            <v>26</v>
          </cell>
          <cell r="K48">
            <v>32119.64</v>
          </cell>
          <cell r="L48">
            <v>1235.3699999999999</v>
          </cell>
        </row>
        <row r="49">
          <cell r="B49">
            <v>78</v>
          </cell>
          <cell r="C49">
            <v>26</v>
          </cell>
          <cell r="D49">
            <v>95685.35</v>
          </cell>
          <cell r="E49">
            <v>1226.74</v>
          </cell>
          <cell r="F49">
            <v>673.57</v>
          </cell>
          <cell r="G49">
            <v>96358.92</v>
          </cell>
          <cell r="H49">
            <v>1235.3699999999999</v>
          </cell>
          <cell r="I49">
            <v>0</v>
          </cell>
          <cell r="J49">
            <v>26</v>
          </cell>
          <cell r="K49">
            <v>32119.64</v>
          </cell>
          <cell r="L49">
            <v>1235.3699999999999</v>
          </cell>
        </row>
        <row r="50">
          <cell r="B50">
            <v>1</v>
          </cell>
          <cell r="C50">
            <v>0</v>
          </cell>
          <cell r="D50">
            <v>1192.83</v>
          </cell>
          <cell r="E50">
            <v>1192.83</v>
          </cell>
          <cell r="F50">
            <v>-1192.83</v>
          </cell>
          <cell r="G50">
            <v>0</v>
          </cell>
          <cell r="H50">
            <v>0</v>
          </cell>
          <cell r="I50">
            <v>0</v>
          </cell>
          <cell r="J50">
            <v>0</v>
          </cell>
          <cell r="K50">
            <v>0</v>
          </cell>
        </row>
        <row r="52">
          <cell r="B52">
            <v>69</v>
          </cell>
          <cell r="C52">
            <v>23</v>
          </cell>
          <cell r="D52">
            <v>86320.8</v>
          </cell>
          <cell r="E52">
            <v>1251.03</v>
          </cell>
          <cell r="F52">
            <v>0</v>
          </cell>
          <cell r="G52">
            <v>86320.8</v>
          </cell>
          <cell r="H52">
            <v>1251.03</v>
          </cell>
          <cell r="I52">
            <v>0</v>
          </cell>
          <cell r="J52">
            <v>23</v>
          </cell>
          <cell r="K52">
            <v>28773.599999999999</v>
          </cell>
          <cell r="L52">
            <v>1251.03</v>
          </cell>
        </row>
        <row r="53">
          <cell r="B53">
            <v>69</v>
          </cell>
          <cell r="C53">
            <v>23</v>
          </cell>
          <cell r="D53">
            <v>82782.66</v>
          </cell>
          <cell r="E53">
            <v>1199.75</v>
          </cell>
          <cell r="F53">
            <v>0</v>
          </cell>
          <cell r="G53">
            <v>82782.66</v>
          </cell>
          <cell r="H53">
            <v>1199.75</v>
          </cell>
          <cell r="I53">
            <v>0</v>
          </cell>
          <cell r="J53">
            <v>23</v>
          </cell>
          <cell r="K53">
            <v>27594.22</v>
          </cell>
          <cell r="L53">
            <v>1199.75</v>
          </cell>
        </row>
        <row r="54">
          <cell r="B54">
            <v>3</v>
          </cell>
          <cell r="C54">
            <v>1</v>
          </cell>
          <cell r="D54">
            <v>3538.14</v>
          </cell>
          <cell r="E54">
            <v>1179.3800000000001</v>
          </cell>
          <cell r="F54">
            <v>0</v>
          </cell>
          <cell r="G54">
            <v>3538.14</v>
          </cell>
          <cell r="H54">
            <v>1179.3800000000001</v>
          </cell>
          <cell r="I54">
            <v>0</v>
          </cell>
          <cell r="J54">
            <v>1</v>
          </cell>
          <cell r="K54">
            <v>1179.3800000000001</v>
          </cell>
          <cell r="L54">
            <v>1179.3800000000001</v>
          </cell>
        </row>
        <row r="56">
          <cell r="B56">
            <v>0</v>
          </cell>
          <cell r="C56">
            <v>0</v>
          </cell>
          <cell r="D56">
            <v>0</v>
          </cell>
          <cell r="F56">
            <v>0</v>
          </cell>
          <cell r="G56">
            <v>0</v>
          </cell>
          <cell r="I56">
            <v>0</v>
          </cell>
          <cell r="J56">
            <v>0</v>
          </cell>
          <cell r="K56">
            <v>0</v>
          </cell>
        </row>
        <row r="57">
          <cell r="B57">
            <v>0</v>
          </cell>
          <cell r="C57">
            <v>0</v>
          </cell>
          <cell r="D57">
            <v>0</v>
          </cell>
          <cell r="F57">
            <v>0</v>
          </cell>
          <cell r="G57">
            <v>0</v>
          </cell>
          <cell r="I57">
            <v>0</v>
          </cell>
          <cell r="J57">
            <v>0</v>
          </cell>
          <cell r="K57">
            <v>0</v>
          </cell>
        </row>
        <row r="58">
          <cell r="B58">
            <v>0</v>
          </cell>
          <cell r="C58">
            <v>0</v>
          </cell>
          <cell r="D58">
            <v>0</v>
          </cell>
          <cell r="F58">
            <v>0</v>
          </cell>
          <cell r="G58">
            <v>0</v>
          </cell>
          <cell r="I58">
            <v>0</v>
          </cell>
          <cell r="J58">
            <v>0</v>
          </cell>
          <cell r="K58">
            <v>0</v>
          </cell>
        </row>
        <row r="60">
          <cell r="B60">
            <v>28</v>
          </cell>
          <cell r="C60">
            <v>9</v>
          </cell>
          <cell r="D60">
            <v>33158.58</v>
          </cell>
          <cell r="E60">
            <v>1184.24</v>
          </cell>
          <cell r="F60">
            <v>1749.74</v>
          </cell>
          <cell r="G60">
            <v>34908.32</v>
          </cell>
          <cell r="H60">
            <v>1246.73</v>
          </cell>
          <cell r="I60">
            <v>2771.34</v>
          </cell>
          <cell r="J60">
            <v>9</v>
          </cell>
          <cell r="K60">
            <v>10652.86</v>
          </cell>
          <cell r="L60">
            <v>1183.6500000000001</v>
          </cell>
        </row>
        <row r="61">
          <cell r="B61">
            <v>28</v>
          </cell>
          <cell r="C61">
            <v>9</v>
          </cell>
          <cell r="D61">
            <v>33158.58</v>
          </cell>
          <cell r="E61">
            <v>1184.24</v>
          </cell>
          <cell r="F61">
            <v>1749.74</v>
          </cell>
          <cell r="G61">
            <v>34908.32</v>
          </cell>
          <cell r="H61">
            <v>1246.73</v>
          </cell>
          <cell r="I61">
            <v>2771.34</v>
          </cell>
          <cell r="J61">
            <v>9</v>
          </cell>
          <cell r="K61">
            <v>10652.86</v>
          </cell>
          <cell r="L61">
            <v>1183.6500000000001</v>
          </cell>
        </row>
        <row r="62">
          <cell r="B62">
            <v>0</v>
          </cell>
          <cell r="C62">
            <v>0</v>
          </cell>
          <cell r="D62">
            <v>0</v>
          </cell>
          <cell r="F62">
            <v>0</v>
          </cell>
          <cell r="G62">
            <v>0</v>
          </cell>
          <cell r="I62">
            <v>0</v>
          </cell>
          <cell r="J62">
            <v>0</v>
          </cell>
          <cell r="K62">
            <v>0</v>
          </cell>
        </row>
        <row r="64">
          <cell r="B64">
            <v>48</v>
          </cell>
          <cell r="C64">
            <v>16</v>
          </cell>
          <cell r="D64">
            <v>61048.65</v>
          </cell>
          <cell r="E64">
            <v>1271.8499999999999</v>
          </cell>
          <cell r="F64">
            <v>0</v>
          </cell>
          <cell r="G64">
            <v>61048.65</v>
          </cell>
          <cell r="H64">
            <v>1271.8499999999999</v>
          </cell>
          <cell r="I64">
            <v>0</v>
          </cell>
          <cell r="J64">
            <v>16</v>
          </cell>
          <cell r="K64">
            <v>20349.55</v>
          </cell>
          <cell r="L64">
            <v>1271.8499999999999</v>
          </cell>
        </row>
        <row r="65">
          <cell r="B65">
            <v>48</v>
          </cell>
          <cell r="C65">
            <v>16</v>
          </cell>
          <cell r="D65">
            <v>61048.65</v>
          </cell>
          <cell r="E65">
            <v>1271.8499999999999</v>
          </cell>
          <cell r="F65">
            <v>0</v>
          </cell>
          <cell r="G65">
            <v>61048.65</v>
          </cell>
          <cell r="H65">
            <v>1271.8499999999999</v>
          </cell>
          <cell r="I65">
            <v>0</v>
          </cell>
          <cell r="J65">
            <v>16</v>
          </cell>
          <cell r="K65">
            <v>20349.55</v>
          </cell>
          <cell r="L65">
            <v>1271.8499999999999</v>
          </cell>
        </row>
        <row r="66">
          <cell r="B66">
            <v>0</v>
          </cell>
          <cell r="C66">
            <v>0</v>
          </cell>
          <cell r="D66">
            <v>0</v>
          </cell>
          <cell r="F66">
            <v>0</v>
          </cell>
          <cell r="G66">
            <v>0</v>
          </cell>
          <cell r="I66">
            <v>0</v>
          </cell>
          <cell r="J66">
            <v>0</v>
          </cell>
          <cell r="K66">
            <v>0</v>
          </cell>
        </row>
        <row r="68">
          <cell r="B68">
            <v>33</v>
          </cell>
          <cell r="C68">
            <v>11</v>
          </cell>
          <cell r="D68">
            <v>37458.160000000003</v>
          </cell>
          <cell r="E68">
            <v>1135.0999999999999</v>
          </cell>
          <cell r="F68">
            <v>0</v>
          </cell>
          <cell r="G68">
            <v>37458.160000000003</v>
          </cell>
          <cell r="H68">
            <v>1135.0999999999999</v>
          </cell>
          <cell r="I68">
            <v>1178.8499999999999</v>
          </cell>
          <cell r="J68">
            <v>11</v>
          </cell>
          <cell r="K68">
            <v>12129.08</v>
          </cell>
          <cell r="L68">
            <v>1102.6400000000001</v>
          </cell>
        </row>
        <row r="69">
          <cell r="B69">
            <v>33</v>
          </cell>
          <cell r="C69">
            <v>11</v>
          </cell>
          <cell r="D69">
            <v>37458.160000000003</v>
          </cell>
          <cell r="E69">
            <v>1135.0999999999999</v>
          </cell>
          <cell r="F69">
            <v>0</v>
          </cell>
          <cell r="G69">
            <v>37458.160000000003</v>
          </cell>
          <cell r="H69">
            <v>1135.0999999999999</v>
          </cell>
          <cell r="I69">
            <v>1178.8499999999999</v>
          </cell>
          <cell r="J69">
            <v>11</v>
          </cell>
          <cell r="K69">
            <v>12129.08</v>
          </cell>
          <cell r="L69">
            <v>1102.6400000000001</v>
          </cell>
        </row>
        <row r="70">
          <cell r="B70">
            <v>0</v>
          </cell>
          <cell r="C70">
            <v>0</v>
          </cell>
          <cell r="D70">
            <v>0</v>
          </cell>
          <cell r="F70">
            <v>0</v>
          </cell>
          <cell r="G70">
            <v>0</v>
          </cell>
          <cell r="I70">
            <v>0</v>
          </cell>
          <cell r="J70">
            <v>0</v>
          </cell>
          <cell r="K70">
            <v>0</v>
          </cell>
        </row>
        <row r="72">
          <cell r="B72">
            <v>18</v>
          </cell>
          <cell r="C72">
            <v>6</v>
          </cell>
          <cell r="D72">
            <v>22289.73</v>
          </cell>
          <cell r="E72">
            <v>1238.32</v>
          </cell>
          <cell r="F72">
            <v>0</v>
          </cell>
          <cell r="G72">
            <v>22289.73</v>
          </cell>
          <cell r="H72">
            <v>1238.32</v>
          </cell>
          <cell r="I72">
            <v>0</v>
          </cell>
          <cell r="J72">
            <v>6</v>
          </cell>
          <cell r="K72">
            <v>7429.91</v>
          </cell>
          <cell r="L72">
            <v>1238.32</v>
          </cell>
        </row>
        <row r="73">
          <cell r="B73">
            <v>18</v>
          </cell>
          <cell r="C73">
            <v>6</v>
          </cell>
          <cell r="D73">
            <v>22289.73</v>
          </cell>
          <cell r="E73">
            <v>1238.32</v>
          </cell>
          <cell r="F73">
            <v>0</v>
          </cell>
          <cell r="G73">
            <v>22289.73</v>
          </cell>
          <cell r="H73">
            <v>1238.32</v>
          </cell>
          <cell r="I73">
            <v>0</v>
          </cell>
          <cell r="J73">
            <v>6</v>
          </cell>
          <cell r="K73">
            <v>7429.91</v>
          </cell>
          <cell r="L73">
            <v>1238.32</v>
          </cell>
        </row>
        <row r="74">
          <cell r="B74">
            <v>0</v>
          </cell>
          <cell r="C74">
            <v>0</v>
          </cell>
          <cell r="D74">
            <v>0</v>
          </cell>
          <cell r="F74">
            <v>0</v>
          </cell>
          <cell r="G74">
            <v>0</v>
          </cell>
          <cell r="I74">
            <v>0</v>
          </cell>
          <cell r="J74">
            <v>0</v>
          </cell>
          <cell r="K74">
            <v>0</v>
          </cell>
        </row>
        <row r="76">
          <cell r="B76">
            <v>18</v>
          </cell>
          <cell r="C76">
            <v>6</v>
          </cell>
          <cell r="D76">
            <v>22979.46</v>
          </cell>
          <cell r="E76">
            <v>1276.6400000000001</v>
          </cell>
          <cell r="F76">
            <v>0</v>
          </cell>
          <cell r="G76">
            <v>22979.46</v>
          </cell>
          <cell r="H76">
            <v>1276.6400000000001</v>
          </cell>
          <cell r="I76">
            <v>0</v>
          </cell>
          <cell r="J76">
            <v>6</v>
          </cell>
          <cell r="K76">
            <v>7659.82</v>
          </cell>
          <cell r="L76">
            <v>1276.6400000000001</v>
          </cell>
        </row>
        <row r="77">
          <cell r="B77">
            <v>18</v>
          </cell>
          <cell r="C77">
            <v>6</v>
          </cell>
          <cell r="D77">
            <v>22979.46</v>
          </cell>
          <cell r="E77">
            <v>1276.6400000000001</v>
          </cell>
          <cell r="F77">
            <v>0</v>
          </cell>
          <cell r="G77">
            <v>22979.46</v>
          </cell>
          <cell r="H77">
            <v>1276.6400000000001</v>
          </cell>
          <cell r="I77">
            <v>0</v>
          </cell>
          <cell r="J77">
            <v>6</v>
          </cell>
          <cell r="K77">
            <v>7659.82</v>
          </cell>
          <cell r="L77">
            <v>1276.6400000000001</v>
          </cell>
        </row>
        <row r="78">
          <cell r="B78">
            <v>0</v>
          </cell>
          <cell r="C78">
            <v>0</v>
          </cell>
          <cell r="D78">
            <v>0</v>
          </cell>
          <cell r="F78">
            <v>0</v>
          </cell>
          <cell r="G78">
            <v>0</v>
          </cell>
          <cell r="I78">
            <v>0</v>
          </cell>
          <cell r="J78">
            <v>0</v>
          </cell>
          <cell r="K78">
            <v>0</v>
          </cell>
        </row>
        <row r="80">
          <cell r="B80">
            <v>28</v>
          </cell>
          <cell r="C80">
            <v>9</v>
          </cell>
          <cell r="D80">
            <v>34979.46</v>
          </cell>
          <cell r="E80">
            <v>1249.27</v>
          </cell>
          <cell r="F80">
            <v>0</v>
          </cell>
          <cell r="G80">
            <v>34979.46</v>
          </cell>
          <cell r="H80">
            <v>1249.27</v>
          </cell>
          <cell r="I80">
            <v>0</v>
          </cell>
          <cell r="J80">
            <v>9</v>
          </cell>
          <cell r="K80">
            <v>11259.82</v>
          </cell>
          <cell r="L80">
            <v>1251.0899999999999</v>
          </cell>
        </row>
        <row r="81">
          <cell r="B81">
            <v>28</v>
          </cell>
          <cell r="C81">
            <v>9</v>
          </cell>
          <cell r="D81">
            <v>34979.46</v>
          </cell>
          <cell r="E81">
            <v>1249.27</v>
          </cell>
          <cell r="F81">
            <v>0</v>
          </cell>
          <cell r="G81">
            <v>34979.46</v>
          </cell>
          <cell r="H81">
            <v>1249.27</v>
          </cell>
          <cell r="I81">
            <v>0</v>
          </cell>
          <cell r="J81">
            <v>9</v>
          </cell>
          <cell r="K81">
            <v>11259.82</v>
          </cell>
          <cell r="L81">
            <v>1251.0899999999999</v>
          </cell>
        </row>
        <row r="82">
          <cell r="B82">
            <v>0</v>
          </cell>
          <cell r="C82">
            <v>0</v>
          </cell>
          <cell r="D82">
            <v>0</v>
          </cell>
          <cell r="F82">
            <v>0</v>
          </cell>
          <cell r="G82">
            <v>0</v>
          </cell>
          <cell r="I82">
            <v>0</v>
          </cell>
          <cell r="J82">
            <v>0</v>
          </cell>
          <cell r="K82">
            <v>0</v>
          </cell>
        </row>
        <row r="84">
          <cell r="B84">
            <v>58</v>
          </cell>
          <cell r="C84">
            <v>19</v>
          </cell>
          <cell r="D84">
            <v>72358.92</v>
          </cell>
          <cell r="E84">
            <v>1247.57</v>
          </cell>
          <cell r="F84">
            <v>0</v>
          </cell>
          <cell r="G84">
            <v>72358.92</v>
          </cell>
          <cell r="H84">
            <v>1247.57</v>
          </cell>
          <cell r="I84">
            <v>392.95</v>
          </cell>
          <cell r="J84">
            <v>19</v>
          </cell>
          <cell r="K84">
            <v>23719.64</v>
          </cell>
          <cell r="L84">
            <v>1248.4000000000001</v>
          </cell>
        </row>
        <row r="85">
          <cell r="B85">
            <v>58</v>
          </cell>
          <cell r="C85">
            <v>19</v>
          </cell>
          <cell r="D85">
            <v>72358.92</v>
          </cell>
          <cell r="E85">
            <v>1247.57</v>
          </cell>
          <cell r="F85">
            <v>0</v>
          </cell>
          <cell r="G85">
            <v>72358.92</v>
          </cell>
          <cell r="H85">
            <v>1247.57</v>
          </cell>
          <cell r="I85">
            <v>392.95</v>
          </cell>
          <cell r="J85">
            <v>19</v>
          </cell>
          <cell r="K85">
            <v>23719.64</v>
          </cell>
          <cell r="L85">
            <v>1248.4000000000001</v>
          </cell>
        </row>
        <row r="86">
          <cell r="B86">
            <v>0</v>
          </cell>
          <cell r="C86">
            <v>0</v>
          </cell>
          <cell r="D86">
            <v>0</v>
          </cell>
          <cell r="F86">
            <v>0</v>
          </cell>
          <cell r="G86">
            <v>0</v>
          </cell>
          <cell r="I86">
            <v>0</v>
          </cell>
          <cell r="J86">
            <v>0</v>
          </cell>
          <cell r="K86">
            <v>0</v>
          </cell>
        </row>
        <row r="88">
          <cell r="B88">
            <v>6</v>
          </cell>
          <cell r="C88">
            <v>2</v>
          </cell>
          <cell r="D88">
            <v>8579.4599999999991</v>
          </cell>
          <cell r="E88">
            <v>1429.91</v>
          </cell>
          <cell r="F88">
            <v>0</v>
          </cell>
          <cell r="G88">
            <v>8579.4599999999991</v>
          </cell>
          <cell r="H88">
            <v>1429.91</v>
          </cell>
          <cell r="I88">
            <v>0</v>
          </cell>
          <cell r="J88">
            <v>2</v>
          </cell>
          <cell r="K88">
            <v>2859.82</v>
          </cell>
          <cell r="L88">
            <v>1429.91</v>
          </cell>
        </row>
        <row r="89">
          <cell r="B89">
            <v>6</v>
          </cell>
          <cell r="C89">
            <v>2</v>
          </cell>
          <cell r="D89">
            <v>8579.4599999999991</v>
          </cell>
          <cell r="E89">
            <v>1429.91</v>
          </cell>
          <cell r="F89">
            <v>0</v>
          </cell>
          <cell r="G89">
            <v>8579.4599999999991</v>
          </cell>
          <cell r="H89">
            <v>1429.91</v>
          </cell>
          <cell r="I89">
            <v>0</v>
          </cell>
          <cell r="J89">
            <v>2</v>
          </cell>
          <cell r="K89">
            <v>2859.82</v>
          </cell>
          <cell r="L89">
            <v>1429.91</v>
          </cell>
        </row>
        <row r="90">
          <cell r="B90">
            <v>0</v>
          </cell>
          <cell r="C90">
            <v>0</v>
          </cell>
          <cell r="D90">
            <v>0</v>
          </cell>
          <cell r="F90">
            <v>0</v>
          </cell>
          <cell r="G90">
            <v>0</v>
          </cell>
          <cell r="I90">
            <v>0</v>
          </cell>
          <cell r="J90">
            <v>0</v>
          </cell>
          <cell r="K90">
            <v>0</v>
          </cell>
        </row>
      </sheetData>
      <sheetData sheetId="5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21590</v>
          </cell>
          <cell r="C28">
            <v>7197</v>
          </cell>
          <cell r="D28">
            <v>26441926.169999998</v>
          </cell>
          <cell r="E28">
            <v>1224.73</v>
          </cell>
          <cell r="F28">
            <v>24383</v>
          </cell>
          <cell r="G28">
            <v>26466309.169999998</v>
          </cell>
          <cell r="H28">
            <v>1225.8599999999999</v>
          </cell>
          <cell r="I28">
            <v>21422.74</v>
          </cell>
          <cell r="J28">
            <v>7235</v>
          </cell>
          <cell r="K28">
            <v>8778657.9799999986</v>
          </cell>
          <cell r="L28">
            <v>1213.3599999999999</v>
          </cell>
        </row>
        <row r="29">
          <cell r="B29">
            <v>21590</v>
          </cell>
          <cell r="C29">
            <v>7197</v>
          </cell>
          <cell r="D29">
            <v>26086484.109999999</v>
          </cell>
          <cell r="E29">
            <v>1208.27</v>
          </cell>
          <cell r="F29">
            <v>18250.169999999998</v>
          </cell>
          <cell r="G29">
            <v>26104734.280000001</v>
          </cell>
          <cell r="H29">
            <v>1209.1099999999999</v>
          </cell>
          <cell r="I29">
            <v>21422.74</v>
          </cell>
          <cell r="J29">
            <v>7235</v>
          </cell>
          <cell r="K29">
            <v>8658916.6899999995</v>
          </cell>
          <cell r="L29">
            <v>1196.81</v>
          </cell>
        </row>
        <row r="30">
          <cell r="B30">
            <v>240</v>
          </cell>
          <cell r="C30">
            <v>80</v>
          </cell>
          <cell r="D30">
            <v>355442.06</v>
          </cell>
          <cell r="E30">
            <v>1481.01</v>
          </cell>
          <cell r="F30">
            <v>6132.83</v>
          </cell>
          <cell r="G30">
            <v>361574.89</v>
          </cell>
          <cell r="H30">
            <v>1506.56</v>
          </cell>
          <cell r="I30">
            <v>0</v>
          </cell>
          <cell r="J30">
            <v>81</v>
          </cell>
          <cell r="K30">
            <v>119741.29</v>
          </cell>
          <cell r="L30">
            <v>1478.29</v>
          </cell>
        </row>
        <row r="32">
          <cell r="B32">
            <v>39358</v>
          </cell>
          <cell r="C32">
            <v>13119</v>
          </cell>
          <cell r="D32">
            <v>48453496.56000001</v>
          </cell>
          <cell r="E32">
            <v>1231.0999999999999</v>
          </cell>
          <cell r="F32">
            <v>2198341.73</v>
          </cell>
          <cell r="G32">
            <v>50651838.290000007</v>
          </cell>
          <cell r="H32">
            <v>1286.95</v>
          </cell>
          <cell r="I32">
            <v>34363.47</v>
          </cell>
          <cell r="J32">
            <v>13260</v>
          </cell>
          <cell r="K32">
            <v>16217091.48</v>
          </cell>
          <cell r="L32">
            <v>1223.01</v>
          </cell>
        </row>
        <row r="33">
          <cell r="B33">
            <v>39358</v>
          </cell>
          <cell r="C33">
            <v>13119</v>
          </cell>
          <cell r="D33">
            <v>48235195.310000002</v>
          </cell>
          <cell r="E33">
            <v>1225.55</v>
          </cell>
          <cell r="F33">
            <v>2197727.4900000002</v>
          </cell>
          <cell r="G33">
            <v>50432922.800000004</v>
          </cell>
          <cell r="H33">
            <v>1281.3900000000001</v>
          </cell>
          <cell r="I33">
            <v>34363.47</v>
          </cell>
          <cell r="J33">
            <v>13260</v>
          </cell>
          <cell r="K33">
            <v>16144262.529999997</v>
          </cell>
          <cell r="L33">
            <v>1217.52</v>
          </cell>
        </row>
        <row r="34">
          <cell r="B34">
            <v>224</v>
          </cell>
          <cell r="C34">
            <v>75</v>
          </cell>
          <cell r="D34">
            <v>218301.25</v>
          </cell>
          <cell r="E34">
            <v>974.56</v>
          </cell>
          <cell r="F34">
            <v>614.24</v>
          </cell>
          <cell r="G34">
            <v>218915.49</v>
          </cell>
          <cell r="H34">
            <v>977.3</v>
          </cell>
          <cell r="I34">
            <v>0</v>
          </cell>
          <cell r="J34">
            <v>75</v>
          </cell>
          <cell r="K34">
            <v>72828.95</v>
          </cell>
          <cell r="L34">
            <v>971.05</v>
          </cell>
        </row>
        <row r="36">
          <cell r="B36">
            <v>71858</v>
          </cell>
          <cell r="C36">
            <v>23953</v>
          </cell>
          <cell r="D36">
            <v>87905421.87000002</v>
          </cell>
          <cell r="E36">
            <v>1223.32</v>
          </cell>
          <cell r="F36">
            <v>4505810.3499999996</v>
          </cell>
          <cell r="G36">
            <v>92411232.220000014</v>
          </cell>
          <cell r="H36">
            <v>1286.03</v>
          </cell>
          <cell r="I36">
            <v>46612.08</v>
          </cell>
          <cell r="J36">
            <v>24067</v>
          </cell>
          <cell r="K36">
            <v>29306078.870000001</v>
          </cell>
          <cell r="L36">
            <v>1217.69</v>
          </cell>
        </row>
        <row r="37">
          <cell r="B37">
            <v>71858</v>
          </cell>
          <cell r="C37">
            <v>23953</v>
          </cell>
          <cell r="D37">
            <v>87356196.040000007</v>
          </cell>
          <cell r="E37">
            <v>1215.68</v>
          </cell>
          <cell r="F37">
            <v>4497698.62</v>
          </cell>
          <cell r="G37">
            <v>91853894.660000011</v>
          </cell>
          <cell r="H37">
            <v>1278.27</v>
          </cell>
          <cell r="I37">
            <v>46612.08</v>
          </cell>
          <cell r="J37">
            <v>24067</v>
          </cell>
          <cell r="K37">
            <v>29122939.800000004</v>
          </cell>
          <cell r="L37">
            <v>1210.08</v>
          </cell>
        </row>
        <row r="38">
          <cell r="B38">
            <v>366</v>
          </cell>
          <cell r="C38">
            <v>122</v>
          </cell>
          <cell r="D38">
            <v>549225.82999999996</v>
          </cell>
          <cell r="E38">
            <v>1500.62</v>
          </cell>
          <cell r="F38">
            <v>8111.73</v>
          </cell>
          <cell r="G38">
            <v>557337.56000000006</v>
          </cell>
          <cell r="H38">
            <v>1522.78</v>
          </cell>
          <cell r="I38">
            <v>0</v>
          </cell>
          <cell r="J38">
            <v>122</v>
          </cell>
          <cell r="K38">
            <v>183139.07</v>
          </cell>
          <cell r="L38">
            <v>1501.14</v>
          </cell>
        </row>
        <row r="40">
          <cell r="B40">
            <v>9063</v>
          </cell>
          <cell r="C40">
            <v>3021</v>
          </cell>
          <cell r="D40">
            <v>11086897.449999999</v>
          </cell>
          <cell r="E40">
            <v>1223.31</v>
          </cell>
          <cell r="F40">
            <v>774936.42</v>
          </cell>
          <cell r="G40">
            <v>11861833.869999999</v>
          </cell>
          <cell r="H40">
            <v>1308.82</v>
          </cell>
          <cell r="I40">
            <v>3019.17</v>
          </cell>
          <cell r="J40">
            <v>3102</v>
          </cell>
          <cell r="K40">
            <v>3762847.94</v>
          </cell>
          <cell r="L40">
            <v>1213.04</v>
          </cell>
        </row>
        <row r="41">
          <cell r="B41">
            <v>9063</v>
          </cell>
          <cell r="C41">
            <v>3021</v>
          </cell>
          <cell r="D41">
            <v>10958333.539999999</v>
          </cell>
          <cell r="E41">
            <v>1209.1300000000001</v>
          </cell>
          <cell r="F41">
            <v>767186.4</v>
          </cell>
          <cell r="G41">
            <v>11725519.939999999</v>
          </cell>
          <cell r="H41">
            <v>1293.78</v>
          </cell>
          <cell r="I41">
            <v>3019.17</v>
          </cell>
          <cell r="J41">
            <v>3102</v>
          </cell>
          <cell r="K41">
            <v>3719745.87</v>
          </cell>
          <cell r="L41">
            <v>1199.1400000000001</v>
          </cell>
        </row>
        <row r="42">
          <cell r="B42">
            <v>91</v>
          </cell>
          <cell r="C42">
            <v>30</v>
          </cell>
          <cell r="D42">
            <v>128563.91</v>
          </cell>
          <cell r="E42">
            <v>1412.79</v>
          </cell>
          <cell r="F42">
            <v>7750.02</v>
          </cell>
          <cell r="G42">
            <v>136313.93</v>
          </cell>
          <cell r="H42">
            <v>1497.96</v>
          </cell>
          <cell r="I42">
            <v>0</v>
          </cell>
          <cell r="J42">
            <v>31</v>
          </cell>
          <cell r="K42">
            <v>43102.07</v>
          </cell>
          <cell r="L42">
            <v>1390.39</v>
          </cell>
        </row>
        <row r="44">
          <cell r="B44">
            <v>32987</v>
          </cell>
          <cell r="C44">
            <v>10996</v>
          </cell>
          <cell r="D44">
            <v>39962489.43999999</v>
          </cell>
          <cell r="E44">
            <v>1211.46</v>
          </cell>
          <cell r="F44">
            <v>3127811.07</v>
          </cell>
          <cell r="G44">
            <v>43090300.50999999</v>
          </cell>
          <cell r="H44">
            <v>1306.28</v>
          </cell>
          <cell r="I44">
            <v>10198.74</v>
          </cell>
          <cell r="J44">
            <v>11336</v>
          </cell>
          <cell r="K44">
            <v>13612707.52</v>
          </cell>
          <cell r="L44">
            <v>1200.8399999999999</v>
          </cell>
        </row>
        <row r="45">
          <cell r="B45">
            <v>32987</v>
          </cell>
          <cell r="C45">
            <v>10996</v>
          </cell>
          <cell r="D45">
            <v>39610132.049999997</v>
          </cell>
          <cell r="E45">
            <v>1200.78</v>
          </cell>
          <cell r="F45">
            <v>3108637.87</v>
          </cell>
          <cell r="G45">
            <v>42718769.919999994</v>
          </cell>
          <cell r="H45">
            <v>1295.02</v>
          </cell>
          <cell r="I45">
            <v>10198.74</v>
          </cell>
          <cell r="J45">
            <v>11336</v>
          </cell>
          <cell r="K45">
            <v>13494152.77</v>
          </cell>
          <cell r="L45">
            <v>1190.3800000000001</v>
          </cell>
        </row>
        <row r="46">
          <cell r="B46">
            <v>271</v>
          </cell>
          <cell r="C46">
            <v>90</v>
          </cell>
          <cell r="D46">
            <v>352357.39</v>
          </cell>
          <cell r="E46">
            <v>1300.21</v>
          </cell>
          <cell r="F46">
            <v>19173.2</v>
          </cell>
          <cell r="G46">
            <v>371530.59</v>
          </cell>
          <cell r="H46">
            <v>1370.96</v>
          </cell>
          <cell r="I46">
            <v>0</v>
          </cell>
          <cell r="J46">
            <v>92</v>
          </cell>
          <cell r="K46">
            <v>118554.75</v>
          </cell>
          <cell r="L46">
            <v>1288.6400000000001</v>
          </cell>
        </row>
        <row r="48">
          <cell r="B48">
            <v>74400</v>
          </cell>
          <cell r="C48">
            <v>24800</v>
          </cell>
          <cell r="D48">
            <v>87936571.280000001</v>
          </cell>
          <cell r="E48">
            <v>1181.94</v>
          </cell>
          <cell r="F48">
            <v>4458827.4800000004</v>
          </cell>
          <cell r="G48">
            <v>92395398.760000005</v>
          </cell>
          <cell r="H48">
            <v>1241.8699999999999</v>
          </cell>
          <cell r="I48">
            <v>28892.58</v>
          </cell>
          <cell r="J48">
            <v>25025</v>
          </cell>
          <cell r="K48">
            <v>29329342.419999998</v>
          </cell>
          <cell r="L48">
            <v>1172</v>
          </cell>
        </row>
        <row r="49">
          <cell r="B49">
            <v>74400</v>
          </cell>
          <cell r="C49">
            <v>24800</v>
          </cell>
          <cell r="D49">
            <v>87664388.269999996</v>
          </cell>
          <cell r="E49">
            <v>1178.28</v>
          </cell>
          <cell r="F49">
            <v>4421540.2300000004</v>
          </cell>
          <cell r="G49">
            <v>92085928.5</v>
          </cell>
          <cell r="H49">
            <v>1237.71</v>
          </cell>
          <cell r="I49">
            <v>28892.58</v>
          </cell>
          <cell r="J49">
            <v>25025</v>
          </cell>
          <cell r="K49">
            <v>29232377.080000002</v>
          </cell>
          <cell r="L49">
            <v>1168.1300000000001</v>
          </cell>
        </row>
        <row r="50">
          <cell r="B50">
            <v>221</v>
          </cell>
          <cell r="C50">
            <v>74</v>
          </cell>
          <cell r="D50">
            <v>272183.01</v>
          </cell>
          <cell r="E50">
            <v>1231.5999999999999</v>
          </cell>
          <cell r="F50">
            <v>37287.25</v>
          </cell>
          <cell r="G50">
            <v>309470.26</v>
          </cell>
          <cell r="H50">
            <v>1400.32</v>
          </cell>
          <cell r="I50">
            <v>0</v>
          </cell>
          <cell r="J50">
            <v>77</v>
          </cell>
          <cell r="K50">
            <v>96965.34</v>
          </cell>
          <cell r="L50">
            <v>1259.29</v>
          </cell>
        </row>
        <row r="52">
          <cell r="B52">
            <v>69130</v>
          </cell>
          <cell r="C52">
            <v>23043</v>
          </cell>
          <cell r="D52">
            <v>82532829.120000005</v>
          </cell>
          <cell r="E52">
            <v>1193.8800000000001</v>
          </cell>
          <cell r="F52">
            <v>4088242.1</v>
          </cell>
          <cell r="G52">
            <v>86621071.219999999</v>
          </cell>
          <cell r="H52">
            <v>1253.02</v>
          </cell>
          <cell r="I52">
            <v>26233.83</v>
          </cell>
          <cell r="J52">
            <v>23328</v>
          </cell>
          <cell r="K52">
            <v>27553866.499999996</v>
          </cell>
          <cell r="L52">
            <v>1181.1500000000001</v>
          </cell>
        </row>
        <row r="53">
          <cell r="B53">
            <v>69130</v>
          </cell>
          <cell r="C53">
            <v>23043</v>
          </cell>
          <cell r="D53">
            <v>82195535.719999999</v>
          </cell>
          <cell r="E53">
            <v>1189</v>
          </cell>
          <cell r="F53">
            <v>4077940.81</v>
          </cell>
          <cell r="G53">
            <v>86273476.530000001</v>
          </cell>
          <cell r="H53">
            <v>1247.99</v>
          </cell>
          <cell r="I53">
            <v>26233.83</v>
          </cell>
          <cell r="J53">
            <v>23328</v>
          </cell>
          <cell r="K53">
            <v>27441199.430000003</v>
          </cell>
          <cell r="L53">
            <v>1176.32</v>
          </cell>
        </row>
        <row r="54">
          <cell r="B54">
            <v>294</v>
          </cell>
          <cell r="C54">
            <v>98</v>
          </cell>
          <cell r="D54">
            <v>337293.4</v>
          </cell>
          <cell r="E54">
            <v>1147.26</v>
          </cell>
          <cell r="F54">
            <v>10301.290000000001</v>
          </cell>
          <cell r="G54">
            <v>347594.69</v>
          </cell>
          <cell r="H54">
            <v>1182.29</v>
          </cell>
          <cell r="I54">
            <v>0</v>
          </cell>
          <cell r="J54">
            <v>98</v>
          </cell>
          <cell r="K54">
            <v>112667.07</v>
          </cell>
          <cell r="L54">
            <v>1149.6600000000001</v>
          </cell>
        </row>
        <row r="56">
          <cell r="B56">
            <v>7015</v>
          </cell>
          <cell r="C56">
            <v>2338</v>
          </cell>
          <cell r="D56">
            <v>8737375.5600000005</v>
          </cell>
          <cell r="E56">
            <v>1245.53</v>
          </cell>
          <cell r="F56">
            <v>302356.5</v>
          </cell>
          <cell r="G56">
            <v>9039732.0600000005</v>
          </cell>
          <cell r="H56">
            <v>1288.6300000000001</v>
          </cell>
          <cell r="I56">
            <v>12508.72</v>
          </cell>
          <cell r="J56">
            <v>2332</v>
          </cell>
          <cell r="K56">
            <v>2868975.7</v>
          </cell>
          <cell r="L56">
            <v>1230.26</v>
          </cell>
        </row>
        <row r="57">
          <cell r="B57">
            <v>7015</v>
          </cell>
          <cell r="C57">
            <v>2338</v>
          </cell>
          <cell r="D57">
            <v>8638135.0200000014</v>
          </cell>
          <cell r="E57">
            <v>1231.3800000000001</v>
          </cell>
          <cell r="F57">
            <v>303952.36</v>
          </cell>
          <cell r="G57">
            <v>8942087.3800000008</v>
          </cell>
          <cell r="H57">
            <v>1274.71</v>
          </cell>
          <cell r="I57">
            <v>12508.72</v>
          </cell>
          <cell r="J57">
            <v>2332</v>
          </cell>
          <cell r="K57">
            <v>2835895.52</v>
          </cell>
          <cell r="L57">
            <v>1216.08</v>
          </cell>
        </row>
        <row r="58">
          <cell r="B58">
            <v>60</v>
          </cell>
          <cell r="C58">
            <v>20</v>
          </cell>
          <cell r="D58">
            <v>99240.54</v>
          </cell>
          <cell r="E58">
            <v>1654.01</v>
          </cell>
          <cell r="F58">
            <v>-1595.86</v>
          </cell>
          <cell r="G58">
            <v>97644.68</v>
          </cell>
          <cell r="H58">
            <v>1627.41</v>
          </cell>
          <cell r="I58">
            <v>0</v>
          </cell>
          <cell r="J58">
            <v>20</v>
          </cell>
          <cell r="K58">
            <v>33080.18</v>
          </cell>
          <cell r="L58">
            <v>1654.01</v>
          </cell>
        </row>
        <row r="60">
          <cell r="B60">
            <v>37449</v>
          </cell>
          <cell r="C60">
            <v>12483</v>
          </cell>
          <cell r="D60">
            <v>44760557.909999996</v>
          </cell>
          <cell r="E60">
            <v>1195.24</v>
          </cell>
          <cell r="F60">
            <v>1850576.59</v>
          </cell>
          <cell r="G60">
            <v>46611134.5</v>
          </cell>
          <cell r="H60">
            <v>1244.6600000000001</v>
          </cell>
          <cell r="I60">
            <v>26570.94</v>
          </cell>
          <cell r="J60">
            <v>12627</v>
          </cell>
          <cell r="K60">
            <v>15008940.130000001</v>
          </cell>
          <cell r="L60">
            <v>1188.6400000000001</v>
          </cell>
        </row>
        <row r="61">
          <cell r="B61">
            <v>37449</v>
          </cell>
          <cell r="C61">
            <v>12483</v>
          </cell>
          <cell r="D61">
            <v>44618839.719999999</v>
          </cell>
          <cell r="E61">
            <v>1191.46</v>
          </cell>
          <cell r="F61">
            <v>1848878.97</v>
          </cell>
          <cell r="G61">
            <v>46467718.689999998</v>
          </cell>
          <cell r="H61">
            <v>1240.83</v>
          </cell>
          <cell r="I61">
            <v>26570.94</v>
          </cell>
          <cell r="J61">
            <v>12627</v>
          </cell>
          <cell r="K61">
            <v>14959911.270000003</v>
          </cell>
          <cell r="L61">
            <v>1184.76</v>
          </cell>
        </row>
        <row r="62">
          <cell r="B62">
            <v>117</v>
          </cell>
          <cell r="C62">
            <v>39</v>
          </cell>
          <cell r="D62">
            <v>141718.19</v>
          </cell>
          <cell r="E62">
            <v>1211.27</v>
          </cell>
          <cell r="F62">
            <v>1697.62</v>
          </cell>
          <cell r="G62">
            <v>143415.81</v>
          </cell>
          <cell r="H62">
            <v>1225.78</v>
          </cell>
          <cell r="I62">
            <v>0</v>
          </cell>
          <cell r="J62">
            <v>40</v>
          </cell>
          <cell r="K62">
            <v>49028.86</v>
          </cell>
          <cell r="L62">
            <v>1225.72</v>
          </cell>
        </row>
        <row r="64">
          <cell r="B64">
            <v>34030</v>
          </cell>
          <cell r="C64">
            <v>11343</v>
          </cell>
          <cell r="D64">
            <v>41025259.149999999</v>
          </cell>
          <cell r="E64">
            <v>1205.56</v>
          </cell>
          <cell r="F64">
            <v>1021676.3</v>
          </cell>
          <cell r="G64">
            <v>42046935.449999996</v>
          </cell>
          <cell r="H64">
            <v>1235.58</v>
          </cell>
          <cell r="I64">
            <v>14239.33</v>
          </cell>
          <cell r="J64">
            <v>11283</v>
          </cell>
          <cell r="K64">
            <v>13517002.279999999</v>
          </cell>
          <cell r="L64">
            <v>1198</v>
          </cell>
        </row>
        <row r="65">
          <cell r="B65">
            <v>34030</v>
          </cell>
          <cell r="C65">
            <v>11343</v>
          </cell>
          <cell r="D65">
            <v>40891336.289999992</v>
          </cell>
          <cell r="E65">
            <v>1201.6300000000001</v>
          </cell>
          <cell r="F65">
            <v>1017691.67</v>
          </cell>
          <cell r="G65">
            <v>41909027.959999993</v>
          </cell>
          <cell r="H65">
            <v>1231.53</v>
          </cell>
          <cell r="I65">
            <v>14239.33</v>
          </cell>
          <cell r="J65">
            <v>11283</v>
          </cell>
          <cell r="K65">
            <v>13471425.060000001</v>
          </cell>
          <cell r="L65">
            <v>1193.96</v>
          </cell>
        </row>
        <row r="66">
          <cell r="B66">
            <v>113</v>
          </cell>
          <cell r="C66">
            <v>38</v>
          </cell>
          <cell r="D66">
            <v>133922.85999999999</v>
          </cell>
          <cell r="E66">
            <v>1185.1600000000001</v>
          </cell>
          <cell r="F66">
            <v>3984.63</v>
          </cell>
          <cell r="G66">
            <v>137907.49</v>
          </cell>
          <cell r="H66">
            <v>1220.42</v>
          </cell>
          <cell r="I66">
            <v>0</v>
          </cell>
          <cell r="J66">
            <v>39</v>
          </cell>
          <cell r="K66">
            <v>45577.22</v>
          </cell>
          <cell r="L66">
            <v>1168.6500000000001</v>
          </cell>
        </row>
        <row r="68">
          <cell r="B68">
            <v>21736</v>
          </cell>
          <cell r="C68">
            <v>7245</v>
          </cell>
          <cell r="D68">
            <v>26351083.650000002</v>
          </cell>
          <cell r="E68">
            <v>1212.32</v>
          </cell>
          <cell r="F68">
            <v>1634081.27</v>
          </cell>
          <cell r="G68">
            <v>27985164.920000002</v>
          </cell>
          <cell r="H68">
            <v>1287.5</v>
          </cell>
          <cell r="I68">
            <v>23412.13</v>
          </cell>
          <cell r="J68">
            <v>7315</v>
          </cell>
          <cell r="K68">
            <v>8783449.3300000001</v>
          </cell>
          <cell r="L68">
            <v>1200.74</v>
          </cell>
        </row>
        <row r="69">
          <cell r="B69">
            <v>21736</v>
          </cell>
          <cell r="C69">
            <v>7245</v>
          </cell>
          <cell r="D69">
            <v>26228620.930000003</v>
          </cell>
          <cell r="E69">
            <v>1206.69</v>
          </cell>
          <cell r="F69">
            <v>1617359.82</v>
          </cell>
          <cell r="G69">
            <v>27845980.750000004</v>
          </cell>
          <cell r="H69">
            <v>1281.0999999999999</v>
          </cell>
          <cell r="I69">
            <v>23412.13</v>
          </cell>
          <cell r="J69">
            <v>7315</v>
          </cell>
          <cell r="K69">
            <v>8741476.5200000014</v>
          </cell>
          <cell r="L69">
            <v>1195.01</v>
          </cell>
        </row>
        <row r="70">
          <cell r="B70">
            <v>100</v>
          </cell>
          <cell r="C70">
            <v>33</v>
          </cell>
          <cell r="D70">
            <v>122462.72</v>
          </cell>
          <cell r="E70">
            <v>1224.6300000000001</v>
          </cell>
          <cell r="F70">
            <v>16721.45</v>
          </cell>
          <cell r="G70">
            <v>139184.17000000001</v>
          </cell>
          <cell r="H70">
            <v>1391.84</v>
          </cell>
          <cell r="I70">
            <v>0</v>
          </cell>
          <cell r="J70">
            <v>35</v>
          </cell>
          <cell r="K70">
            <v>41972.81</v>
          </cell>
          <cell r="L70">
            <v>1199.22</v>
          </cell>
        </row>
        <row r="72">
          <cell r="B72">
            <v>14794</v>
          </cell>
          <cell r="C72">
            <v>4931</v>
          </cell>
          <cell r="D72">
            <v>17702972.279999997</v>
          </cell>
          <cell r="E72">
            <v>1196.6300000000001</v>
          </cell>
          <cell r="F72">
            <v>323857.15000000002</v>
          </cell>
          <cell r="G72">
            <v>18026829.429999996</v>
          </cell>
          <cell r="H72">
            <v>1218.52</v>
          </cell>
          <cell r="I72">
            <v>12223.08</v>
          </cell>
          <cell r="J72">
            <v>4911</v>
          </cell>
          <cell r="K72">
            <v>5819988.8099999996</v>
          </cell>
          <cell r="L72">
            <v>1185.0899999999999</v>
          </cell>
        </row>
        <row r="73">
          <cell r="B73">
            <v>14794</v>
          </cell>
          <cell r="C73">
            <v>4931</v>
          </cell>
          <cell r="D73">
            <v>17542133.960000001</v>
          </cell>
          <cell r="E73">
            <v>1185.76</v>
          </cell>
          <cell r="F73">
            <v>318728.39</v>
          </cell>
          <cell r="G73">
            <v>17860862.350000001</v>
          </cell>
          <cell r="H73">
            <v>1207.3</v>
          </cell>
          <cell r="I73">
            <v>12223.08</v>
          </cell>
          <cell r="J73">
            <v>4911</v>
          </cell>
          <cell r="K73">
            <v>5766851.9400000004</v>
          </cell>
          <cell r="L73">
            <v>1174.27</v>
          </cell>
        </row>
        <row r="74">
          <cell r="B74">
            <v>136</v>
          </cell>
          <cell r="C74">
            <v>45</v>
          </cell>
          <cell r="D74">
            <v>160838.32</v>
          </cell>
          <cell r="E74">
            <v>1182.6300000000001</v>
          </cell>
          <cell r="F74">
            <v>5128.76</v>
          </cell>
          <cell r="G74">
            <v>165967.07999999999</v>
          </cell>
          <cell r="H74">
            <v>1220.3499999999999</v>
          </cell>
          <cell r="I74">
            <v>0</v>
          </cell>
          <cell r="J74">
            <v>45</v>
          </cell>
          <cell r="K74">
            <v>53136.87</v>
          </cell>
          <cell r="L74">
            <v>1180.82</v>
          </cell>
        </row>
        <row r="76">
          <cell r="B76">
            <v>27253</v>
          </cell>
          <cell r="C76">
            <v>9084</v>
          </cell>
          <cell r="D76">
            <v>32755869.489999998</v>
          </cell>
          <cell r="E76">
            <v>1201.92</v>
          </cell>
          <cell r="F76">
            <v>1583435.32</v>
          </cell>
          <cell r="G76">
            <v>34339304.809999995</v>
          </cell>
          <cell r="H76">
            <v>1260.02</v>
          </cell>
          <cell r="I76">
            <v>38852.75</v>
          </cell>
          <cell r="J76">
            <v>9133</v>
          </cell>
          <cell r="K76">
            <v>10922254.530000001</v>
          </cell>
          <cell r="L76">
            <v>1195.9100000000001</v>
          </cell>
        </row>
        <row r="77">
          <cell r="B77">
            <v>27253</v>
          </cell>
          <cell r="C77">
            <v>9084</v>
          </cell>
          <cell r="D77">
            <v>32642500.189999998</v>
          </cell>
          <cell r="E77">
            <v>1197.76</v>
          </cell>
          <cell r="F77">
            <v>1558119.52</v>
          </cell>
          <cell r="G77">
            <v>34200619.710000001</v>
          </cell>
          <cell r="H77">
            <v>1254.93</v>
          </cell>
          <cell r="I77">
            <v>38852.75</v>
          </cell>
          <cell r="J77">
            <v>9133</v>
          </cell>
          <cell r="K77">
            <v>10883090.540000001</v>
          </cell>
          <cell r="L77">
            <v>1191.6199999999999</v>
          </cell>
        </row>
        <row r="78">
          <cell r="B78">
            <v>98</v>
          </cell>
          <cell r="C78">
            <v>33</v>
          </cell>
          <cell r="D78">
            <v>113369.3</v>
          </cell>
          <cell r="E78">
            <v>1156.83</v>
          </cell>
          <cell r="F78">
            <v>25315.8</v>
          </cell>
          <cell r="G78">
            <v>138685.1</v>
          </cell>
          <cell r="H78">
            <v>1415.15</v>
          </cell>
          <cell r="I78">
            <v>0</v>
          </cell>
          <cell r="J78">
            <v>34</v>
          </cell>
          <cell r="K78">
            <v>39163.99</v>
          </cell>
          <cell r="L78">
            <v>1151.8800000000001</v>
          </cell>
        </row>
        <row r="80">
          <cell r="B80">
            <v>21592</v>
          </cell>
          <cell r="C80">
            <v>7197</v>
          </cell>
          <cell r="D80">
            <v>26491913.210000001</v>
          </cell>
          <cell r="E80">
            <v>1226.93</v>
          </cell>
          <cell r="F80">
            <v>1257608.45</v>
          </cell>
          <cell r="G80">
            <v>27749521.66</v>
          </cell>
          <cell r="H80">
            <v>1285.18</v>
          </cell>
          <cell r="I80">
            <v>5583.33</v>
          </cell>
          <cell r="J80">
            <v>7262</v>
          </cell>
          <cell r="K80">
            <v>8822321.1699999999</v>
          </cell>
          <cell r="L80">
            <v>1214.8599999999999</v>
          </cell>
        </row>
        <row r="81">
          <cell r="B81">
            <v>21592</v>
          </cell>
          <cell r="C81">
            <v>7197</v>
          </cell>
          <cell r="D81">
            <v>26361883.120000001</v>
          </cell>
          <cell r="E81">
            <v>1220.9100000000001</v>
          </cell>
          <cell r="F81">
            <v>1257484.67</v>
          </cell>
          <cell r="G81">
            <v>27619367.789999999</v>
          </cell>
          <cell r="H81">
            <v>1279.1500000000001</v>
          </cell>
          <cell r="I81">
            <v>5583.33</v>
          </cell>
          <cell r="J81">
            <v>7262</v>
          </cell>
          <cell r="K81">
            <v>8778967.8200000003</v>
          </cell>
          <cell r="L81">
            <v>1208.8900000000001</v>
          </cell>
        </row>
        <row r="82">
          <cell r="B82">
            <v>108</v>
          </cell>
          <cell r="C82">
            <v>36</v>
          </cell>
          <cell r="D82">
            <v>130030.09</v>
          </cell>
          <cell r="E82">
            <v>1203.98</v>
          </cell>
          <cell r="F82">
            <v>123.78</v>
          </cell>
          <cell r="G82">
            <v>130153.87</v>
          </cell>
          <cell r="H82">
            <v>1205.1300000000001</v>
          </cell>
          <cell r="I82">
            <v>0</v>
          </cell>
          <cell r="J82">
            <v>36</v>
          </cell>
          <cell r="K82">
            <v>43353.35</v>
          </cell>
          <cell r="L82">
            <v>1204.26</v>
          </cell>
        </row>
        <row r="84">
          <cell r="B84">
            <v>63074</v>
          </cell>
          <cell r="C84">
            <v>21025</v>
          </cell>
          <cell r="D84">
            <v>76081623.190000013</v>
          </cell>
          <cell r="E84">
            <v>1206.23</v>
          </cell>
          <cell r="F84">
            <v>5102931.6399999997</v>
          </cell>
          <cell r="G84">
            <v>81184554.830000013</v>
          </cell>
          <cell r="H84">
            <v>1287.1300000000001</v>
          </cell>
          <cell r="I84">
            <v>62061.15</v>
          </cell>
          <cell r="J84">
            <v>21481</v>
          </cell>
          <cell r="K84">
            <v>25638874.780000005</v>
          </cell>
          <cell r="L84">
            <v>1193.56</v>
          </cell>
        </row>
        <row r="85">
          <cell r="B85">
            <v>63074</v>
          </cell>
          <cell r="C85">
            <v>21025</v>
          </cell>
          <cell r="D85">
            <v>75699036.109999999</v>
          </cell>
          <cell r="E85">
            <v>1200.1600000000001</v>
          </cell>
          <cell r="F85">
            <v>5085197.8</v>
          </cell>
          <cell r="G85">
            <v>80784233.909999996</v>
          </cell>
          <cell r="H85">
            <v>1280.79</v>
          </cell>
          <cell r="I85">
            <v>62061.15</v>
          </cell>
          <cell r="J85">
            <v>21481</v>
          </cell>
          <cell r="K85">
            <v>25509310.050000004</v>
          </cell>
          <cell r="L85">
            <v>1187.53</v>
          </cell>
        </row>
        <row r="86">
          <cell r="B86">
            <v>244</v>
          </cell>
          <cell r="C86">
            <v>81</v>
          </cell>
          <cell r="D86">
            <v>382587.08</v>
          </cell>
          <cell r="E86">
            <v>1567.98</v>
          </cell>
          <cell r="F86">
            <v>17733.84</v>
          </cell>
          <cell r="G86">
            <v>400320.92</v>
          </cell>
          <cell r="H86">
            <v>1640.66</v>
          </cell>
          <cell r="I86">
            <v>0</v>
          </cell>
          <cell r="J86">
            <v>83</v>
          </cell>
          <cell r="K86">
            <v>129564.73</v>
          </cell>
          <cell r="L86">
            <v>1561.02</v>
          </cell>
        </row>
        <row r="88">
          <cell r="B88">
            <v>12403</v>
          </cell>
          <cell r="C88">
            <v>4134</v>
          </cell>
          <cell r="D88">
            <v>15297278.02</v>
          </cell>
          <cell r="E88">
            <v>1233.3499999999999</v>
          </cell>
          <cell r="F88">
            <v>394679.1</v>
          </cell>
          <cell r="G88">
            <v>15691957.119999999</v>
          </cell>
          <cell r="H88">
            <v>1265.17</v>
          </cell>
          <cell r="I88">
            <v>29874.29</v>
          </cell>
          <cell r="J88">
            <v>4145</v>
          </cell>
          <cell r="K88">
            <v>5060940.93</v>
          </cell>
          <cell r="L88">
            <v>1220.97</v>
          </cell>
        </row>
        <row r="89">
          <cell r="B89">
            <v>12403</v>
          </cell>
          <cell r="C89">
            <v>4134</v>
          </cell>
          <cell r="D89">
            <v>15097023.859999999</v>
          </cell>
          <cell r="E89">
            <v>1217.21</v>
          </cell>
          <cell r="F89">
            <v>385478.56</v>
          </cell>
          <cell r="G89">
            <v>15482502.42</v>
          </cell>
          <cell r="H89">
            <v>1248.29</v>
          </cell>
          <cell r="I89">
            <v>29874.29</v>
          </cell>
          <cell r="J89">
            <v>4145</v>
          </cell>
          <cell r="K89">
            <v>4993664.33</v>
          </cell>
          <cell r="L89">
            <v>1204.74</v>
          </cell>
        </row>
        <row r="90">
          <cell r="B90">
            <v>137</v>
          </cell>
          <cell r="C90">
            <v>46</v>
          </cell>
          <cell r="D90">
            <v>200254.16</v>
          </cell>
          <cell r="E90">
            <v>1461.71</v>
          </cell>
          <cell r="F90">
            <v>9200.5400000000009</v>
          </cell>
          <cell r="G90">
            <v>209454.7</v>
          </cell>
          <cell r="H90">
            <v>1528.87</v>
          </cell>
          <cell r="I90">
            <v>0</v>
          </cell>
          <cell r="J90">
            <v>46</v>
          </cell>
          <cell r="K90">
            <v>67276.600000000006</v>
          </cell>
          <cell r="L90">
            <v>1462.53</v>
          </cell>
        </row>
      </sheetData>
      <sheetData sheetId="59">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4804</v>
          </cell>
          <cell r="C28">
            <v>1601</v>
          </cell>
          <cell r="D28">
            <v>7966454.6800000006</v>
          </cell>
          <cell r="E28">
            <v>1658.3</v>
          </cell>
          <cell r="F28">
            <v>121448.43</v>
          </cell>
          <cell r="G28">
            <v>8087903.1100000003</v>
          </cell>
          <cell r="H28">
            <v>1683.58</v>
          </cell>
          <cell r="I28">
            <v>60604.3</v>
          </cell>
          <cell r="J28">
            <v>1600</v>
          </cell>
          <cell r="K28">
            <v>2650777.48</v>
          </cell>
          <cell r="L28">
            <v>1656.74</v>
          </cell>
        </row>
        <row r="29">
          <cell r="B29">
            <v>4804</v>
          </cell>
          <cell r="C29">
            <v>1601</v>
          </cell>
          <cell r="D29">
            <v>6610454.6800000006</v>
          </cell>
          <cell r="E29">
            <v>1376.03</v>
          </cell>
          <cell r="F29">
            <v>114248.43</v>
          </cell>
          <cell r="G29">
            <v>6724703.1100000003</v>
          </cell>
          <cell r="H29">
            <v>1399.81</v>
          </cell>
          <cell r="I29">
            <v>60604.3</v>
          </cell>
          <cell r="J29">
            <v>1600</v>
          </cell>
          <cell r="K29">
            <v>2198377.48</v>
          </cell>
          <cell r="L29">
            <v>1373.99</v>
          </cell>
        </row>
        <row r="30">
          <cell r="B30">
            <v>1130</v>
          </cell>
          <cell r="C30">
            <v>377</v>
          </cell>
          <cell r="D30">
            <v>1356000</v>
          </cell>
          <cell r="E30">
            <v>1200</v>
          </cell>
          <cell r="F30">
            <v>7200</v>
          </cell>
          <cell r="G30">
            <v>1363200</v>
          </cell>
          <cell r="H30">
            <v>1206.3699999999999</v>
          </cell>
          <cell r="I30">
            <v>0</v>
          </cell>
          <cell r="J30">
            <v>377</v>
          </cell>
          <cell r="K30">
            <v>452400</v>
          </cell>
          <cell r="L30">
            <v>1200</v>
          </cell>
        </row>
        <row r="32">
          <cell r="B32">
            <v>7390</v>
          </cell>
          <cell r="C32">
            <v>2463</v>
          </cell>
          <cell r="D32">
            <v>14592698.270000001</v>
          </cell>
          <cell r="E32">
            <v>1974.65</v>
          </cell>
          <cell r="F32">
            <v>266201.40999999997</v>
          </cell>
          <cell r="G32">
            <v>14858899.680000002</v>
          </cell>
          <cell r="H32">
            <v>2010.68</v>
          </cell>
          <cell r="I32">
            <v>44073.03</v>
          </cell>
          <cell r="J32">
            <v>2466</v>
          </cell>
          <cell r="K32">
            <v>4866071.01</v>
          </cell>
          <cell r="L32">
            <v>1973.26</v>
          </cell>
        </row>
        <row r="33">
          <cell r="B33">
            <v>7390</v>
          </cell>
          <cell r="C33">
            <v>2463</v>
          </cell>
          <cell r="D33">
            <v>11583533.059999999</v>
          </cell>
          <cell r="E33">
            <v>1567.46</v>
          </cell>
          <cell r="F33">
            <v>223001.41</v>
          </cell>
          <cell r="G33">
            <v>11806534.469999999</v>
          </cell>
          <cell r="H33">
            <v>1597.64</v>
          </cell>
          <cell r="I33">
            <v>44073.03</v>
          </cell>
          <cell r="J33">
            <v>2466</v>
          </cell>
          <cell r="K33">
            <v>3855015.94</v>
          </cell>
          <cell r="L33">
            <v>1563.27</v>
          </cell>
        </row>
        <row r="34">
          <cell r="B34">
            <v>2512</v>
          </cell>
          <cell r="C34">
            <v>837</v>
          </cell>
          <cell r="D34">
            <v>3009165.21</v>
          </cell>
          <cell r="E34">
            <v>1197.92</v>
          </cell>
          <cell r="F34">
            <v>43200</v>
          </cell>
          <cell r="G34">
            <v>3052365.21</v>
          </cell>
          <cell r="H34">
            <v>1215.1099999999999</v>
          </cell>
          <cell r="I34">
            <v>0</v>
          </cell>
          <cell r="J34">
            <v>844</v>
          </cell>
          <cell r="K34">
            <v>1011055.07</v>
          </cell>
          <cell r="L34">
            <v>1197.93</v>
          </cell>
        </row>
        <row r="36">
          <cell r="B36">
            <v>15304</v>
          </cell>
          <cell r="C36">
            <v>5101</v>
          </cell>
          <cell r="D36">
            <v>27254174.409999996</v>
          </cell>
          <cell r="E36">
            <v>1780.85</v>
          </cell>
          <cell r="F36">
            <v>625437.87</v>
          </cell>
          <cell r="G36">
            <v>27879612.279999997</v>
          </cell>
          <cell r="H36">
            <v>1821.72</v>
          </cell>
          <cell r="I36">
            <v>118833.45</v>
          </cell>
          <cell r="J36">
            <v>5106</v>
          </cell>
          <cell r="K36">
            <v>9096104.9299999978</v>
          </cell>
          <cell r="L36">
            <v>1781.45</v>
          </cell>
        </row>
        <row r="37">
          <cell r="B37">
            <v>15304</v>
          </cell>
          <cell r="C37">
            <v>5101</v>
          </cell>
          <cell r="D37">
            <v>21930250.07</v>
          </cell>
          <cell r="E37">
            <v>1432.98</v>
          </cell>
          <cell r="F37">
            <v>512937.87</v>
          </cell>
          <cell r="G37">
            <v>22443187.940000001</v>
          </cell>
          <cell r="H37">
            <v>1466.49</v>
          </cell>
          <cell r="I37">
            <v>118833.45</v>
          </cell>
          <cell r="J37">
            <v>5106</v>
          </cell>
          <cell r="K37">
            <v>7308230.1500000004</v>
          </cell>
          <cell r="L37">
            <v>1431.3</v>
          </cell>
        </row>
        <row r="38">
          <cell r="B38">
            <v>4440</v>
          </cell>
          <cell r="C38">
            <v>1480</v>
          </cell>
          <cell r="D38">
            <v>5323924.34</v>
          </cell>
          <cell r="E38">
            <v>1199.08</v>
          </cell>
          <cell r="F38">
            <v>112500</v>
          </cell>
          <cell r="G38">
            <v>5436424.3399999999</v>
          </cell>
          <cell r="H38">
            <v>1224.42</v>
          </cell>
          <cell r="I38">
            <v>0</v>
          </cell>
          <cell r="J38">
            <v>1491</v>
          </cell>
          <cell r="K38">
            <v>1787874.78</v>
          </cell>
          <cell r="L38">
            <v>1199.1099999999999</v>
          </cell>
        </row>
        <row r="40">
          <cell r="B40">
            <v>1741</v>
          </cell>
          <cell r="C40">
            <v>580</v>
          </cell>
          <cell r="D40">
            <v>3109868.79</v>
          </cell>
          <cell r="E40">
            <v>1786.25</v>
          </cell>
          <cell r="F40">
            <v>92514.58</v>
          </cell>
          <cell r="G40">
            <v>3202383.37</v>
          </cell>
          <cell r="H40">
            <v>1839.39</v>
          </cell>
          <cell r="I40">
            <v>11517.32</v>
          </cell>
          <cell r="J40">
            <v>580</v>
          </cell>
          <cell r="K40">
            <v>1034033.17</v>
          </cell>
          <cell r="L40">
            <v>1782.82</v>
          </cell>
        </row>
        <row r="41">
          <cell r="B41">
            <v>1741</v>
          </cell>
          <cell r="C41">
            <v>580</v>
          </cell>
          <cell r="D41">
            <v>2436703.13</v>
          </cell>
          <cell r="E41">
            <v>1399.6</v>
          </cell>
          <cell r="F41">
            <v>61997.41</v>
          </cell>
          <cell r="G41">
            <v>2498700.54</v>
          </cell>
          <cell r="H41">
            <v>1435.21</v>
          </cell>
          <cell r="I41">
            <v>11517.32</v>
          </cell>
          <cell r="J41">
            <v>580</v>
          </cell>
          <cell r="K41">
            <v>809633.17</v>
          </cell>
          <cell r="L41">
            <v>1395.92</v>
          </cell>
        </row>
        <row r="42">
          <cell r="B42">
            <v>564</v>
          </cell>
          <cell r="C42">
            <v>188</v>
          </cell>
          <cell r="D42">
            <v>673165.66</v>
          </cell>
          <cell r="E42">
            <v>1193.56</v>
          </cell>
          <cell r="F42">
            <v>30517.17</v>
          </cell>
          <cell r="G42">
            <v>703682.83</v>
          </cell>
          <cell r="H42">
            <v>1247.6600000000001</v>
          </cell>
          <cell r="I42">
            <v>0</v>
          </cell>
          <cell r="J42">
            <v>188</v>
          </cell>
          <cell r="K42">
            <v>224400</v>
          </cell>
          <cell r="L42">
            <v>1193.6199999999999</v>
          </cell>
        </row>
        <row r="44">
          <cell r="B44">
            <v>10333</v>
          </cell>
          <cell r="C44">
            <v>3444</v>
          </cell>
          <cell r="D44">
            <v>19727433.609999999</v>
          </cell>
          <cell r="E44">
            <v>1909.17</v>
          </cell>
          <cell r="F44">
            <v>431180.79</v>
          </cell>
          <cell r="G44">
            <v>20158614.399999999</v>
          </cell>
          <cell r="H44">
            <v>1950.9</v>
          </cell>
          <cell r="I44">
            <v>96368.19</v>
          </cell>
          <cell r="J44">
            <v>3441</v>
          </cell>
          <cell r="K44">
            <v>6590741.5500000007</v>
          </cell>
          <cell r="L44">
            <v>1915.36</v>
          </cell>
        </row>
        <row r="45">
          <cell r="B45">
            <v>10333</v>
          </cell>
          <cell r="C45">
            <v>3444</v>
          </cell>
          <cell r="D45">
            <v>16192285.120000001</v>
          </cell>
          <cell r="E45">
            <v>1567.05</v>
          </cell>
          <cell r="F45">
            <v>364480.79</v>
          </cell>
          <cell r="G45">
            <v>16556765.91</v>
          </cell>
          <cell r="H45">
            <v>1602.32</v>
          </cell>
          <cell r="I45">
            <v>96368.19</v>
          </cell>
          <cell r="J45">
            <v>3441</v>
          </cell>
          <cell r="K45">
            <v>5402758.7200000007</v>
          </cell>
          <cell r="L45">
            <v>1570.11</v>
          </cell>
        </row>
        <row r="46">
          <cell r="B46">
            <v>2947</v>
          </cell>
          <cell r="C46">
            <v>982</v>
          </cell>
          <cell r="D46">
            <v>3535148.49</v>
          </cell>
          <cell r="E46">
            <v>1199.58</v>
          </cell>
          <cell r="F46">
            <v>66700</v>
          </cell>
          <cell r="G46">
            <v>3601848.49</v>
          </cell>
          <cell r="H46">
            <v>1222.21</v>
          </cell>
          <cell r="I46">
            <v>0</v>
          </cell>
          <cell r="J46">
            <v>990</v>
          </cell>
          <cell r="K46">
            <v>1187982.83</v>
          </cell>
          <cell r="L46">
            <v>1199.98</v>
          </cell>
        </row>
        <row r="48">
          <cell r="B48">
            <v>11041</v>
          </cell>
          <cell r="C48">
            <v>3680</v>
          </cell>
          <cell r="D48">
            <v>17600075.699999999</v>
          </cell>
          <cell r="E48">
            <v>1594.07</v>
          </cell>
          <cell r="F48">
            <v>484958.23</v>
          </cell>
          <cell r="G48">
            <v>18085033.93</v>
          </cell>
          <cell r="H48">
            <v>1637.99</v>
          </cell>
          <cell r="I48">
            <v>83290.710000000006</v>
          </cell>
          <cell r="J48">
            <v>3700</v>
          </cell>
          <cell r="K48">
            <v>5892671.1000000006</v>
          </cell>
          <cell r="L48">
            <v>1592.61</v>
          </cell>
        </row>
        <row r="49">
          <cell r="B49">
            <v>11041</v>
          </cell>
          <cell r="C49">
            <v>3680</v>
          </cell>
          <cell r="D49">
            <v>14770499.850000001</v>
          </cell>
          <cell r="E49">
            <v>1337.79</v>
          </cell>
          <cell r="F49">
            <v>428898.63</v>
          </cell>
          <cell r="G49">
            <v>15199398.480000002</v>
          </cell>
          <cell r="H49">
            <v>1376.63</v>
          </cell>
          <cell r="I49">
            <v>83290.710000000006</v>
          </cell>
          <cell r="J49">
            <v>3700</v>
          </cell>
          <cell r="K49">
            <v>4941079.1500000004</v>
          </cell>
          <cell r="L49">
            <v>1335.43</v>
          </cell>
        </row>
        <row r="50">
          <cell r="B50">
            <v>2361</v>
          </cell>
          <cell r="C50">
            <v>787</v>
          </cell>
          <cell r="D50">
            <v>2829575.85</v>
          </cell>
          <cell r="E50">
            <v>1198.46</v>
          </cell>
          <cell r="F50">
            <v>56059.6</v>
          </cell>
          <cell r="G50">
            <v>2885635.45</v>
          </cell>
          <cell r="H50">
            <v>1222.21</v>
          </cell>
          <cell r="I50">
            <v>0</v>
          </cell>
          <cell r="J50">
            <v>794</v>
          </cell>
          <cell r="K50">
            <v>951591.95</v>
          </cell>
          <cell r="L50">
            <v>1198.48</v>
          </cell>
        </row>
        <row r="52">
          <cell r="B52">
            <v>21109</v>
          </cell>
          <cell r="C52">
            <v>7036</v>
          </cell>
          <cell r="D52">
            <v>35540014.390000001</v>
          </cell>
          <cell r="E52">
            <v>1683.64</v>
          </cell>
          <cell r="F52">
            <v>509673.66</v>
          </cell>
          <cell r="G52">
            <v>36049688.049999997</v>
          </cell>
          <cell r="H52">
            <v>1707.79</v>
          </cell>
          <cell r="I52">
            <v>144220.68</v>
          </cell>
          <cell r="J52">
            <v>7033</v>
          </cell>
          <cell r="K52">
            <v>11811269.060000001</v>
          </cell>
          <cell r="L52">
            <v>1679.41</v>
          </cell>
        </row>
        <row r="53">
          <cell r="B53">
            <v>21109</v>
          </cell>
          <cell r="C53">
            <v>7036</v>
          </cell>
          <cell r="D53">
            <v>29001878.290000007</v>
          </cell>
          <cell r="E53">
            <v>1373.91</v>
          </cell>
          <cell r="F53">
            <v>429073.66</v>
          </cell>
          <cell r="G53">
            <v>29430951.950000007</v>
          </cell>
          <cell r="H53">
            <v>1394.24</v>
          </cell>
          <cell r="I53">
            <v>144220.68</v>
          </cell>
          <cell r="J53">
            <v>7033</v>
          </cell>
          <cell r="K53">
            <v>9623890.3599999994</v>
          </cell>
          <cell r="L53">
            <v>1368.39</v>
          </cell>
        </row>
        <row r="54">
          <cell r="B54">
            <v>5453</v>
          </cell>
          <cell r="C54">
            <v>1818</v>
          </cell>
          <cell r="D54">
            <v>6538136.1000000006</v>
          </cell>
          <cell r="E54">
            <v>1199</v>
          </cell>
          <cell r="F54">
            <v>80600</v>
          </cell>
          <cell r="G54">
            <v>6618736.1000000006</v>
          </cell>
          <cell r="H54">
            <v>1213.78</v>
          </cell>
          <cell r="I54">
            <v>0</v>
          </cell>
          <cell r="J54">
            <v>1824</v>
          </cell>
          <cell r="K54">
            <v>2187378.7000000002</v>
          </cell>
          <cell r="L54">
            <v>1199.22</v>
          </cell>
        </row>
        <row r="56">
          <cell r="B56">
            <v>2207</v>
          </cell>
          <cell r="C56">
            <v>736</v>
          </cell>
          <cell r="D56">
            <v>3867506.22</v>
          </cell>
          <cell r="E56">
            <v>1752.38</v>
          </cell>
          <cell r="F56">
            <v>134529.12</v>
          </cell>
          <cell r="G56">
            <v>4002035.34</v>
          </cell>
          <cell r="H56">
            <v>1813.34</v>
          </cell>
          <cell r="I56">
            <v>24082.080000000002</v>
          </cell>
          <cell r="J56">
            <v>737</v>
          </cell>
          <cell r="K56">
            <v>1294338.99</v>
          </cell>
          <cell r="L56">
            <v>1756.23</v>
          </cell>
        </row>
        <row r="57">
          <cell r="B57">
            <v>2207</v>
          </cell>
          <cell r="C57">
            <v>736</v>
          </cell>
          <cell r="D57">
            <v>3226706.22</v>
          </cell>
          <cell r="E57">
            <v>1462.03</v>
          </cell>
          <cell r="F57">
            <v>135729.12</v>
          </cell>
          <cell r="G57">
            <v>3362435.34</v>
          </cell>
          <cell r="H57">
            <v>1523.53</v>
          </cell>
          <cell r="I57">
            <v>24082.080000000002</v>
          </cell>
          <cell r="J57">
            <v>737</v>
          </cell>
          <cell r="K57">
            <v>1080738.99</v>
          </cell>
          <cell r="L57">
            <v>1466.4</v>
          </cell>
        </row>
        <row r="58">
          <cell r="B58">
            <v>534</v>
          </cell>
          <cell r="C58">
            <v>178</v>
          </cell>
          <cell r="D58">
            <v>640800</v>
          </cell>
          <cell r="E58">
            <v>1200</v>
          </cell>
          <cell r="F58">
            <v>-1200</v>
          </cell>
          <cell r="G58">
            <v>639600</v>
          </cell>
          <cell r="H58">
            <v>1197.75</v>
          </cell>
          <cell r="I58">
            <v>0</v>
          </cell>
          <cell r="J58">
            <v>178</v>
          </cell>
          <cell r="K58">
            <v>213600</v>
          </cell>
          <cell r="L58">
            <v>1200</v>
          </cell>
        </row>
        <row r="60">
          <cell r="B60">
            <v>7030</v>
          </cell>
          <cell r="C60">
            <v>2343</v>
          </cell>
          <cell r="D60">
            <v>12216250.530000001</v>
          </cell>
          <cell r="E60">
            <v>1737.73</v>
          </cell>
          <cell r="F60">
            <v>218508.27</v>
          </cell>
          <cell r="G60">
            <v>12434758.800000001</v>
          </cell>
          <cell r="H60">
            <v>1768.81</v>
          </cell>
          <cell r="I60">
            <v>65012.63</v>
          </cell>
          <cell r="J60">
            <v>2350</v>
          </cell>
          <cell r="K60">
            <v>4079585.54</v>
          </cell>
          <cell r="L60">
            <v>1735.99</v>
          </cell>
        </row>
        <row r="61">
          <cell r="B61">
            <v>7030</v>
          </cell>
          <cell r="C61">
            <v>2343</v>
          </cell>
          <cell r="D61">
            <v>9821156.8200000003</v>
          </cell>
          <cell r="E61">
            <v>1397.04</v>
          </cell>
          <cell r="F61">
            <v>189437.27</v>
          </cell>
          <cell r="G61">
            <v>10010594.09</v>
          </cell>
          <cell r="H61">
            <v>1423.98</v>
          </cell>
          <cell r="I61">
            <v>65012.63</v>
          </cell>
          <cell r="J61">
            <v>2350</v>
          </cell>
          <cell r="K61">
            <v>3278020.97</v>
          </cell>
          <cell r="L61">
            <v>1394.9</v>
          </cell>
        </row>
        <row r="62">
          <cell r="B62">
            <v>1999</v>
          </cell>
          <cell r="C62">
            <v>666</v>
          </cell>
          <cell r="D62">
            <v>2395093.71</v>
          </cell>
          <cell r="E62">
            <v>1198.1500000000001</v>
          </cell>
          <cell r="F62">
            <v>29071</v>
          </cell>
          <cell r="G62">
            <v>2424164.71</v>
          </cell>
          <cell r="H62">
            <v>1212.69</v>
          </cell>
          <cell r="I62">
            <v>0</v>
          </cell>
          <cell r="J62">
            <v>670</v>
          </cell>
          <cell r="K62">
            <v>801564.57</v>
          </cell>
          <cell r="L62">
            <v>1196.3699999999999</v>
          </cell>
        </row>
        <row r="64">
          <cell r="B64">
            <v>9025</v>
          </cell>
          <cell r="C64">
            <v>3008</v>
          </cell>
          <cell r="D64">
            <v>16393039.420000002</v>
          </cell>
          <cell r="E64">
            <v>1816.4</v>
          </cell>
          <cell r="F64">
            <v>194356.68</v>
          </cell>
          <cell r="G64">
            <v>16587396.100000001</v>
          </cell>
          <cell r="H64">
            <v>1837.94</v>
          </cell>
          <cell r="I64">
            <v>58249.56</v>
          </cell>
          <cell r="J64">
            <v>3011</v>
          </cell>
          <cell r="K64">
            <v>5452549.1899999995</v>
          </cell>
          <cell r="L64">
            <v>1810.88</v>
          </cell>
        </row>
        <row r="65">
          <cell r="B65">
            <v>9025</v>
          </cell>
          <cell r="C65">
            <v>3008</v>
          </cell>
          <cell r="D65">
            <v>13318647.670000002</v>
          </cell>
          <cell r="E65">
            <v>1475.75</v>
          </cell>
          <cell r="F65">
            <v>171256.68</v>
          </cell>
          <cell r="G65">
            <v>13489904.350000001</v>
          </cell>
          <cell r="H65">
            <v>1494.73</v>
          </cell>
          <cell r="I65">
            <v>58249.56</v>
          </cell>
          <cell r="J65">
            <v>3011</v>
          </cell>
          <cell r="K65">
            <v>4426551.9400000004</v>
          </cell>
          <cell r="L65">
            <v>1470.13</v>
          </cell>
        </row>
        <row r="66">
          <cell r="B66">
            <v>2563</v>
          </cell>
          <cell r="C66">
            <v>854</v>
          </cell>
          <cell r="D66">
            <v>3074391.75</v>
          </cell>
          <cell r="E66">
            <v>1199.53</v>
          </cell>
          <cell r="F66">
            <v>23100</v>
          </cell>
          <cell r="G66">
            <v>3097491.75</v>
          </cell>
          <cell r="H66">
            <v>1208.54</v>
          </cell>
          <cell r="I66">
            <v>0</v>
          </cell>
          <cell r="J66">
            <v>856</v>
          </cell>
          <cell r="K66">
            <v>1025997.25</v>
          </cell>
          <cell r="L66">
            <v>1198.5899999999999</v>
          </cell>
        </row>
        <row r="68">
          <cell r="B68">
            <v>4803</v>
          </cell>
          <cell r="C68">
            <v>1601</v>
          </cell>
          <cell r="D68">
            <v>8688088.5199999996</v>
          </cell>
          <cell r="E68">
            <v>1808.89</v>
          </cell>
          <cell r="F68">
            <v>180681.46</v>
          </cell>
          <cell r="G68">
            <v>8868769.9800000004</v>
          </cell>
          <cell r="H68">
            <v>1846.51</v>
          </cell>
          <cell r="I68">
            <v>38028.230000000003</v>
          </cell>
          <cell r="J68">
            <v>1606</v>
          </cell>
          <cell r="K68">
            <v>2900454.59</v>
          </cell>
          <cell r="L68">
            <v>1806.01</v>
          </cell>
        </row>
        <row r="69">
          <cell r="B69">
            <v>4803</v>
          </cell>
          <cell r="C69">
            <v>1601</v>
          </cell>
          <cell r="D69">
            <v>6763418.96</v>
          </cell>
          <cell r="E69">
            <v>1408.17</v>
          </cell>
          <cell r="F69">
            <v>157181.46</v>
          </cell>
          <cell r="G69">
            <v>6920600.4199999999</v>
          </cell>
          <cell r="H69">
            <v>1440.89</v>
          </cell>
          <cell r="I69">
            <v>38028.230000000003</v>
          </cell>
          <cell r="J69">
            <v>1606</v>
          </cell>
          <cell r="K69">
            <v>2256098.0699999998</v>
          </cell>
          <cell r="L69">
            <v>1404.79</v>
          </cell>
        </row>
        <row r="70">
          <cell r="B70">
            <v>1604</v>
          </cell>
          <cell r="C70">
            <v>535</v>
          </cell>
          <cell r="D70">
            <v>1924669.56</v>
          </cell>
          <cell r="E70">
            <v>1199.92</v>
          </cell>
          <cell r="F70">
            <v>23500</v>
          </cell>
          <cell r="G70">
            <v>1948169.56</v>
          </cell>
          <cell r="H70">
            <v>1214.57</v>
          </cell>
          <cell r="I70">
            <v>0</v>
          </cell>
          <cell r="J70">
            <v>537</v>
          </cell>
          <cell r="K70">
            <v>644356.52</v>
          </cell>
          <cell r="L70">
            <v>1199.92</v>
          </cell>
        </row>
        <row r="72">
          <cell r="B72">
            <v>3186</v>
          </cell>
          <cell r="C72">
            <v>1062</v>
          </cell>
          <cell r="D72">
            <v>5089454.8600000003</v>
          </cell>
          <cell r="E72">
            <v>1597.44</v>
          </cell>
          <cell r="F72">
            <v>64417.81</v>
          </cell>
          <cell r="G72">
            <v>5153872.67</v>
          </cell>
          <cell r="H72">
            <v>1617.66</v>
          </cell>
          <cell r="I72">
            <v>33636.550000000003</v>
          </cell>
          <cell r="J72">
            <v>1064</v>
          </cell>
          <cell r="K72">
            <v>1694337.88</v>
          </cell>
          <cell r="L72">
            <v>1592.42</v>
          </cell>
        </row>
        <row r="73">
          <cell r="B73">
            <v>3186</v>
          </cell>
          <cell r="C73">
            <v>1062</v>
          </cell>
          <cell r="D73">
            <v>4203961.1500000004</v>
          </cell>
          <cell r="E73">
            <v>1319.51</v>
          </cell>
          <cell r="F73">
            <v>54017.81</v>
          </cell>
          <cell r="G73">
            <v>4257978.96</v>
          </cell>
          <cell r="H73">
            <v>1336.47</v>
          </cell>
          <cell r="I73">
            <v>33636.550000000003</v>
          </cell>
          <cell r="J73">
            <v>1064</v>
          </cell>
          <cell r="K73">
            <v>1397973.31</v>
          </cell>
          <cell r="L73">
            <v>1313.88</v>
          </cell>
        </row>
        <row r="74">
          <cell r="B74">
            <v>738</v>
          </cell>
          <cell r="C74">
            <v>246</v>
          </cell>
          <cell r="D74">
            <v>885493.71</v>
          </cell>
          <cell r="E74">
            <v>1199.8599999999999</v>
          </cell>
          <cell r="F74">
            <v>10400</v>
          </cell>
          <cell r="G74">
            <v>895893.71</v>
          </cell>
          <cell r="H74">
            <v>1213.95</v>
          </cell>
          <cell r="I74">
            <v>0</v>
          </cell>
          <cell r="J74">
            <v>247</v>
          </cell>
          <cell r="K74">
            <v>296364.57</v>
          </cell>
          <cell r="L74">
            <v>1199.8599999999999</v>
          </cell>
        </row>
        <row r="76">
          <cell r="B76">
            <v>7084</v>
          </cell>
          <cell r="C76">
            <v>2361</v>
          </cell>
          <cell r="D76">
            <v>11965632.770000001</v>
          </cell>
          <cell r="E76">
            <v>1689.11</v>
          </cell>
          <cell r="F76">
            <v>196395.9</v>
          </cell>
          <cell r="G76">
            <v>12162028.670000002</v>
          </cell>
          <cell r="H76">
            <v>1716.83</v>
          </cell>
          <cell r="I76">
            <v>52487.91</v>
          </cell>
          <cell r="J76">
            <v>2360</v>
          </cell>
          <cell r="K76">
            <v>3981515.61</v>
          </cell>
          <cell r="L76">
            <v>1687.08</v>
          </cell>
        </row>
        <row r="77">
          <cell r="B77">
            <v>7084</v>
          </cell>
          <cell r="C77">
            <v>2361</v>
          </cell>
          <cell r="D77">
            <v>9634056.9200000018</v>
          </cell>
          <cell r="E77">
            <v>1359.97</v>
          </cell>
          <cell r="F77">
            <v>115995.9</v>
          </cell>
          <cell r="G77">
            <v>9750052.8200000022</v>
          </cell>
          <cell r="H77">
            <v>1376.35</v>
          </cell>
          <cell r="I77">
            <v>52487.91</v>
          </cell>
          <cell r="J77">
            <v>2360</v>
          </cell>
          <cell r="K77">
            <v>3196723.66</v>
          </cell>
          <cell r="L77">
            <v>1354.54</v>
          </cell>
        </row>
        <row r="78">
          <cell r="B78">
            <v>1943</v>
          </cell>
          <cell r="C78">
            <v>648</v>
          </cell>
          <cell r="D78">
            <v>2331575.85</v>
          </cell>
          <cell r="E78">
            <v>1199.99</v>
          </cell>
          <cell r="F78">
            <v>80400</v>
          </cell>
          <cell r="G78">
            <v>2411975.85</v>
          </cell>
          <cell r="H78">
            <v>1241.3699999999999</v>
          </cell>
          <cell r="I78">
            <v>0</v>
          </cell>
          <cell r="J78">
            <v>654</v>
          </cell>
          <cell r="K78">
            <v>784791.95</v>
          </cell>
          <cell r="L78">
            <v>1199.99</v>
          </cell>
        </row>
        <row r="80">
          <cell r="B80">
            <v>5803</v>
          </cell>
          <cell r="C80">
            <v>1934</v>
          </cell>
          <cell r="D80">
            <v>10596910.989999998</v>
          </cell>
          <cell r="E80">
            <v>1826.11</v>
          </cell>
          <cell r="F80">
            <v>174661.09</v>
          </cell>
          <cell r="G80">
            <v>10771572.079999998</v>
          </cell>
          <cell r="H80">
            <v>1856.21</v>
          </cell>
          <cell r="I80">
            <v>18193.59</v>
          </cell>
          <cell r="J80">
            <v>1937</v>
          </cell>
          <cell r="K80">
            <v>3531180.76</v>
          </cell>
          <cell r="L80">
            <v>1823.02</v>
          </cell>
        </row>
        <row r="81">
          <cell r="B81">
            <v>5803</v>
          </cell>
          <cell r="C81">
            <v>1934</v>
          </cell>
          <cell r="D81">
            <v>8229560.5199999986</v>
          </cell>
          <cell r="E81">
            <v>1418.16</v>
          </cell>
          <cell r="F81">
            <v>138425.85</v>
          </cell>
          <cell r="G81">
            <v>8367986.3699999982</v>
          </cell>
          <cell r="H81">
            <v>1442.01</v>
          </cell>
          <cell r="I81">
            <v>18193.59</v>
          </cell>
          <cell r="J81">
            <v>1937</v>
          </cell>
          <cell r="K81">
            <v>2741666.62</v>
          </cell>
          <cell r="L81">
            <v>1415.42</v>
          </cell>
        </row>
        <row r="82">
          <cell r="B82">
            <v>1973</v>
          </cell>
          <cell r="C82">
            <v>658</v>
          </cell>
          <cell r="D82">
            <v>2367350.4700000002</v>
          </cell>
          <cell r="E82">
            <v>1199.8699999999999</v>
          </cell>
          <cell r="F82">
            <v>36235.24</v>
          </cell>
          <cell r="G82">
            <v>2403585.71</v>
          </cell>
          <cell r="H82">
            <v>1218.24</v>
          </cell>
          <cell r="I82">
            <v>0</v>
          </cell>
          <cell r="J82">
            <v>658</v>
          </cell>
          <cell r="K82">
            <v>789514.14</v>
          </cell>
          <cell r="L82">
            <v>1199.8699999999999</v>
          </cell>
        </row>
        <row r="84">
          <cell r="B84">
            <v>14013</v>
          </cell>
          <cell r="C84">
            <v>4671</v>
          </cell>
          <cell r="D84">
            <v>22924965.270000003</v>
          </cell>
          <cell r="E84">
            <v>1635.98</v>
          </cell>
          <cell r="F84">
            <v>594419.13</v>
          </cell>
          <cell r="G84">
            <v>23519384.400000002</v>
          </cell>
          <cell r="H84">
            <v>1678.4</v>
          </cell>
          <cell r="I84">
            <v>125044.3</v>
          </cell>
          <cell r="J84">
            <v>4684</v>
          </cell>
          <cell r="K84">
            <v>7579073.6600000001</v>
          </cell>
          <cell r="L84">
            <v>1618.08</v>
          </cell>
        </row>
        <row r="85">
          <cell r="B85">
            <v>14013</v>
          </cell>
          <cell r="C85">
            <v>4671</v>
          </cell>
          <cell r="D85">
            <v>18425469.390000001</v>
          </cell>
          <cell r="E85">
            <v>1314.88</v>
          </cell>
          <cell r="F85">
            <v>542219.13</v>
          </cell>
          <cell r="G85">
            <v>18967688.52</v>
          </cell>
          <cell r="H85">
            <v>1353.58</v>
          </cell>
          <cell r="I85">
            <v>125044.3</v>
          </cell>
          <cell r="J85">
            <v>4684</v>
          </cell>
          <cell r="K85">
            <v>6075641.7000000002</v>
          </cell>
          <cell r="L85">
            <v>1297.1099999999999</v>
          </cell>
        </row>
        <row r="86">
          <cell r="B86">
            <v>3756</v>
          </cell>
          <cell r="C86">
            <v>1252</v>
          </cell>
          <cell r="D86">
            <v>4499495.88</v>
          </cell>
          <cell r="E86">
            <v>1197.95</v>
          </cell>
          <cell r="F86">
            <v>52200</v>
          </cell>
          <cell r="G86">
            <v>4551695.88</v>
          </cell>
          <cell r="H86">
            <v>1211.8499999999999</v>
          </cell>
          <cell r="I86">
            <v>0</v>
          </cell>
          <cell r="J86">
            <v>1254</v>
          </cell>
          <cell r="K86">
            <v>1503431.96</v>
          </cell>
          <cell r="L86">
            <v>1198.9100000000001</v>
          </cell>
        </row>
        <row r="88">
          <cell r="B88">
            <v>2775</v>
          </cell>
          <cell r="C88">
            <v>925</v>
          </cell>
          <cell r="D88">
            <v>5344893.16</v>
          </cell>
          <cell r="E88">
            <v>1926.09</v>
          </cell>
          <cell r="F88">
            <v>101702.16</v>
          </cell>
          <cell r="G88">
            <v>5446595.3200000003</v>
          </cell>
          <cell r="H88">
            <v>1962.74</v>
          </cell>
          <cell r="I88">
            <v>32217.3</v>
          </cell>
          <cell r="J88">
            <v>923</v>
          </cell>
          <cell r="K88">
            <v>1776486.11</v>
          </cell>
          <cell r="L88">
            <v>1924.69</v>
          </cell>
        </row>
        <row r="89">
          <cell r="B89">
            <v>2775</v>
          </cell>
          <cell r="C89">
            <v>925</v>
          </cell>
          <cell r="D89">
            <v>4243399.45</v>
          </cell>
          <cell r="E89">
            <v>1529.15</v>
          </cell>
          <cell r="F89">
            <v>85902.16</v>
          </cell>
          <cell r="G89">
            <v>4329301.6100000003</v>
          </cell>
          <cell r="H89">
            <v>1560.11</v>
          </cell>
          <cell r="I89">
            <v>32217.3</v>
          </cell>
          <cell r="J89">
            <v>923</v>
          </cell>
          <cell r="K89">
            <v>1406921.54</v>
          </cell>
          <cell r="L89">
            <v>1524.29</v>
          </cell>
        </row>
        <row r="90">
          <cell r="B90">
            <v>919</v>
          </cell>
          <cell r="C90">
            <v>306</v>
          </cell>
          <cell r="D90">
            <v>1101493.71</v>
          </cell>
          <cell r="E90">
            <v>1198.58</v>
          </cell>
          <cell r="F90">
            <v>15800</v>
          </cell>
          <cell r="G90">
            <v>1117293.71</v>
          </cell>
          <cell r="H90">
            <v>1215.77</v>
          </cell>
          <cell r="I90">
            <v>0</v>
          </cell>
          <cell r="J90">
            <v>309</v>
          </cell>
          <cell r="K90">
            <v>369564.57</v>
          </cell>
          <cell r="L90">
            <v>1196</v>
          </cell>
        </row>
      </sheetData>
      <sheetData sheetId="6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147</v>
          </cell>
          <cell r="C28">
            <v>49</v>
          </cell>
          <cell r="D28">
            <v>309279.06</v>
          </cell>
          <cell r="E28">
            <v>2103.94</v>
          </cell>
          <cell r="F28">
            <v>877.5</v>
          </cell>
          <cell r="G28">
            <v>310156.56</v>
          </cell>
          <cell r="H28">
            <v>2109.91</v>
          </cell>
          <cell r="I28">
            <v>0</v>
          </cell>
          <cell r="J28">
            <v>49</v>
          </cell>
          <cell r="K28">
            <v>103093.02</v>
          </cell>
          <cell r="L28">
            <v>2103.94</v>
          </cell>
        </row>
        <row r="29">
          <cell r="B29">
            <v>147</v>
          </cell>
          <cell r="C29">
            <v>49</v>
          </cell>
          <cell r="D29">
            <v>237279.06</v>
          </cell>
          <cell r="E29">
            <v>1614.14</v>
          </cell>
          <cell r="F29">
            <v>877.5</v>
          </cell>
          <cell r="G29">
            <v>238156.56</v>
          </cell>
          <cell r="H29">
            <v>1620.11</v>
          </cell>
          <cell r="I29">
            <v>0</v>
          </cell>
          <cell r="J29">
            <v>49</v>
          </cell>
          <cell r="K29">
            <v>79093.02</v>
          </cell>
          <cell r="L29">
            <v>1614.14</v>
          </cell>
        </row>
        <row r="30">
          <cell r="B30">
            <v>60</v>
          </cell>
          <cell r="C30">
            <v>20</v>
          </cell>
          <cell r="D30">
            <v>72000</v>
          </cell>
          <cell r="E30">
            <v>1200</v>
          </cell>
          <cell r="F30">
            <v>0</v>
          </cell>
          <cell r="G30">
            <v>72000</v>
          </cell>
          <cell r="H30">
            <v>1200</v>
          </cell>
          <cell r="I30">
            <v>0</v>
          </cell>
          <cell r="J30">
            <v>20</v>
          </cell>
          <cell r="K30">
            <v>24000</v>
          </cell>
          <cell r="L30">
            <v>1200</v>
          </cell>
        </row>
        <row r="32">
          <cell r="B32">
            <v>42</v>
          </cell>
          <cell r="C32">
            <v>14</v>
          </cell>
          <cell r="D32">
            <v>122535.42</v>
          </cell>
          <cell r="E32">
            <v>2917.51</v>
          </cell>
          <cell r="F32">
            <v>0</v>
          </cell>
          <cell r="G32">
            <v>122535.42</v>
          </cell>
          <cell r="H32">
            <v>2917.51</v>
          </cell>
          <cell r="I32">
            <v>0</v>
          </cell>
          <cell r="J32">
            <v>14</v>
          </cell>
          <cell r="K32">
            <v>40845.14</v>
          </cell>
          <cell r="L32">
            <v>2917.51</v>
          </cell>
        </row>
        <row r="33">
          <cell r="B33">
            <v>42</v>
          </cell>
          <cell r="C33">
            <v>14</v>
          </cell>
          <cell r="D33">
            <v>90135.42</v>
          </cell>
          <cell r="E33">
            <v>2146.08</v>
          </cell>
          <cell r="F33">
            <v>0</v>
          </cell>
          <cell r="G33">
            <v>90135.42</v>
          </cell>
          <cell r="H33">
            <v>2146.08</v>
          </cell>
          <cell r="I33">
            <v>0</v>
          </cell>
          <cell r="J33">
            <v>14</v>
          </cell>
          <cell r="K33">
            <v>30045.14</v>
          </cell>
          <cell r="L33">
            <v>2146.08</v>
          </cell>
        </row>
        <row r="34">
          <cell r="B34">
            <v>27</v>
          </cell>
          <cell r="C34">
            <v>9</v>
          </cell>
          <cell r="D34">
            <v>32400</v>
          </cell>
          <cell r="E34">
            <v>1200</v>
          </cell>
          <cell r="F34">
            <v>0</v>
          </cell>
          <cell r="G34">
            <v>32400</v>
          </cell>
          <cell r="H34">
            <v>1200</v>
          </cell>
          <cell r="I34">
            <v>0</v>
          </cell>
          <cell r="J34">
            <v>9</v>
          </cell>
          <cell r="K34">
            <v>10800</v>
          </cell>
          <cell r="L34">
            <v>1200</v>
          </cell>
        </row>
        <row r="36">
          <cell r="B36">
            <v>39</v>
          </cell>
          <cell r="C36">
            <v>13</v>
          </cell>
          <cell r="D36">
            <v>112136.07</v>
          </cell>
          <cell r="E36">
            <v>2875.28</v>
          </cell>
          <cell r="F36">
            <v>7200</v>
          </cell>
          <cell r="G36">
            <v>119336.07</v>
          </cell>
          <cell r="H36">
            <v>3059.9</v>
          </cell>
          <cell r="I36">
            <v>0</v>
          </cell>
          <cell r="J36">
            <v>13</v>
          </cell>
          <cell r="K36">
            <v>37378.69</v>
          </cell>
          <cell r="L36">
            <v>2875.28</v>
          </cell>
        </row>
        <row r="37">
          <cell r="B37">
            <v>39</v>
          </cell>
          <cell r="C37">
            <v>13</v>
          </cell>
          <cell r="D37">
            <v>76136.070000000007</v>
          </cell>
          <cell r="E37">
            <v>1952.21</v>
          </cell>
          <cell r="F37">
            <v>3600</v>
          </cell>
          <cell r="G37">
            <v>79736.070000000007</v>
          </cell>
          <cell r="H37">
            <v>2044.51</v>
          </cell>
          <cell r="I37">
            <v>0</v>
          </cell>
          <cell r="J37">
            <v>13</v>
          </cell>
          <cell r="K37">
            <v>25378.69</v>
          </cell>
          <cell r="L37">
            <v>1952.21</v>
          </cell>
        </row>
        <row r="38">
          <cell r="B38">
            <v>30</v>
          </cell>
          <cell r="C38">
            <v>10</v>
          </cell>
          <cell r="D38">
            <v>36000</v>
          </cell>
          <cell r="E38">
            <v>1200</v>
          </cell>
          <cell r="F38">
            <v>3600</v>
          </cell>
          <cell r="G38">
            <v>39600</v>
          </cell>
          <cell r="H38">
            <v>1320</v>
          </cell>
          <cell r="I38">
            <v>0</v>
          </cell>
          <cell r="J38">
            <v>10</v>
          </cell>
          <cell r="K38">
            <v>12000</v>
          </cell>
          <cell r="L38">
            <v>1200</v>
          </cell>
        </row>
        <row r="40">
          <cell r="B40">
            <v>78</v>
          </cell>
          <cell r="C40">
            <v>26</v>
          </cell>
          <cell r="D40">
            <v>174824.79</v>
          </cell>
          <cell r="E40">
            <v>2241.34</v>
          </cell>
          <cell r="F40">
            <v>0</v>
          </cell>
          <cell r="G40">
            <v>174824.79</v>
          </cell>
          <cell r="H40">
            <v>2241.34</v>
          </cell>
          <cell r="I40">
            <v>0</v>
          </cell>
          <cell r="J40">
            <v>26</v>
          </cell>
          <cell r="K40">
            <v>58274.93</v>
          </cell>
          <cell r="L40">
            <v>2241.34</v>
          </cell>
        </row>
        <row r="41">
          <cell r="B41">
            <v>78</v>
          </cell>
          <cell r="C41">
            <v>26</v>
          </cell>
          <cell r="D41">
            <v>135224.79</v>
          </cell>
          <cell r="E41">
            <v>1733.65</v>
          </cell>
          <cell r="F41">
            <v>0</v>
          </cell>
          <cell r="G41">
            <v>135224.79</v>
          </cell>
          <cell r="H41">
            <v>1733.65</v>
          </cell>
          <cell r="I41">
            <v>0</v>
          </cell>
          <cell r="J41">
            <v>26</v>
          </cell>
          <cell r="K41">
            <v>45074.93</v>
          </cell>
          <cell r="L41">
            <v>1733.65</v>
          </cell>
        </row>
        <row r="42">
          <cell r="B42">
            <v>33</v>
          </cell>
          <cell r="C42">
            <v>11</v>
          </cell>
          <cell r="D42">
            <v>39600</v>
          </cell>
          <cell r="E42">
            <v>1200</v>
          </cell>
          <cell r="F42">
            <v>0</v>
          </cell>
          <cell r="G42">
            <v>39600</v>
          </cell>
          <cell r="H42">
            <v>1200</v>
          </cell>
          <cell r="I42">
            <v>0</v>
          </cell>
          <cell r="J42">
            <v>11</v>
          </cell>
          <cell r="K42">
            <v>13200</v>
          </cell>
          <cell r="L42">
            <v>1200</v>
          </cell>
        </row>
        <row r="44">
          <cell r="B44">
            <v>72</v>
          </cell>
          <cell r="C44">
            <v>24</v>
          </cell>
          <cell r="D44">
            <v>152686.41</v>
          </cell>
          <cell r="E44">
            <v>2120.64</v>
          </cell>
          <cell r="F44">
            <v>0</v>
          </cell>
          <cell r="G44">
            <v>152686.41</v>
          </cell>
          <cell r="H44">
            <v>2120.64</v>
          </cell>
          <cell r="I44">
            <v>0</v>
          </cell>
          <cell r="J44">
            <v>24</v>
          </cell>
          <cell r="K44">
            <v>50895.47</v>
          </cell>
          <cell r="L44">
            <v>2120.64</v>
          </cell>
        </row>
        <row r="45">
          <cell r="B45">
            <v>72</v>
          </cell>
          <cell r="C45">
            <v>24</v>
          </cell>
          <cell r="D45">
            <v>123886.41</v>
          </cell>
          <cell r="E45">
            <v>1720.64</v>
          </cell>
          <cell r="F45">
            <v>0</v>
          </cell>
          <cell r="G45">
            <v>123886.41</v>
          </cell>
          <cell r="H45">
            <v>1720.64</v>
          </cell>
          <cell r="I45">
            <v>0</v>
          </cell>
          <cell r="J45">
            <v>24</v>
          </cell>
          <cell r="K45">
            <v>41295.47</v>
          </cell>
          <cell r="L45">
            <v>1720.64</v>
          </cell>
        </row>
        <row r="46">
          <cell r="B46">
            <v>24</v>
          </cell>
          <cell r="C46">
            <v>8</v>
          </cell>
          <cell r="D46">
            <v>28800</v>
          </cell>
          <cell r="E46">
            <v>1200</v>
          </cell>
          <cell r="F46">
            <v>0</v>
          </cell>
          <cell r="G46">
            <v>28800</v>
          </cell>
          <cell r="H46">
            <v>1200</v>
          </cell>
          <cell r="I46">
            <v>0</v>
          </cell>
          <cell r="J46">
            <v>8</v>
          </cell>
          <cell r="K46">
            <v>9600</v>
          </cell>
          <cell r="L46">
            <v>1200</v>
          </cell>
        </row>
        <row r="48">
          <cell r="B48">
            <v>39</v>
          </cell>
          <cell r="C48">
            <v>13</v>
          </cell>
          <cell r="D48">
            <v>89874.81</v>
          </cell>
          <cell r="E48">
            <v>2304.48</v>
          </cell>
          <cell r="F48">
            <v>0</v>
          </cell>
          <cell r="G48">
            <v>89874.81</v>
          </cell>
          <cell r="H48">
            <v>2304.48</v>
          </cell>
          <cell r="I48">
            <v>0</v>
          </cell>
          <cell r="J48">
            <v>13</v>
          </cell>
          <cell r="K48">
            <v>29958.27</v>
          </cell>
          <cell r="L48">
            <v>2304.48</v>
          </cell>
        </row>
        <row r="49">
          <cell r="B49">
            <v>39</v>
          </cell>
          <cell r="C49">
            <v>13</v>
          </cell>
          <cell r="D49">
            <v>64674.81</v>
          </cell>
          <cell r="E49">
            <v>1658.33</v>
          </cell>
          <cell r="F49">
            <v>0</v>
          </cell>
          <cell r="G49">
            <v>64674.81</v>
          </cell>
          <cell r="H49">
            <v>1658.33</v>
          </cell>
          <cell r="I49">
            <v>0</v>
          </cell>
          <cell r="J49">
            <v>13</v>
          </cell>
          <cell r="K49">
            <v>21558.27</v>
          </cell>
          <cell r="L49">
            <v>1658.33</v>
          </cell>
        </row>
        <row r="50">
          <cell r="B50">
            <v>21</v>
          </cell>
          <cell r="C50">
            <v>7</v>
          </cell>
          <cell r="D50">
            <v>25200</v>
          </cell>
          <cell r="E50">
            <v>1200</v>
          </cell>
          <cell r="F50">
            <v>0</v>
          </cell>
          <cell r="G50">
            <v>25200</v>
          </cell>
          <cell r="H50">
            <v>1200</v>
          </cell>
          <cell r="I50">
            <v>0</v>
          </cell>
          <cell r="J50">
            <v>7</v>
          </cell>
          <cell r="K50">
            <v>8400</v>
          </cell>
          <cell r="L50">
            <v>1200</v>
          </cell>
        </row>
        <row r="52">
          <cell r="B52">
            <v>72</v>
          </cell>
          <cell r="C52">
            <v>24</v>
          </cell>
          <cell r="D52">
            <v>144770.16</v>
          </cell>
          <cell r="E52">
            <v>2010.7</v>
          </cell>
          <cell r="F52">
            <v>8591.8799999999992</v>
          </cell>
          <cell r="G52">
            <v>153362.04</v>
          </cell>
          <cell r="H52">
            <v>2130.0300000000002</v>
          </cell>
          <cell r="I52">
            <v>0</v>
          </cell>
          <cell r="J52">
            <v>24</v>
          </cell>
          <cell r="K52">
            <v>48656.72</v>
          </cell>
          <cell r="L52">
            <v>2027.36</v>
          </cell>
        </row>
        <row r="53">
          <cell r="B53">
            <v>72</v>
          </cell>
          <cell r="C53">
            <v>24</v>
          </cell>
          <cell r="D53">
            <v>120770.16</v>
          </cell>
          <cell r="E53">
            <v>1677.36</v>
          </cell>
          <cell r="F53">
            <v>1791.88</v>
          </cell>
          <cell r="G53">
            <v>122562.04</v>
          </cell>
          <cell r="H53">
            <v>1702.25</v>
          </cell>
          <cell r="I53">
            <v>0</v>
          </cell>
          <cell r="J53">
            <v>24</v>
          </cell>
          <cell r="K53">
            <v>40256.720000000001</v>
          </cell>
          <cell r="L53">
            <v>1677.36</v>
          </cell>
        </row>
        <row r="54">
          <cell r="B54">
            <v>20</v>
          </cell>
          <cell r="C54">
            <v>7</v>
          </cell>
          <cell r="D54">
            <v>24000</v>
          </cell>
          <cell r="E54">
            <v>1200</v>
          </cell>
          <cell r="F54">
            <v>6800</v>
          </cell>
          <cell r="G54">
            <v>30800</v>
          </cell>
          <cell r="H54">
            <v>1540</v>
          </cell>
          <cell r="I54">
            <v>0</v>
          </cell>
          <cell r="J54">
            <v>7</v>
          </cell>
          <cell r="K54">
            <v>8400</v>
          </cell>
          <cell r="L54">
            <v>1200</v>
          </cell>
        </row>
        <row r="56">
          <cell r="B56">
            <v>36</v>
          </cell>
          <cell r="C56">
            <v>12</v>
          </cell>
          <cell r="D56">
            <v>71708.61</v>
          </cell>
          <cell r="E56">
            <v>1991.91</v>
          </cell>
          <cell r="F56">
            <v>0</v>
          </cell>
          <cell r="G56">
            <v>71708.61</v>
          </cell>
          <cell r="H56">
            <v>1991.91</v>
          </cell>
          <cell r="I56">
            <v>0</v>
          </cell>
          <cell r="J56">
            <v>12</v>
          </cell>
          <cell r="K56">
            <v>23902.87</v>
          </cell>
          <cell r="L56">
            <v>1991.91</v>
          </cell>
        </row>
        <row r="57">
          <cell r="B57">
            <v>36</v>
          </cell>
          <cell r="C57">
            <v>12</v>
          </cell>
          <cell r="D57">
            <v>60908.61</v>
          </cell>
          <cell r="E57">
            <v>1691.91</v>
          </cell>
          <cell r="F57">
            <v>0</v>
          </cell>
          <cell r="G57">
            <v>60908.61</v>
          </cell>
          <cell r="H57">
            <v>1691.91</v>
          </cell>
          <cell r="I57">
            <v>0</v>
          </cell>
          <cell r="J57">
            <v>12</v>
          </cell>
          <cell r="K57">
            <v>20302.87</v>
          </cell>
          <cell r="L57">
            <v>1691.91</v>
          </cell>
        </row>
        <row r="58">
          <cell r="B58">
            <v>9</v>
          </cell>
          <cell r="C58">
            <v>3</v>
          </cell>
          <cell r="D58">
            <v>10800</v>
          </cell>
          <cell r="E58">
            <v>1200</v>
          </cell>
          <cell r="F58">
            <v>0</v>
          </cell>
          <cell r="G58">
            <v>10800</v>
          </cell>
          <cell r="H58">
            <v>1200</v>
          </cell>
          <cell r="I58">
            <v>0</v>
          </cell>
          <cell r="J58">
            <v>3</v>
          </cell>
          <cell r="K58">
            <v>3600</v>
          </cell>
          <cell r="L58">
            <v>1200</v>
          </cell>
        </row>
        <row r="60">
          <cell r="B60">
            <v>84</v>
          </cell>
          <cell r="C60">
            <v>28</v>
          </cell>
          <cell r="D60">
            <v>180792.14</v>
          </cell>
          <cell r="E60">
            <v>2152.29</v>
          </cell>
          <cell r="F60">
            <v>1791.88</v>
          </cell>
          <cell r="G60">
            <v>182584.02</v>
          </cell>
          <cell r="H60">
            <v>2173.62</v>
          </cell>
          <cell r="I60">
            <v>0</v>
          </cell>
          <cell r="J60">
            <v>28</v>
          </cell>
          <cell r="K60">
            <v>60417.32</v>
          </cell>
          <cell r="L60">
            <v>2157.7600000000002</v>
          </cell>
        </row>
        <row r="61">
          <cell r="B61">
            <v>84</v>
          </cell>
          <cell r="C61">
            <v>28</v>
          </cell>
          <cell r="D61">
            <v>141192.14000000001</v>
          </cell>
          <cell r="E61">
            <v>1680.86</v>
          </cell>
          <cell r="F61">
            <v>1791.88</v>
          </cell>
          <cell r="G61">
            <v>142984.01999999999</v>
          </cell>
          <cell r="H61">
            <v>1702.19</v>
          </cell>
          <cell r="I61">
            <v>0</v>
          </cell>
          <cell r="J61">
            <v>28</v>
          </cell>
          <cell r="K61">
            <v>47217.32</v>
          </cell>
          <cell r="L61">
            <v>1686.33</v>
          </cell>
        </row>
        <row r="62">
          <cell r="B62">
            <v>33</v>
          </cell>
          <cell r="C62">
            <v>11</v>
          </cell>
          <cell r="D62">
            <v>39600</v>
          </cell>
          <cell r="E62">
            <v>1200</v>
          </cell>
          <cell r="F62">
            <v>0</v>
          </cell>
          <cell r="G62">
            <v>39600</v>
          </cell>
          <cell r="H62">
            <v>1200</v>
          </cell>
          <cell r="I62">
            <v>0</v>
          </cell>
          <cell r="J62">
            <v>11</v>
          </cell>
          <cell r="K62">
            <v>13200</v>
          </cell>
          <cell r="L62">
            <v>1200</v>
          </cell>
        </row>
        <row r="64">
          <cell r="B64">
            <v>42</v>
          </cell>
          <cell r="C64">
            <v>14</v>
          </cell>
          <cell r="D64">
            <v>100738.52</v>
          </cell>
          <cell r="E64">
            <v>2398.54</v>
          </cell>
          <cell r="F64">
            <v>1577.77</v>
          </cell>
          <cell r="G64">
            <v>102316.29</v>
          </cell>
          <cell r="H64">
            <v>2436.1</v>
          </cell>
          <cell r="I64">
            <v>0</v>
          </cell>
          <cell r="J64">
            <v>14</v>
          </cell>
          <cell r="K64">
            <v>33732.78</v>
          </cell>
          <cell r="L64">
            <v>2409.48</v>
          </cell>
        </row>
        <row r="65">
          <cell r="B65">
            <v>42</v>
          </cell>
          <cell r="C65">
            <v>14</v>
          </cell>
          <cell r="D65">
            <v>71938.52</v>
          </cell>
          <cell r="E65">
            <v>1712.82</v>
          </cell>
          <cell r="F65">
            <v>1577.77</v>
          </cell>
          <cell r="G65">
            <v>73516.289999999994</v>
          </cell>
          <cell r="H65">
            <v>1750.39</v>
          </cell>
          <cell r="I65">
            <v>0</v>
          </cell>
          <cell r="J65">
            <v>14</v>
          </cell>
          <cell r="K65">
            <v>24132.78</v>
          </cell>
          <cell r="L65">
            <v>1723.77</v>
          </cell>
        </row>
        <row r="66">
          <cell r="B66">
            <v>24</v>
          </cell>
          <cell r="C66">
            <v>8</v>
          </cell>
          <cell r="D66">
            <v>28800</v>
          </cell>
          <cell r="E66">
            <v>1200</v>
          </cell>
          <cell r="F66">
            <v>0</v>
          </cell>
          <cell r="G66">
            <v>28800</v>
          </cell>
          <cell r="H66">
            <v>1200</v>
          </cell>
          <cell r="I66">
            <v>0</v>
          </cell>
          <cell r="J66">
            <v>8</v>
          </cell>
          <cell r="K66">
            <v>9600</v>
          </cell>
          <cell r="L66">
            <v>1200</v>
          </cell>
        </row>
        <row r="68">
          <cell r="B68">
            <v>73</v>
          </cell>
          <cell r="C68">
            <v>24</v>
          </cell>
          <cell r="D68">
            <v>182824.91</v>
          </cell>
          <cell r="E68">
            <v>2504.4499999999998</v>
          </cell>
          <cell r="F68">
            <v>229.91</v>
          </cell>
          <cell r="G68">
            <v>183054.82</v>
          </cell>
          <cell r="H68">
            <v>2507.6</v>
          </cell>
          <cell r="I68">
            <v>0</v>
          </cell>
          <cell r="J68">
            <v>24</v>
          </cell>
          <cell r="K68">
            <v>60320.959999999999</v>
          </cell>
          <cell r="L68">
            <v>2513.37</v>
          </cell>
        </row>
        <row r="69">
          <cell r="B69">
            <v>73</v>
          </cell>
          <cell r="C69">
            <v>24</v>
          </cell>
          <cell r="D69">
            <v>128824.91</v>
          </cell>
          <cell r="E69">
            <v>1764.72</v>
          </cell>
          <cell r="F69">
            <v>229.91</v>
          </cell>
          <cell r="G69">
            <v>129054.82</v>
          </cell>
          <cell r="H69">
            <v>1767.87</v>
          </cell>
          <cell r="I69">
            <v>0</v>
          </cell>
          <cell r="J69">
            <v>24</v>
          </cell>
          <cell r="K69">
            <v>42320.959999999999</v>
          </cell>
          <cell r="L69">
            <v>1763.37</v>
          </cell>
        </row>
        <row r="70">
          <cell r="B70">
            <v>45</v>
          </cell>
          <cell r="C70">
            <v>15</v>
          </cell>
          <cell r="D70">
            <v>54000</v>
          </cell>
          <cell r="E70">
            <v>1200</v>
          </cell>
          <cell r="F70">
            <v>0</v>
          </cell>
          <cell r="G70">
            <v>54000</v>
          </cell>
          <cell r="H70">
            <v>1200</v>
          </cell>
          <cell r="I70">
            <v>0</v>
          </cell>
          <cell r="J70">
            <v>15</v>
          </cell>
          <cell r="K70">
            <v>18000</v>
          </cell>
          <cell r="L70">
            <v>1200</v>
          </cell>
        </row>
        <row r="72">
          <cell r="B72">
            <v>25</v>
          </cell>
          <cell r="C72">
            <v>8</v>
          </cell>
          <cell r="D72">
            <v>56665.56</v>
          </cell>
          <cell r="E72">
            <v>2266.62</v>
          </cell>
          <cell r="F72">
            <v>0</v>
          </cell>
          <cell r="G72">
            <v>56665.56</v>
          </cell>
          <cell r="H72">
            <v>2266.62</v>
          </cell>
          <cell r="I72">
            <v>0</v>
          </cell>
          <cell r="J72">
            <v>8</v>
          </cell>
          <cell r="K72">
            <v>18344.48</v>
          </cell>
          <cell r="L72">
            <v>2293.06</v>
          </cell>
        </row>
        <row r="73">
          <cell r="B73">
            <v>25</v>
          </cell>
          <cell r="C73">
            <v>8</v>
          </cell>
          <cell r="D73">
            <v>42265.56</v>
          </cell>
          <cell r="E73">
            <v>1690.62</v>
          </cell>
          <cell r="F73">
            <v>0</v>
          </cell>
          <cell r="G73">
            <v>42265.56</v>
          </cell>
          <cell r="H73">
            <v>1690.62</v>
          </cell>
          <cell r="I73">
            <v>0</v>
          </cell>
          <cell r="J73">
            <v>8</v>
          </cell>
          <cell r="K73">
            <v>13544.48</v>
          </cell>
          <cell r="L73">
            <v>1693.06</v>
          </cell>
        </row>
        <row r="74">
          <cell r="B74">
            <v>12</v>
          </cell>
          <cell r="C74">
            <v>4</v>
          </cell>
          <cell r="D74">
            <v>14400</v>
          </cell>
          <cell r="E74">
            <v>1200</v>
          </cell>
          <cell r="F74">
            <v>0</v>
          </cell>
          <cell r="G74">
            <v>14400</v>
          </cell>
          <cell r="H74">
            <v>1200</v>
          </cell>
          <cell r="I74">
            <v>0</v>
          </cell>
          <cell r="J74">
            <v>4</v>
          </cell>
          <cell r="K74">
            <v>4800</v>
          </cell>
          <cell r="L74">
            <v>1200</v>
          </cell>
        </row>
        <row r="76">
          <cell r="B76">
            <v>33</v>
          </cell>
          <cell r="C76">
            <v>11</v>
          </cell>
          <cell r="D76">
            <v>71336.429999999993</v>
          </cell>
          <cell r="E76">
            <v>2161.71</v>
          </cell>
          <cell r="F76">
            <v>0</v>
          </cell>
          <cell r="G76">
            <v>71336.429999999993</v>
          </cell>
          <cell r="H76">
            <v>2161.71</v>
          </cell>
          <cell r="I76">
            <v>0</v>
          </cell>
          <cell r="J76">
            <v>11</v>
          </cell>
          <cell r="K76">
            <v>23778.81</v>
          </cell>
          <cell r="L76">
            <v>2161.71</v>
          </cell>
        </row>
        <row r="77">
          <cell r="B77">
            <v>33</v>
          </cell>
          <cell r="C77">
            <v>11</v>
          </cell>
          <cell r="D77">
            <v>53336.43</v>
          </cell>
          <cell r="E77">
            <v>1616.26</v>
          </cell>
          <cell r="F77">
            <v>0</v>
          </cell>
          <cell r="G77">
            <v>53336.43</v>
          </cell>
          <cell r="H77">
            <v>1616.26</v>
          </cell>
          <cell r="I77">
            <v>0</v>
          </cell>
          <cell r="J77">
            <v>11</v>
          </cell>
          <cell r="K77">
            <v>17778.810000000001</v>
          </cell>
          <cell r="L77">
            <v>1616.26</v>
          </cell>
        </row>
        <row r="78">
          <cell r="B78">
            <v>15</v>
          </cell>
          <cell r="C78">
            <v>5</v>
          </cell>
          <cell r="D78">
            <v>18000</v>
          </cell>
          <cell r="E78">
            <v>1200</v>
          </cell>
          <cell r="F78">
            <v>0</v>
          </cell>
          <cell r="G78">
            <v>18000</v>
          </cell>
          <cell r="H78">
            <v>1200</v>
          </cell>
          <cell r="I78">
            <v>0</v>
          </cell>
          <cell r="J78">
            <v>5</v>
          </cell>
          <cell r="K78">
            <v>6000</v>
          </cell>
          <cell r="L78">
            <v>1200</v>
          </cell>
        </row>
        <row r="80">
          <cell r="B80">
            <v>150</v>
          </cell>
          <cell r="C80">
            <v>50</v>
          </cell>
          <cell r="D80">
            <v>351355.67</v>
          </cell>
          <cell r="E80">
            <v>2342.37</v>
          </cell>
          <cell r="F80">
            <v>3747.32</v>
          </cell>
          <cell r="G80">
            <v>355102.99</v>
          </cell>
          <cell r="H80">
            <v>2367.35</v>
          </cell>
          <cell r="I80">
            <v>0</v>
          </cell>
          <cell r="J80">
            <v>50</v>
          </cell>
          <cell r="K80">
            <v>117271.83</v>
          </cell>
          <cell r="L80">
            <v>2345.44</v>
          </cell>
        </row>
        <row r="81">
          <cell r="B81">
            <v>150</v>
          </cell>
          <cell r="C81">
            <v>50</v>
          </cell>
          <cell r="D81">
            <v>261355.67</v>
          </cell>
          <cell r="E81">
            <v>1742.37</v>
          </cell>
          <cell r="F81">
            <v>3747.32</v>
          </cell>
          <cell r="G81">
            <v>265102.99</v>
          </cell>
          <cell r="H81">
            <v>1767.35</v>
          </cell>
          <cell r="I81">
            <v>0</v>
          </cell>
          <cell r="J81">
            <v>50</v>
          </cell>
          <cell r="K81">
            <v>87271.83</v>
          </cell>
          <cell r="L81">
            <v>1745.44</v>
          </cell>
        </row>
        <row r="82">
          <cell r="B82">
            <v>75</v>
          </cell>
          <cell r="C82">
            <v>25</v>
          </cell>
          <cell r="D82">
            <v>90000</v>
          </cell>
          <cell r="E82">
            <v>1200</v>
          </cell>
          <cell r="F82">
            <v>0</v>
          </cell>
          <cell r="G82">
            <v>90000</v>
          </cell>
          <cell r="H82">
            <v>1200</v>
          </cell>
          <cell r="I82">
            <v>0</v>
          </cell>
          <cell r="J82">
            <v>25</v>
          </cell>
          <cell r="K82">
            <v>30000</v>
          </cell>
          <cell r="L82">
            <v>1200</v>
          </cell>
        </row>
        <row r="84">
          <cell r="B84">
            <v>75</v>
          </cell>
          <cell r="C84">
            <v>25</v>
          </cell>
          <cell r="D84">
            <v>202684.29</v>
          </cell>
          <cell r="E84">
            <v>2702.46</v>
          </cell>
          <cell r="F84">
            <v>0</v>
          </cell>
          <cell r="G84">
            <v>202684.29</v>
          </cell>
          <cell r="H84">
            <v>2702.46</v>
          </cell>
          <cell r="I84">
            <v>0</v>
          </cell>
          <cell r="J84">
            <v>25</v>
          </cell>
          <cell r="K84">
            <v>67561.429999999993</v>
          </cell>
          <cell r="L84">
            <v>2702.46</v>
          </cell>
        </row>
        <row r="85">
          <cell r="B85">
            <v>75</v>
          </cell>
          <cell r="C85">
            <v>25</v>
          </cell>
          <cell r="D85">
            <v>134284.29</v>
          </cell>
          <cell r="E85">
            <v>1790.46</v>
          </cell>
          <cell r="F85">
            <v>0</v>
          </cell>
          <cell r="G85">
            <v>134284.29</v>
          </cell>
          <cell r="H85">
            <v>1790.46</v>
          </cell>
          <cell r="I85">
            <v>0</v>
          </cell>
          <cell r="J85">
            <v>25</v>
          </cell>
          <cell r="K85">
            <v>44761.43</v>
          </cell>
          <cell r="L85">
            <v>1790.46</v>
          </cell>
        </row>
        <row r="86">
          <cell r="B86">
            <v>57</v>
          </cell>
          <cell r="C86">
            <v>19</v>
          </cell>
          <cell r="D86">
            <v>68400</v>
          </cell>
          <cell r="E86">
            <v>1200</v>
          </cell>
          <cell r="F86">
            <v>0</v>
          </cell>
          <cell r="G86">
            <v>68400</v>
          </cell>
          <cell r="H86">
            <v>1200</v>
          </cell>
          <cell r="I86">
            <v>0</v>
          </cell>
          <cell r="J86">
            <v>19</v>
          </cell>
          <cell r="K86">
            <v>22800</v>
          </cell>
          <cell r="L86">
            <v>1200</v>
          </cell>
        </row>
        <row r="88">
          <cell r="B88">
            <v>108</v>
          </cell>
          <cell r="C88">
            <v>36</v>
          </cell>
          <cell r="D88">
            <v>265623.78000000003</v>
          </cell>
          <cell r="E88">
            <v>2459.48</v>
          </cell>
          <cell r="F88">
            <v>0</v>
          </cell>
          <cell r="G88">
            <v>265623.78000000003</v>
          </cell>
          <cell r="H88">
            <v>2459.48</v>
          </cell>
          <cell r="I88">
            <v>0</v>
          </cell>
          <cell r="J88">
            <v>36</v>
          </cell>
          <cell r="K88">
            <v>88541.26</v>
          </cell>
          <cell r="L88">
            <v>2459.48</v>
          </cell>
        </row>
        <row r="89">
          <cell r="B89">
            <v>108</v>
          </cell>
          <cell r="C89">
            <v>36</v>
          </cell>
          <cell r="D89">
            <v>200823.78</v>
          </cell>
          <cell r="E89">
            <v>1859.48</v>
          </cell>
          <cell r="F89">
            <v>0</v>
          </cell>
          <cell r="G89">
            <v>200823.78</v>
          </cell>
          <cell r="H89">
            <v>1859.48</v>
          </cell>
          <cell r="I89">
            <v>0</v>
          </cell>
          <cell r="J89">
            <v>36</v>
          </cell>
          <cell r="K89">
            <v>66941.259999999995</v>
          </cell>
          <cell r="L89">
            <v>1859.48</v>
          </cell>
        </row>
        <row r="90">
          <cell r="B90">
            <v>54</v>
          </cell>
          <cell r="C90">
            <v>18</v>
          </cell>
          <cell r="D90">
            <v>64800</v>
          </cell>
          <cell r="E90">
            <v>1200</v>
          </cell>
          <cell r="F90">
            <v>0</v>
          </cell>
          <cell r="G90">
            <v>64800</v>
          </cell>
          <cell r="H90">
            <v>1200</v>
          </cell>
          <cell r="I90">
            <v>0</v>
          </cell>
          <cell r="J90">
            <v>18</v>
          </cell>
          <cell r="K90">
            <v>21600</v>
          </cell>
          <cell r="L90">
            <v>1200</v>
          </cell>
        </row>
      </sheetData>
      <sheetData sheetId="6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197</v>
          </cell>
          <cell r="C28">
            <v>66</v>
          </cell>
          <cell r="D28">
            <v>471591.85</v>
          </cell>
          <cell r="E28">
            <v>2393.87</v>
          </cell>
          <cell r="F28">
            <v>2795.9</v>
          </cell>
          <cell r="G28">
            <v>474387.75</v>
          </cell>
          <cell r="H28">
            <v>2408.06</v>
          </cell>
          <cell r="I28">
            <v>292.38</v>
          </cell>
          <cell r="J28">
            <v>66</v>
          </cell>
          <cell r="K28">
            <v>158073.92000000001</v>
          </cell>
          <cell r="L28">
            <v>2395.06</v>
          </cell>
        </row>
        <row r="29">
          <cell r="B29">
            <v>197</v>
          </cell>
          <cell r="C29">
            <v>66</v>
          </cell>
          <cell r="D29">
            <v>325191.84999999998</v>
          </cell>
          <cell r="E29">
            <v>1650.72</v>
          </cell>
          <cell r="F29">
            <v>1595.9</v>
          </cell>
          <cell r="G29">
            <v>326787.75</v>
          </cell>
          <cell r="H29">
            <v>1658.82</v>
          </cell>
          <cell r="I29">
            <v>292.38</v>
          </cell>
          <cell r="J29">
            <v>66</v>
          </cell>
          <cell r="K29">
            <v>108873.92</v>
          </cell>
          <cell r="L29">
            <v>1649.6</v>
          </cell>
        </row>
        <row r="30">
          <cell r="B30">
            <v>122</v>
          </cell>
          <cell r="C30">
            <v>41</v>
          </cell>
          <cell r="D30">
            <v>146400</v>
          </cell>
          <cell r="E30">
            <v>1200</v>
          </cell>
          <cell r="F30">
            <v>1200</v>
          </cell>
          <cell r="G30">
            <v>147600</v>
          </cell>
          <cell r="H30">
            <v>1209.8399999999999</v>
          </cell>
          <cell r="I30">
            <v>0</v>
          </cell>
          <cell r="J30">
            <v>41</v>
          </cell>
          <cell r="K30">
            <v>49200</v>
          </cell>
          <cell r="L30">
            <v>1200</v>
          </cell>
        </row>
        <row r="32">
          <cell r="B32">
            <v>183</v>
          </cell>
          <cell r="C32">
            <v>61</v>
          </cell>
          <cell r="D32">
            <v>479004.06</v>
          </cell>
          <cell r="E32">
            <v>2617.5100000000002</v>
          </cell>
          <cell r="F32">
            <v>14747.64</v>
          </cell>
          <cell r="G32">
            <v>493751.7</v>
          </cell>
          <cell r="H32">
            <v>2698.1</v>
          </cell>
          <cell r="I32">
            <v>0</v>
          </cell>
          <cell r="J32">
            <v>61</v>
          </cell>
          <cell r="K32">
            <v>162297.93</v>
          </cell>
          <cell r="L32">
            <v>2660.62</v>
          </cell>
        </row>
        <row r="33">
          <cell r="B33">
            <v>183</v>
          </cell>
          <cell r="C33">
            <v>61</v>
          </cell>
          <cell r="D33">
            <v>345804.06</v>
          </cell>
          <cell r="E33">
            <v>1889.64</v>
          </cell>
          <cell r="F33">
            <v>3147.64</v>
          </cell>
          <cell r="G33">
            <v>348951.7</v>
          </cell>
          <cell r="H33">
            <v>1906.84</v>
          </cell>
          <cell r="I33">
            <v>0</v>
          </cell>
          <cell r="J33">
            <v>61</v>
          </cell>
          <cell r="K33">
            <v>115497.93</v>
          </cell>
          <cell r="L33">
            <v>1893.41</v>
          </cell>
        </row>
        <row r="34">
          <cell r="B34">
            <v>111</v>
          </cell>
          <cell r="C34">
            <v>37</v>
          </cell>
          <cell r="D34">
            <v>133200</v>
          </cell>
          <cell r="E34">
            <v>1200</v>
          </cell>
          <cell r="F34">
            <v>11600</v>
          </cell>
          <cell r="G34">
            <v>144800</v>
          </cell>
          <cell r="H34">
            <v>1304.5</v>
          </cell>
          <cell r="I34">
            <v>0</v>
          </cell>
          <cell r="J34">
            <v>39</v>
          </cell>
          <cell r="K34">
            <v>46800</v>
          </cell>
          <cell r="L34">
            <v>1200</v>
          </cell>
        </row>
        <row r="36">
          <cell r="B36">
            <v>183</v>
          </cell>
          <cell r="C36">
            <v>61</v>
          </cell>
          <cell r="D36">
            <v>436038.27</v>
          </cell>
          <cell r="E36">
            <v>2382.7199999999998</v>
          </cell>
          <cell r="F36">
            <v>-100</v>
          </cell>
          <cell r="G36">
            <v>435938.27</v>
          </cell>
          <cell r="H36">
            <v>2382.1799999999998</v>
          </cell>
          <cell r="I36">
            <v>0</v>
          </cell>
          <cell r="J36">
            <v>61</v>
          </cell>
          <cell r="K36">
            <v>145346.09</v>
          </cell>
          <cell r="L36">
            <v>2382.7199999999998</v>
          </cell>
        </row>
        <row r="37">
          <cell r="B37">
            <v>183</v>
          </cell>
          <cell r="C37">
            <v>61</v>
          </cell>
          <cell r="D37">
            <v>317238.27</v>
          </cell>
          <cell r="E37">
            <v>1733.54</v>
          </cell>
          <cell r="F37">
            <v>-100</v>
          </cell>
          <cell r="G37">
            <v>317138.27</v>
          </cell>
          <cell r="H37">
            <v>1733</v>
          </cell>
          <cell r="I37">
            <v>0</v>
          </cell>
          <cell r="J37">
            <v>61</v>
          </cell>
          <cell r="K37">
            <v>105746.09</v>
          </cell>
          <cell r="L37">
            <v>1733.54</v>
          </cell>
        </row>
        <row r="38">
          <cell r="B38">
            <v>99</v>
          </cell>
          <cell r="C38">
            <v>33</v>
          </cell>
          <cell r="D38">
            <v>118800</v>
          </cell>
          <cell r="E38">
            <v>1200</v>
          </cell>
          <cell r="F38">
            <v>0</v>
          </cell>
          <cell r="G38">
            <v>118800</v>
          </cell>
          <cell r="H38">
            <v>1200</v>
          </cell>
          <cell r="I38">
            <v>0</v>
          </cell>
          <cell r="J38">
            <v>33</v>
          </cell>
          <cell r="K38">
            <v>39600</v>
          </cell>
          <cell r="L38">
            <v>1200</v>
          </cell>
        </row>
        <row r="40">
          <cell r="B40">
            <v>49</v>
          </cell>
          <cell r="C40">
            <v>16</v>
          </cell>
          <cell r="D40">
            <v>112490.81</v>
          </cell>
          <cell r="E40">
            <v>2295.73</v>
          </cell>
          <cell r="F40">
            <v>1577.77</v>
          </cell>
          <cell r="G40">
            <v>114068.58</v>
          </cell>
          <cell r="H40">
            <v>2327.9299999999998</v>
          </cell>
          <cell r="I40">
            <v>0</v>
          </cell>
          <cell r="J40">
            <v>16</v>
          </cell>
          <cell r="K40">
            <v>36850.21</v>
          </cell>
          <cell r="L40">
            <v>2303.14</v>
          </cell>
        </row>
        <row r="41">
          <cell r="B41">
            <v>49</v>
          </cell>
          <cell r="C41">
            <v>16</v>
          </cell>
          <cell r="D41">
            <v>78890.81</v>
          </cell>
          <cell r="E41">
            <v>1610.02</v>
          </cell>
          <cell r="F41">
            <v>1577.77</v>
          </cell>
          <cell r="G41">
            <v>80468.58</v>
          </cell>
          <cell r="H41">
            <v>1642.22</v>
          </cell>
          <cell r="I41">
            <v>0</v>
          </cell>
          <cell r="J41">
            <v>16</v>
          </cell>
          <cell r="K41">
            <v>26050.21</v>
          </cell>
          <cell r="L41">
            <v>1628.14</v>
          </cell>
        </row>
        <row r="42">
          <cell r="B42">
            <v>28</v>
          </cell>
          <cell r="C42">
            <v>9</v>
          </cell>
          <cell r="D42">
            <v>33600</v>
          </cell>
          <cell r="E42">
            <v>1200</v>
          </cell>
          <cell r="F42">
            <v>0</v>
          </cell>
          <cell r="G42">
            <v>33600</v>
          </cell>
          <cell r="H42">
            <v>1200</v>
          </cell>
          <cell r="I42">
            <v>0</v>
          </cell>
          <cell r="J42">
            <v>9</v>
          </cell>
          <cell r="K42">
            <v>10800</v>
          </cell>
          <cell r="L42">
            <v>1200</v>
          </cell>
        </row>
        <row r="44">
          <cell r="B44">
            <v>230</v>
          </cell>
          <cell r="C44">
            <v>77</v>
          </cell>
          <cell r="D44">
            <v>579045.25</v>
          </cell>
          <cell r="E44">
            <v>2517.59</v>
          </cell>
          <cell r="F44">
            <v>11637.97</v>
          </cell>
          <cell r="G44">
            <v>590683.22</v>
          </cell>
          <cell r="H44">
            <v>2568.19</v>
          </cell>
          <cell r="I44">
            <v>0</v>
          </cell>
          <cell r="J44">
            <v>76</v>
          </cell>
          <cell r="K44">
            <v>191773.73</v>
          </cell>
          <cell r="L44">
            <v>2523.34</v>
          </cell>
        </row>
        <row r="45">
          <cell r="B45">
            <v>230</v>
          </cell>
          <cell r="C45">
            <v>77</v>
          </cell>
          <cell r="D45">
            <v>385845.25</v>
          </cell>
          <cell r="E45">
            <v>1677.59</v>
          </cell>
          <cell r="F45">
            <v>6137.97</v>
          </cell>
          <cell r="G45">
            <v>391983.22</v>
          </cell>
          <cell r="H45">
            <v>1704.27</v>
          </cell>
          <cell r="I45">
            <v>0</v>
          </cell>
          <cell r="J45">
            <v>76</v>
          </cell>
          <cell r="K45">
            <v>128173.73</v>
          </cell>
          <cell r="L45">
            <v>1686.5</v>
          </cell>
        </row>
        <row r="46">
          <cell r="B46">
            <v>161</v>
          </cell>
          <cell r="C46">
            <v>54</v>
          </cell>
          <cell r="D46">
            <v>193200</v>
          </cell>
          <cell r="E46">
            <v>1200</v>
          </cell>
          <cell r="F46">
            <v>5500</v>
          </cell>
          <cell r="G46">
            <v>198700</v>
          </cell>
          <cell r="H46">
            <v>1234.1600000000001</v>
          </cell>
          <cell r="I46">
            <v>0</v>
          </cell>
          <cell r="J46">
            <v>53</v>
          </cell>
          <cell r="K46">
            <v>63600</v>
          </cell>
          <cell r="L46">
            <v>1200</v>
          </cell>
        </row>
        <row r="48">
          <cell r="B48">
            <v>249</v>
          </cell>
          <cell r="C48">
            <v>83</v>
          </cell>
          <cell r="D48">
            <v>609866.99</v>
          </cell>
          <cell r="E48">
            <v>2449.27</v>
          </cell>
          <cell r="F48">
            <v>9881.83</v>
          </cell>
          <cell r="G48">
            <v>619748.81999999995</v>
          </cell>
          <cell r="H48">
            <v>2488.9499999999998</v>
          </cell>
          <cell r="I48">
            <v>0</v>
          </cell>
          <cell r="J48">
            <v>83</v>
          </cell>
          <cell r="K48">
            <v>204242.27</v>
          </cell>
          <cell r="L48">
            <v>2460.75</v>
          </cell>
        </row>
        <row r="49">
          <cell r="B49">
            <v>249</v>
          </cell>
          <cell r="C49">
            <v>83</v>
          </cell>
          <cell r="D49">
            <v>425066.99</v>
          </cell>
          <cell r="E49">
            <v>1707.1</v>
          </cell>
          <cell r="F49">
            <v>681.83</v>
          </cell>
          <cell r="G49">
            <v>425748.82</v>
          </cell>
          <cell r="H49">
            <v>1709.83</v>
          </cell>
          <cell r="I49">
            <v>0</v>
          </cell>
          <cell r="J49">
            <v>83</v>
          </cell>
          <cell r="K49">
            <v>141842.26999999999</v>
          </cell>
          <cell r="L49">
            <v>1708.94</v>
          </cell>
        </row>
        <row r="50">
          <cell r="B50">
            <v>154</v>
          </cell>
          <cell r="C50">
            <v>51</v>
          </cell>
          <cell r="D50">
            <v>184800</v>
          </cell>
          <cell r="E50">
            <v>1200</v>
          </cell>
          <cell r="F50">
            <v>9200</v>
          </cell>
          <cell r="G50">
            <v>194000</v>
          </cell>
          <cell r="H50">
            <v>1259.74</v>
          </cell>
          <cell r="I50">
            <v>0</v>
          </cell>
          <cell r="J50">
            <v>52</v>
          </cell>
          <cell r="K50">
            <v>62400</v>
          </cell>
          <cell r="L50">
            <v>1200</v>
          </cell>
        </row>
        <row r="52">
          <cell r="B52">
            <v>356</v>
          </cell>
          <cell r="C52">
            <v>119</v>
          </cell>
          <cell r="D52">
            <v>842837.01</v>
          </cell>
          <cell r="E52">
            <v>2367.52</v>
          </cell>
          <cell r="F52">
            <v>875.27</v>
          </cell>
          <cell r="G52">
            <v>843712.28</v>
          </cell>
          <cell r="H52">
            <v>2369.98</v>
          </cell>
          <cell r="I52">
            <v>0</v>
          </cell>
          <cell r="J52">
            <v>118</v>
          </cell>
          <cell r="K52">
            <v>279631.27</v>
          </cell>
          <cell r="L52">
            <v>2369.7600000000002</v>
          </cell>
        </row>
        <row r="53">
          <cell r="B53">
            <v>356</v>
          </cell>
          <cell r="C53">
            <v>119</v>
          </cell>
          <cell r="D53">
            <v>580037.01</v>
          </cell>
          <cell r="E53">
            <v>1629.32</v>
          </cell>
          <cell r="F53">
            <v>875.27</v>
          </cell>
          <cell r="G53">
            <v>580912.28</v>
          </cell>
          <cell r="H53">
            <v>1631.78</v>
          </cell>
          <cell r="I53">
            <v>0</v>
          </cell>
          <cell r="J53">
            <v>118</v>
          </cell>
          <cell r="K53">
            <v>192031.27</v>
          </cell>
          <cell r="L53">
            <v>1627.38</v>
          </cell>
        </row>
        <row r="54">
          <cell r="B54">
            <v>219</v>
          </cell>
          <cell r="C54">
            <v>73</v>
          </cell>
          <cell r="D54">
            <v>262800</v>
          </cell>
          <cell r="E54">
            <v>1200</v>
          </cell>
          <cell r="F54">
            <v>0</v>
          </cell>
          <cell r="G54">
            <v>262800</v>
          </cell>
          <cell r="H54">
            <v>1200</v>
          </cell>
          <cell r="I54">
            <v>0</v>
          </cell>
          <cell r="J54">
            <v>73</v>
          </cell>
          <cell r="K54">
            <v>87600</v>
          </cell>
          <cell r="L54">
            <v>1200</v>
          </cell>
        </row>
        <row r="56">
          <cell r="B56">
            <v>55</v>
          </cell>
          <cell r="C56">
            <v>18</v>
          </cell>
          <cell r="D56">
            <v>129281.51</v>
          </cell>
          <cell r="E56">
            <v>2350.5700000000002</v>
          </cell>
          <cell r="F56">
            <v>1582.05</v>
          </cell>
          <cell r="G56">
            <v>130863.56</v>
          </cell>
          <cell r="H56">
            <v>2379.34</v>
          </cell>
          <cell r="I56">
            <v>1582.05</v>
          </cell>
          <cell r="J56">
            <v>18</v>
          </cell>
          <cell r="K56">
            <v>42473.16</v>
          </cell>
          <cell r="L56">
            <v>2359.62</v>
          </cell>
        </row>
        <row r="57">
          <cell r="B57">
            <v>55</v>
          </cell>
          <cell r="C57">
            <v>18</v>
          </cell>
          <cell r="D57">
            <v>89681.51</v>
          </cell>
          <cell r="E57">
            <v>1630.57</v>
          </cell>
          <cell r="F57">
            <v>1582.05</v>
          </cell>
          <cell r="G57">
            <v>91263.56</v>
          </cell>
          <cell r="H57">
            <v>1659.34</v>
          </cell>
          <cell r="I57">
            <v>1582.05</v>
          </cell>
          <cell r="J57">
            <v>18</v>
          </cell>
          <cell r="K57">
            <v>29273.16</v>
          </cell>
          <cell r="L57">
            <v>1626.29</v>
          </cell>
        </row>
        <row r="58">
          <cell r="B58">
            <v>33</v>
          </cell>
          <cell r="C58">
            <v>11</v>
          </cell>
          <cell r="D58">
            <v>39600</v>
          </cell>
          <cell r="E58">
            <v>1200</v>
          </cell>
          <cell r="F58">
            <v>0</v>
          </cell>
          <cell r="G58">
            <v>39600</v>
          </cell>
          <cell r="H58">
            <v>1200</v>
          </cell>
          <cell r="I58">
            <v>0</v>
          </cell>
          <cell r="J58">
            <v>11</v>
          </cell>
          <cell r="K58">
            <v>13200</v>
          </cell>
          <cell r="L58">
            <v>1200</v>
          </cell>
        </row>
        <row r="60">
          <cell r="B60">
            <v>147</v>
          </cell>
          <cell r="C60">
            <v>49</v>
          </cell>
          <cell r="D60">
            <v>316789.21000000002</v>
          </cell>
          <cell r="E60">
            <v>2155.0300000000002</v>
          </cell>
          <cell r="F60">
            <v>5637.59</v>
          </cell>
          <cell r="G60">
            <v>322426.8</v>
          </cell>
          <cell r="H60">
            <v>2193.38</v>
          </cell>
          <cell r="I60">
            <v>0</v>
          </cell>
          <cell r="J60">
            <v>48</v>
          </cell>
          <cell r="K60">
            <v>104814.87</v>
          </cell>
          <cell r="L60">
            <v>2183.64</v>
          </cell>
        </row>
        <row r="61">
          <cell r="B61">
            <v>147</v>
          </cell>
          <cell r="C61">
            <v>49</v>
          </cell>
          <cell r="D61">
            <v>238789.21</v>
          </cell>
          <cell r="E61">
            <v>1624.42</v>
          </cell>
          <cell r="F61">
            <v>3237.59</v>
          </cell>
          <cell r="G61">
            <v>242026.8</v>
          </cell>
          <cell r="H61">
            <v>1646.44</v>
          </cell>
          <cell r="I61">
            <v>0</v>
          </cell>
          <cell r="J61">
            <v>48</v>
          </cell>
          <cell r="K61">
            <v>78414.87</v>
          </cell>
          <cell r="L61">
            <v>1633.64</v>
          </cell>
        </row>
        <row r="62">
          <cell r="B62">
            <v>65</v>
          </cell>
          <cell r="C62">
            <v>22</v>
          </cell>
          <cell r="D62">
            <v>78000</v>
          </cell>
          <cell r="E62">
            <v>1200</v>
          </cell>
          <cell r="F62">
            <v>2400</v>
          </cell>
          <cell r="G62">
            <v>80400</v>
          </cell>
          <cell r="H62">
            <v>1236.92</v>
          </cell>
          <cell r="I62">
            <v>0</v>
          </cell>
          <cell r="J62">
            <v>22</v>
          </cell>
          <cell r="K62">
            <v>26400</v>
          </cell>
          <cell r="L62">
            <v>1200</v>
          </cell>
        </row>
        <row r="64">
          <cell r="B64">
            <v>156</v>
          </cell>
          <cell r="C64">
            <v>52</v>
          </cell>
          <cell r="D64">
            <v>364260.96</v>
          </cell>
          <cell r="E64">
            <v>2335.0100000000002</v>
          </cell>
          <cell r="F64">
            <v>1117.95</v>
          </cell>
          <cell r="G64">
            <v>365378.91</v>
          </cell>
          <cell r="H64">
            <v>2342.17</v>
          </cell>
          <cell r="I64">
            <v>1582.05</v>
          </cell>
          <cell r="J64">
            <v>52</v>
          </cell>
          <cell r="K64">
            <v>121420.32</v>
          </cell>
          <cell r="L64">
            <v>2335.0100000000002</v>
          </cell>
        </row>
        <row r="65">
          <cell r="B65">
            <v>156</v>
          </cell>
          <cell r="C65">
            <v>52</v>
          </cell>
          <cell r="D65">
            <v>277860.96000000002</v>
          </cell>
          <cell r="E65">
            <v>1781.16</v>
          </cell>
          <cell r="F65">
            <v>1117.95</v>
          </cell>
          <cell r="G65">
            <v>278978.90999999997</v>
          </cell>
          <cell r="H65">
            <v>1788.33</v>
          </cell>
          <cell r="I65">
            <v>1582.05</v>
          </cell>
          <cell r="J65">
            <v>52</v>
          </cell>
          <cell r="K65">
            <v>92620.32</v>
          </cell>
          <cell r="L65">
            <v>1781.16</v>
          </cell>
        </row>
        <row r="66">
          <cell r="B66">
            <v>72</v>
          </cell>
          <cell r="C66">
            <v>24</v>
          </cell>
          <cell r="D66">
            <v>86400</v>
          </cell>
          <cell r="E66">
            <v>1200</v>
          </cell>
          <cell r="F66">
            <v>0</v>
          </cell>
          <cell r="G66">
            <v>86400</v>
          </cell>
          <cell r="H66">
            <v>1200</v>
          </cell>
          <cell r="I66">
            <v>0</v>
          </cell>
          <cell r="J66">
            <v>24</v>
          </cell>
          <cell r="K66">
            <v>28800</v>
          </cell>
          <cell r="L66">
            <v>1200</v>
          </cell>
        </row>
        <row r="68">
          <cell r="B68">
            <v>153</v>
          </cell>
          <cell r="C68">
            <v>51</v>
          </cell>
          <cell r="D68">
            <v>380809.75</v>
          </cell>
          <cell r="E68">
            <v>2488.9499999999998</v>
          </cell>
          <cell r="F68">
            <v>3696.36</v>
          </cell>
          <cell r="G68">
            <v>384506.11</v>
          </cell>
          <cell r="H68">
            <v>2513.11</v>
          </cell>
          <cell r="I68">
            <v>0</v>
          </cell>
          <cell r="J68">
            <v>51</v>
          </cell>
          <cell r="K68">
            <v>128159.47</v>
          </cell>
          <cell r="L68">
            <v>2512.9299999999998</v>
          </cell>
        </row>
        <row r="69">
          <cell r="B69">
            <v>153</v>
          </cell>
          <cell r="C69">
            <v>51</v>
          </cell>
          <cell r="D69">
            <v>264409.75</v>
          </cell>
          <cell r="E69">
            <v>1728.17</v>
          </cell>
          <cell r="F69">
            <v>1296.3599999999999</v>
          </cell>
          <cell r="G69">
            <v>265706.11</v>
          </cell>
          <cell r="H69">
            <v>1736.64</v>
          </cell>
          <cell r="I69">
            <v>0</v>
          </cell>
          <cell r="J69">
            <v>51</v>
          </cell>
          <cell r="K69">
            <v>88559.47</v>
          </cell>
          <cell r="L69">
            <v>1736.46</v>
          </cell>
        </row>
        <row r="70">
          <cell r="B70">
            <v>97</v>
          </cell>
          <cell r="C70">
            <v>32</v>
          </cell>
          <cell r="D70">
            <v>116400</v>
          </cell>
          <cell r="E70">
            <v>1200</v>
          </cell>
          <cell r="F70">
            <v>2400</v>
          </cell>
          <cell r="G70">
            <v>118800</v>
          </cell>
          <cell r="H70">
            <v>1224.74</v>
          </cell>
          <cell r="I70">
            <v>0</v>
          </cell>
          <cell r="J70">
            <v>33</v>
          </cell>
          <cell r="K70">
            <v>39600</v>
          </cell>
          <cell r="L70">
            <v>1200</v>
          </cell>
        </row>
        <row r="72">
          <cell r="B72">
            <v>100</v>
          </cell>
          <cell r="C72">
            <v>33</v>
          </cell>
          <cell r="D72">
            <v>247018.28</v>
          </cell>
          <cell r="E72">
            <v>2470.1799999999998</v>
          </cell>
          <cell r="F72">
            <v>681.83</v>
          </cell>
          <cell r="G72">
            <v>247700.11</v>
          </cell>
          <cell r="H72">
            <v>2477</v>
          </cell>
          <cell r="I72">
            <v>0</v>
          </cell>
          <cell r="J72">
            <v>33</v>
          </cell>
          <cell r="K72">
            <v>81718.75</v>
          </cell>
          <cell r="L72">
            <v>2476.33</v>
          </cell>
        </row>
        <row r="73">
          <cell r="B73">
            <v>100</v>
          </cell>
          <cell r="C73">
            <v>33</v>
          </cell>
          <cell r="D73">
            <v>157018.28</v>
          </cell>
          <cell r="E73">
            <v>1570.18</v>
          </cell>
          <cell r="F73">
            <v>681.83</v>
          </cell>
          <cell r="G73">
            <v>157700.10999999999</v>
          </cell>
          <cell r="H73">
            <v>1577</v>
          </cell>
          <cell r="I73">
            <v>0</v>
          </cell>
          <cell r="J73">
            <v>33</v>
          </cell>
          <cell r="K73">
            <v>51718.75</v>
          </cell>
          <cell r="L73">
            <v>1567.23</v>
          </cell>
        </row>
        <row r="74">
          <cell r="B74">
            <v>75</v>
          </cell>
          <cell r="C74">
            <v>25</v>
          </cell>
          <cell r="D74">
            <v>90000</v>
          </cell>
          <cell r="E74">
            <v>1200</v>
          </cell>
          <cell r="F74">
            <v>0</v>
          </cell>
          <cell r="G74">
            <v>90000</v>
          </cell>
          <cell r="H74">
            <v>1200</v>
          </cell>
          <cell r="I74">
            <v>0</v>
          </cell>
          <cell r="J74">
            <v>25</v>
          </cell>
          <cell r="K74">
            <v>30000</v>
          </cell>
          <cell r="L74">
            <v>1200</v>
          </cell>
        </row>
        <row r="76">
          <cell r="B76">
            <v>73</v>
          </cell>
          <cell r="C76">
            <v>24</v>
          </cell>
          <cell r="D76">
            <v>179449.87</v>
          </cell>
          <cell r="E76">
            <v>2458.2199999999998</v>
          </cell>
          <cell r="F76">
            <v>5917.95</v>
          </cell>
          <cell r="G76">
            <v>185367.82</v>
          </cell>
          <cell r="H76">
            <v>2539.29</v>
          </cell>
          <cell r="I76">
            <v>0</v>
          </cell>
          <cell r="J76">
            <v>25</v>
          </cell>
          <cell r="K76">
            <v>61493.26</v>
          </cell>
          <cell r="L76">
            <v>2459.73</v>
          </cell>
        </row>
        <row r="77">
          <cell r="B77">
            <v>73</v>
          </cell>
          <cell r="C77">
            <v>24</v>
          </cell>
          <cell r="D77">
            <v>127849.87</v>
          </cell>
          <cell r="E77">
            <v>1751.37</v>
          </cell>
          <cell r="F77">
            <v>3517.95</v>
          </cell>
          <cell r="G77">
            <v>131367.82</v>
          </cell>
          <cell r="H77">
            <v>1799.56</v>
          </cell>
          <cell r="I77">
            <v>0</v>
          </cell>
          <cell r="J77">
            <v>25</v>
          </cell>
          <cell r="K77">
            <v>43493.26</v>
          </cell>
          <cell r="L77">
            <v>1739.73</v>
          </cell>
        </row>
        <row r="78">
          <cell r="B78">
            <v>43</v>
          </cell>
          <cell r="C78">
            <v>14</v>
          </cell>
          <cell r="D78">
            <v>51600</v>
          </cell>
          <cell r="E78">
            <v>1200</v>
          </cell>
          <cell r="F78">
            <v>2400</v>
          </cell>
          <cell r="G78">
            <v>54000</v>
          </cell>
          <cell r="H78">
            <v>1255.81</v>
          </cell>
          <cell r="I78">
            <v>0</v>
          </cell>
          <cell r="J78">
            <v>15</v>
          </cell>
          <cell r="K78">
            <v>18000</v>
          </cell>
          <cell r="L78">
            <v>1200</v>
          </cell>
        </row>
        <row r="80">
          <cell r="B80">
            <v>159</v>
          </cell>
          <cell r="C80">
            <v>53</v>
          </cell>
          <cell r="D80">
            <v>358403.45</v>
          </cell>
          <cell r="E80">
            <v>2254.11</v>
          </cell>
          <cell r="F80">
            <v>5383.54</v>
          </cell>
          <cell r="G80">
            <v>363786.99</v>
          </cell>
          <cell r="H80">
            <v>2287.9699999999998</v>
          </cell>
          <cell r="I80">
            <v>0</v>
          </cell>
          <cell r="J80">
            <v>53</v>
          </cell>
          <cell r="K80">
            <v>119621.09</v>
          </cell>
          <cell r="L80">
            <v>2257</v>
          </cell>
        </row>
        <row r="81">
          <cell r="B81">
            <v>159</v>
          </cell>
          <cell r="C81">
            <v>53</v>
          </cell>
          <cell r="D81">
            <v>275603.45</v>
          </cell>
          <cell r="E81">
            <v>1733.36</v>
          </cell>
          <cell r="F81">
            <v>5383.54</v>
          </cell>
          <cell r="G81">
            <v>280986.99</v>
          </cell>
          <cell r="H81">
            <v>1767.21</v>
          </cell>
          <cell r="I81">
            <v>0</v>
          </cell>
          <cell r="J81">
            <v>53</v>
          </cell>
          <cell r="K81">
            <v>92021.09</v>
          </cell>
          <cell r="L81">
            <v>1736.25</v>
          </cell>
        </row>
        <row r="82">
          <cell r="B82">
            <v>69</v>
          </cell>
          <cell r="C82">
            <v>23</v>
          </cell>
          <cell r="D82">
            <v>82800</v>
          </cell>
          <cell r="E82">
            <v>1200</v>
          </cell>
          <cell r="F82">
            <v>0</v>
          </cell>
          <cell r="G82">
            <v>82800</v>
          </cell>
          <cell r="H82">
            <v>1200</v>
          </cell>
          <cell r="I82">
            <v>0</v>
          </cell>
          <cell r="J82">
            <v>23</v>
          </cell>
          <cell r="K82">
            <v>27600</v>
          </cell>
          <cell r="L82">
            <v>1200</v>
          </cell>
        </row>
        <row r="84">
          <cell r="B84">
            <v>315</v>
          </cell>
          <cell r="C84">
            <v>105</v>
          </cell>
          <cell r="D84">
            <v>708260.6</v>
          </cell>
          <cell r="E84">
            <v>2248.4499999999998</v>
          </cell>
          <cell r="F84">
            <v>5711.3</v>
          </cell>
          <cell r="G84">
            <v>713971.9</v>
          </cell>
          <cell r="H84">
            <v>2266.58</v>
          </cell>
          <cell r="I84">
            <v>1200</v>
          </cell>
          <cell r="J84">
            <v>105</v>
          </cell>
          <cell r="K84">
            <v>236870.05</v>
          </cell>
          <cell r="L84">
            <v>2255.91</v>
          </cell>
        </row>
        <row r="85">
          <cell r="B85">
            <v>315</v>
          </cell>
          <cell r="C85">
            <v>105</v>
          </cell>
          <cell r="D85">
            <v>533060.6</v>
          </cell>
          <cell r="E85">
            <v>1692.26</v>
          </cell>
          <cell r="F85">
            <v>5711.3</v>
          </cell>
          <cell r="G85">
            <v>538771.9</v>
          </cell>
          <cell r="H85">
            <v>1710.39</v>
          </cell>
          <cell r="I85">
            <v>1200</v>
          </cell>
          <cell r="J85">
            <v>105</v>
          </cell>
          <cell r="K85">
            <v>178070.05</v>
          </cell>
          <cell r="L85">
            <v>1695.91</v>
          </cell>
        </row>
        <row r="86">
          <cell r="B86">
            <v>146</v>
          </cell>
          <cell r="C86">
            <v>49</v>
          </cell>
          <cell r="D86">
            <v>175200</v>
          </cell>
          <cell r="E86">
            <v>1200</v>
          </cell>
          <cell r="F86">
            <v>0</v>
          </cell>
          <cell r="G86">
            <v>175200</v>
          </cell>
          <cell r="H86">
            <v>1200</v>
          </cell>
          <cell r="I86">
            <v>0</v>
          </cell>
          <cell r="J86">
            <v>49</v>
          </cell>
          <cell r="K86">
            <v>58800</v>
          </cell>
          <cell r="L86">
            <v>1200</v>
          </cell>
        </row>
        <row r="88">
          <cell r="B88">
            <v>48</v>
          </cell>
          <cell r="C88">
            <v>16</v>
          </cell>
          <cell r="D88">
            <v>118177.8</v>
          </cell>
          <cell r="E88">
            <v>2462.04</v>
          </cell>
          <cell r="F88">
            <v>8000</v>
          </cell>
          <cell r="G88">
            <v>126177.8</v>
          </cell>
          <cell r="H88">
            <v>2628.7</v>
          </cell>
          <cell r="I88">
            <v>0</v>
          </cell>
          <cell r="J88">
            <v>16</v>
          </cell>
          <cell r="K88">
            <v>40192.6</v>
          </cell>
          <cell r="L88">
            <v>2512.04</v>
          </cell>
        </row>
        <row r="89">
          <cell r="B89">
            <v>48</v>
          </cell>
          <cell r="C89">
            <v>16</v>
          </cell>
          <cell r="D89">
            <v>84577.8</v>
          </cell>
          <cell r="E89">
            <v>1762.04</v>
          </cell>
          <cell r="F89">
            <v>0</v>
          </cell>
          <cell r="G89">
            <v>84577.8</v>
          </cell>
          <cell r="H89">
            <v>1762.04</v>
          </cell>
          <cell r="I89">
            <v>0</v>
          </cell>
          <cell r="J89">
            <v>16</v>
          </cell>
          <cell r="K89">
            <v>28192.6</v>
          </cell>
          <cell r="L89">
            <v>1762.04</v>
          </cell>
        </row>
        <row r="90">
          <cell r="B90">
            <v>28</v>
          </cell>
          <cell r="C90">
            <v>9</v>
          </cell>
          <cell r="D90">
            <v>33600</v>
          </cell>
          <cell r="E90">
            <v>1200</v>
          </cell>
          <cell r="F90">
            <v>8000</v>
          </cell>
          <cell r="G90">
            <v>41600</v>
          </cell>
          <cell r="H90">
            <v>1485.71</v>
          </cell>
          <cell r="I90">
            <v>0</v>
          </cell>
          <cell r="J90">
            <v>10</v>
          </cell>
          <cell r="K90">
            <v>12000</v>
          </cell>
          <cell r="L90">
            <v>1200</v>
          </cell>
        </row>
      </sheetData>
      <sheetData sheetId="62">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70</v>
          </cell>
          <cell r="C28">
            <v>23</v>
          </cell>
          <cell r="D28">
            <v>97754.82</v>
          </cell>
          <cell r="E28">
            <v>1396.5</v>
          </cell>
          <cell r="F28">
            <v>0</v>
          </cell>
          <cell r="G28">
            <v>97754.82</v>
          </cell>
          <cell r="H28">
            <v>1396.5</v>
          </cell>
          <cell r="I28">
            <v>0</v>
          </cell>
          <cell r="J28">
            <v>23</v>
          </cell>
          <cell r="K28">
            <v>32184.94</v>
          </cell>
          <cell r="L28">
            <v>1399.35</v>
          </cell>
        </row>
        <row r="29">
          <cell r="B29">
            <v>70</v>
          </cell>
          <cell r="C29">
            <v>23</v>
          </cell>
          <cell r="D29">
            <v>90554.82</v>
          </cell>
          <cell r="E29">
            <v>1293.6400000000001</v>
          </cell>
          <cell r="F29">
            <v>0</v>
          </cell>
          <cell r="G29">
            <v>90554.82</v>
          </cell>
          <cell r="H29">
            <v>1293.6400000000001</v>
          </cell>
          <cell r="I29">
            <v>0</v>
          </cell>
          <cell r="J29">
            <v>23</v>
          </cell>
          <cell r="K29">
            <v>29784.94</v>
          </cell>
          <cell r="L29">
            <v>1295</v>
          </cell>
        </row>
        <row r="30">
          <cell r="B30">
            <v>6</v>
          </cell>
          <cell r="C30">
            <v>2</v>
          </cell>
          <cell r="D30">
            <v>7200</v>
          </cell>
          <cell r="E30">
            <v>1200</v>
          </cell>
          <cell r="F30">
            <v>0</v>
          </cell>
          <cell r="G30">
            <v>7200</v>
          </cell>
          <cell r="H30">
            <v>1200</v>
          </cell>
          <cell r="I30">
            <v>0</v>
          </cell>
          <cell r="J30">
            <v>2</v>
          </cell>
          <cell r="K30">
            <v>2400</v>
          </cell>
          <cell r="L30">
            <v>1200</v>
          </cell>
        </row>
        <row r="32">
          <cell r="B32">
            <v>202</v>
          </cell>
          <cell r="C32">
            <v>67</v>
          </cell>
          <cell r="D32">
            <v>396442.21</v>
          </cell>
          <cell r="E32">
            <v>1962.59</v>
          </cell>
          <cell r="F32">
            <v>3136.54</v>
          </cell>
          <cell r="G32">
            <v>399578.75</v>
          </cell>
          <cell r="H32">
            <v>1978.11</v>
          </cell>
          <cell r="I32">
            <v>0</v>
          </cell>
          <cell r="J32">
            <v>67</v>
          </cell>
          <cell r="K32">
            <v>132317.59</v>
          </cell>
          <cell r="L32">
            <v>1974.89</v>
          </cell>
        </row>
        <row r="33">
          <cell r="B33">
            <v>202</v>
          </cell>
          <cell r="C33">
            <v>67</v>
          </cell>
          <cell r="D33">
            <v>357802.09</v>
          </cell>
          <cell r="E33">
            <v>1771.3</v>
          </cell>
          <cell r="F33">
            <v>3136.54</v>
          </cell>
          <cell r="G33">
            <v>360938.63</v>
          </cell>
          <cell r="H33">
            <v>1786.82</v>
          </cell>
          <cell r="I33">
            <v>0</v>
          </cell>
          <cell r="J33">
            <v>67</v>
          </cell>
          <cell r="K33">
            <v>119437.55</v>
          </cell>
          <cell r="L33">
            <v>1782.65</v>
          </cell>
        </row>
        <row r="34">
          <cell r="B34">
            <v>33</v>
          </cell>
          <cell r="C34">
            <v>11</v>
          </cell>
          <cell r="D34">
            <v>38640.120000000003</v>
          </cell>
          <cell r="E34">
            <v>1170.9100000000001</v>
          </cell>
          <cell r="F34">
            <v>0</v>
          </cell>
          <cell r="G34">
            <v>38640.120000000003</v>
          </cell>
          <cell r="H34">
            <v>1170.9100000000001</v>
          </cell>
          <cell r="I34">
            <v>0</v>
          </cell>
          <cell r="J34">
            <v>11</v>
          </cell>
          <cell r="K34">
            <v>12880.04</v>
          </cell>
          <cell r="L34">
            <v>1170.9100000000001</v>
          </cell>
        </row>
        <row r="36">
          <cell r="B36">
            <v>392</v>
          </cell>
          <cell r="C36">
            <v>131</v>
          </cell>
          <cell r="D36">
            <v>603433.43000000005</v>
          </cell>
          <cell r="E36">
            <v>1539.37</v>
          </cell>
          <cell r="F36">
            <v>6709.27</v>
          </cell>
          <cell r="G36">
            <v>610142.69999999995</v>
          </cell>
          <cell r="H36">
            <v>1556.49</v>
          </cell>
          <cell r="I36">
            <v>3729.77</v>
          </cell>
          <cell r="J36">
            <v>131</v>
          </cell>
          <cell r="K36">
            <v>200738.09</v>
          </cell>
          <cell r="L36">
            <v>1532.35</v>
          </cell>
        </row>
        <row r="37">
          <cell r="B37">
            <v>392</v>
          </cell>
          <cell r="C37">
            <v>131</v>
          </cell>
          <cell r="D37">
            <v>556633.43000000005</v>
          </cell>
          <cell r="E37">
            <v>1419.98</v>
          </cell>
          <cell r="F37">
            <v>6709.27</v>
          </cell>
          <cell r="G37">
            <v>563342.69999999995</v>
          </cell>
          <cell r="H37">
            <v>1437.1</v>
          </cell>
          <cell r="I37">
            <v>3729.77</v>
          </cell>
          <cell r="J37">
            <v>131</v>
          </cell>
          <cell r="K37">
            <v>185138.09</v>
          </cell>
          <cell r="L37">
            <v>1413.27</v>
          </cell>
        </row>
        <row r="38">
          <cell r="B38">
            <v>39</v>
          </cell>
          <cell r="C38">
            <v>13</v>
          </cell>
          <cell r="D38">
            <v>46800</v>
          </cell>
          <cell r="E38">
            <v>1200</v>
          </cell>
          <cell r="F38">
            <v>0</v>
          </cell>
          <cell r="G38">
            <v>46800</v>
          </cell>
          <cell r="H38">
            <v>1200</v>
          </cell>
          <cell r="I38">
            <v>0</v>
          </cell>
          <cell r="J38">
            <v>13</v>
          </cell>
          <cell r="K38">
            <v>15600</v>
          </cell>
          <cell r="L38">
            <v>1200</v>
          </cell>
        </row>
        <row r="40">
          <cell r="B40">
            <v>30</v>
          </cell>
          <cell r="C40">
            <v>10</v>
          </cell>
          <cell r="D40">
            <v>39571.919999999998</v>
          </cell>
          <cell r="E40">
            <v>1319.06</v>
          </cell>
          <cell r="F40">
            <v>0</v>
          </cell>
          <cell r="G40">
            <v>39571.919999999998</v>
          </cell>
          <cell r="H40">
            <v>1319.06</v>
          </cell>
          <cell r="I40">
            <v>0</v>
          </cell>
          <cell r="J40">
            <v>10</v>
          </cell>
          <cell r="K40">
            <v>13190.64</v>
          </cell>
          <cell r="L40">
            <v>1319.06</v>
          </cell>
        </row>
        <row r="41">
          <cell r="B41">
            <v>30</v>
          </cell>
          <cell r="C41">
            <v>10</v>
          </cell>
          <cell r="D41">
            <v>39571.919999999998</v>
          </cell>
          <cell r="E41">
            <v>1319.06</v>
          </cell>
          <cell r="F41">
            <v>0</v>
          </cell>
          <cell r="G41">
            <v>39571.919999999998</v>
          </cell>
          <cell r="H41">
            <v>1319.06</v>
          </cell>
          <cell r="I41">
            <v>0</v>
          </cell>
          <cell r="J41">
            <v>10</v>
          </cell>
          <cell r="K41">
            <v>13190.64</v>
          </cell>
          <cell r="L41">
            <v>1319.06</v>
          </cell>
        </row>
        <row r="42">
          <cell r="B42">
            <v>0</v>
          </cell>
          <cell r="C42">
            <v>0</v>
          </cell>
          <cell r="D42">
            <v>0</v>
          </cell>
          <cell r="F42">
            <v>0</v>
          </cell>
          <cell r="G42">
            <v>0</v>
          </cell>
          <cell r="I42">
            <v>0</v>
          </cell>
          <cell r="J42">
            <v>0</v>
          </cell>
          <cell r="K42">
            <v>0</v>
          </cell>
        </row>
        <row r="44">
          <cell r="B44">
            <v>193</v>
          </cell>
          <cell r="C44">
            <v>64</v>
          </cell>
          <cell r="D44">
            <v>340340.05</v>
          </cell>
          <cell r="E44">
            <v>1763.42</v>
          </cell>
          <cell r="F44">
            <v>1108.6099999999999</v>
          </cell>
          <cell r="G44">
            <v>341448.66</v>
          </cell>
          <cell r="H44">
            <v>1769.16</v>
          </cell>
          <cell r="I44">
            <v>0</v>
          </cell>
          <cell r="J44">
            <v>63</v>
          </cell>
          <cell r="K44">
            <v>112193.77</v>
          </cell>
          <cell r="L44">
            <v>1780.85</v>
          </cell>
        </row>
        <row r="45">
          <cell r="B45">
            <v>193</v>
          </cell>
          <cell r="C45">
            <v>64</v>
          </cell>
          <cell r="D45">
            <v>318740.05</v>
          </cell>
          <cell r="E45">
            <v>1651.5</v>
          </cell>
          <cell r="F45">
            <v>1108.6099999999999</v>
          </cell>
          <cell r="G45">
            <v>319848.65999999997</v>
          </cell>
          <cell r="H45">
            <v>1657.25</v>
          </cell>
          <cell r="I45">
            <v>0</v>
          </cell>
          <cell r="J45">
            <v>63</v>
          </cell>
          <cell r="K45">
            <v>104993.77</v>
          </cell>
          <cell r="L45">
            <v>1666.57</v>
          </cell>
        </row>
        <row r="46">
          <cell r="B46">
            <v>18</v>
          </cell>
          <cell r="C46">
            <v>6</v>
          </cell>
          <cell r="D46">
            <v>21600</v>
          </cell>
          <cell r="E46">
            <v>1200</v>
          </cell>
          <cell r="F46">
            <v>0</v>
          </cell>
          <cell r="G46">
            <v>21600</v>
          </cell>
          <cell r="H46">
            <v>1200</v>
          </cell>
          <cell r="I46">
            <v>0</v>
          </cell>
          <cell r="J46">
            <v>6</v>
          </cell>
          <cell r="K46">
            <v>7200</v>
          </cell>
          <cell r="L46">
            <v>1200</v>
          </cell>
        </row>
        <row r="48">
          <cell r="B48">
            <v>213</v>
          </cell>
          <cell r="C48">
            <v>71</v>
          </cell>
          <cell r="D48">
            <v>339688.25</v>
          </cell>
          <cell r="E48">
            <v>1594.78</v>
          </cell>
          <cell r="F48">
            <v>6866.1</v>
          </cell>
          <cell r="G48">
            <v>346554.35</v>
          </cell>
          <cell r="H48">
            <v>1627.02</v>
          </cell>
          <cell r="I48">
            <v>527.35</v>
          </cell>
          <cell r="J48">
            <v>71</v>
          </cell>
          <cell r="K48">
            <v>114243.81</v>
          </cell>
          <cell r="L48">
            <v>1609.07</v>
          </cell>
        </row>
        <row r="49">
          <cell r="B49">
            <v>213</v>
          </cell>
          <cell r="C49">
            <v>71</v>
          </cell>
          <cell r="D49">
            <v>301312.40000000002</v>
          </cell>
          <cell r="E49">
            <v>1414.61</v>
          </cell>
          <cell r="F49">
            <v>5666.1</v>
          </cell>
          <cell r="G49">
            <v>306978.5</v>
          </cell>
          <cell r="H49">
            <v>1441.21</v>
          </cell>
          <cell r="I49">
            <v>527.35</v>
          </cell>
          <cell r="J49">
            <v>71</v>
          </cell>
          <cell r="K49">
            <v>101051.86</v>
          </cell>
          <cell r="L49">
            <v>1423.27</v>
          </cell>
        </row>
        <row r="50">
          <cell r="B50">
            <v>32</v>
          </cell>
          <cell r="C50">
            <v>11</v>
          </cell>
          <cell r="D50">
            <v>38375.85</v>
          </cell>
          <cell r="E50">
            <v>1199.25</v>
          </cell>
          <cell r="F50">
            <v>1200</v>
          </cell>
          <cell r="G50">
            <v>39575.85</v>
          </cell>
          <cell r="H50">
            <v>1236.75</v>
          </cell>
          <cell r="I50">
            <v>0</v>
          </cell>
          <cell r="J50">
            <v>11</v>
          </cell>
          <cell r="K50">
            <v>13191.95</v>
          </cell>
          <cell r="L50">
            <v>1199.27</v>
          </cell>
        </row>
        <row r="52">
          <cell r="B52">
            <v>435</v>
          </cell>
          <cell r="C52">
            <v>145</v>
          </cell>
          <cell r="D52">
            <v>661062.09</v>
          </cell>
          <cell r="E52">
            <v>1519.68</v>
          </cell>
          <cell r="F52">
            <v>12454.49</v>
          </cell>
          <cell r="G52">
            <v>673516.58</v>
          </cell>
          <cell r="H52">
            <v>1548.31</v>
          </cell>
          <cell r="I52">
            <v>0</v>
          </cell>
          <cell r="J52">
            <v>145</v>
          </cell>
          <cell r="K52">
            <v>220624.29</v>
          </cell>
          <cell r="L52">
            <v>1521.55</v>
          </cell>
        </row>
        <row r="53">
          <cell r="B53">
            <v>435</v>
          </cell>
          <cell r="C53">
            <v>145</v>
          </cell>
          <cell r="D53">
            <v>609801.84</v>
          </cell>
          <cell r="E53">
            <v>1401.84</v>
          </cell>
          <cell r="F53">
            <v>7754.49</v>
          </cell>
          <cell r="G53">
            <v>617556.32999999996</v>
          </cell>
          <cell r="H53">
            <v>1419.67</v>
          </cell>
          <cell r="I53">
            <v>0</v>
          </cell>
          <cell r="J53">
            <v>145</v>
          </cell>
          <cell r="K53">
            <v>202737.54</v>
          </cell>
          <cell r="L53">
            <v>1398.19</v>
          </cell>
        </row>
        <row r="54">
          <cell r="B54">
            <v>43</v>
          </cell>
          <cell r="C54">
            <v>14</v>
          </cell>
          <cell r="D54">
            <v>51260.25</v>
          </cell>
          <cell r="E54">
            <v>1192.0999999999999</v>
          </cell>
          <cell r="F54">
            <v>4700</v>
          </cell>
          <cell r="G54">
            <v>55960.25</v>
          </cell>
          <cell r="H54">
            <v>1301.4000000000001</v>
          </cell>
          <cell r="I54">
            <v>0</v>
          </cell>
          <cell r="J54">
            <v>15</v>
          </cell>
          <cell r="K54">
            <v>17886.75</v>
          </cell>
          <cell r="L54">
            <v>1192.45</v>
          </cell>
        </row>
        <row r="56">
          <cell r="B56">
            <v>44</v>
          </cell>
          <cell r="C56">
            <v>15</v>
          </cell>
          <cell r="D56">
            <v>66691.820000000007</v>
          </cell>
          <cell r="E56">
            <v>1515.72</v>
          </cell>
          <cell r="F56">
            <v>3914.12</v>
          </cell>
          <cell r="G56">
            <v>70605.94</v>
          </cell>
          <cell r="H56">
            <v>1604.68</v>
          </cell>
          <cell r="I56">
            <v>900</v>
          </cell>
          <cell r="J56">
            <v>15</v>
          </cell>
          <cell r="K56">
            <v>22645.46</v>
          </cell>
          <cell r="L56">
            <v>1509.7</v>
          </cell>
        </row>
        <row r="57">
          <cell r="B57">
            <v>44</v>
          </cell>
          <cell r="C57">
            <v>15</v>
          </cell>
          <cell r="D57">
            <v>66691.820000000007</v>
          </cell>
          <cell r="E57">
            <v>1515.72</v>
          </cell>
          <cell r="F57">
            <v>3914.12</v>
          </cell>
          <cell r="G57">
            <v>70605.94</v>
          </cell>
          <cell r="H57">
            <v>1604.68</v>
          </cell>
          <cell r="I57">
            <v>900</v>
          </cell>
          <cell r="J57">
            <v>15</v>
          </cell>
          <cell r="K57">
            <v>22645.46</v>
          </cell>
          <cell r="L57">
            <v>1509.7</v>
          </cell>
        </row>
        <row r="58">
          <cell r="B58">
            <v>0</v>
          </cell>
          <cell r="C58">
            <v>0</v>
          </cell>
          <cell r="D58">
            <v>0</v>
          </cell>
          <cell r="F58">
            <v>0</v>
          </cell>
          <cell r="G58">
            <v>0</v>
          </cell>
          <cell r="I58">
            <v>0</v>
          </cell>
          <cell r="J58">
            <v>0</v>
          </cell>
          <cell r="K58">
            <v>0</v>
          </cell>
        </row>
        <row r="60">
          <cell r="B60">
            <v>96</v>
          </cell>
          <cell r="C60">
            <v>32</v>
          </cell>
          <cell r="D60">
            <v>150168.45000000001</v>
          </cell>
          <cell r="E60">
            <v>1564.25</v>
          </cell>
          <cell r="F60">
            <v>41.58</v>
          </cell>
          <cell r="G60">
            <v>150210.03</v>
          </cell>
          <cell r="H60">
            <v>1564.69</v>
          </cell>
          <cell r="I60">
            <v>0</v>
          </cell>
          <cell r="J60">
            <v>32</v>
          </cell>
          <cell r="K60">
            <v>49729.42</v>
          </cell>
          <cell r="L60">
            <v>1554.04</v>
          </cell>
        </row>
        <row r="61">
          <cell r="B61">
            <v>96</v>
          </cell>
          <cell r="C61">
            <v>32</v>
          </cell>
          <cell r="D61">
            <v>143074.74</v>
          </cell>
          <cell r="E61">
            <v>1490.36</v>
          </cell>
          <cell r="F61">
            <v>41.58</v>
          </cell>
          <cell r="G61">
            <v>143116.32</v>
          </cell>
          <cell r="H61">
            <v>1490.79</v>
          </cell>
          <cell r="I61">
            <v>0</v>
          </cell>
          <cell r="J61">
            <v>32</v>
          </cell>
          <cell r="K61">
            <v>47364.85</v>
          </cell>
          <cell r="L61">
            <v>1480.15</v>
          </cell>
        </row>
        <row r="62">
          <cell r="B62">
            <v>6</v>
          </cell>
          <cell r="C62">
            <v>2</v>
          </cell>
          <cell r="D62">
            <v>7093.71</v>
          </cell>
          <cell r="E62">
            <v>1182.29</v>
          </cell>
          <cell r="F62">
            <v>0</v>
          </cell>
          <cell r="G62">
            <v>7093.71</v>
          </cell>
          <cell r="H62">
            <v>1182.29</v>
          </cell>
          <cell r="I62">
            <v>0</v>
          </cell>
          <cell r="J62">
            <v>2</v>
          </cell>
          <cell r="K62">
            <v>2364.5700000000002</v>
          </cell>
          <cell r="L62">
            <v>1182.29</v>
          </cell>
        </row>
        <row r="64">
          <cell r="B64">
            <v>221</v>
          </cell>
          <cell r="C64">
            <v>74</v>
          </cell>
          <cell r="D64">
            <v>381070.32</v>
          </cell>
          <cell r="E64">
            <v>1724.3</v>
          </cell>
          <cell r="F64">
            <v>1487.52</v>
          </cell>
          <cell r="G64">
            <v>382557.84</v>
          </cell>
          <cell r="H64">
            <v>1731.03</v>
          </cell>
          <cell r="I64">
            <v>0</v>
          </cell>
          <cell r="J64">
            <v>73</v>
          </cell>
          <cell r="K64">
            <v>126223.44</v>
          </cell>
          <cell r="L64">
            <v>1729.09</v>
          </cell>
        </row>
        <row r="65">
          <cell r="B65">
            <v>221</v>
          </cell>
          <cell r="C65">
            <v>74</v>
          </cell>
          <cell r="D65">
            <v>341470.32</v>
          </cell>
          <cell r="E65">
            <v>1545.11</v>
          </cell>
          <cell r="F65">
            <v>1487.52</v>
          </cell>
          <cell r="G65">
            <v>342957.84</v>
          </cell>
          <cell r="H65">
            <v>1551.85</v>
          </cell>
          <cell r="I65">
            <v>0</v>
          </cell>
          <cell r="J65">
            <v>73</v>
          </cell>
          <cell r="K65">
            <v>113023.44</v>
          </cell>
          <cell r="L65">
            <v>1548.27</v>
          </cell>
        </row>
        <row r="66">
          <cell r="B66">
            <v>33</v>
          </cell>
          <cell r="C66">
            <v>11</v>
          </cell>
          <cell r="D66">
            <v>39600</v>
          </cell>
          <cell r="E66">
            <v>1200</v>
          </cell>
          <cell r="F66">
            <v>0</v>
          </cell>
          <cell r="G66">
            <v>39600</v>
          </cell>
          <cell r="H66">
            <v>1200</v>
          </cell>
          <cell r="I66">
            <v>0</v>
          </cell>
          <cell r="J66">
            <v>11</v>
          </cell>
          <cell r="K66">
            <v>13200</v>
          </cell>
          <cell r="L66">
            <v>1200</v>
          </cell>
        </row>
        <row r="68">
          <cell r="B68">
            <v>93</v>
          </cell>
          <cell r="C68">
            <v>31</v>
          </cell>
          <cell r="D68">
            <v>154409.70000000001</v>
          </cell>
          <cell r="E68">
            <v>1660.32</v>
          </cell>
          <cell r="F68">
            <v>41.58</v>
          </cell>
          <cell r="G68">
            <v>154451.28</v>
          </cell>
          <cell r="H68">
            <v>1660.77</v>
          </cell>
          <cell r="I68">
            <v>0</v>
          </cell>
          <cell r="J68">
            <v>31</v>
          </cell>
          <cell r="K68">
            <v>51106.65</v>
          </cell>
          <cell r="L68">
            <v>1648.6</v>
          </cell>
        </row>
        <row r="69">
          <cell r="B69">
            <v>93</v>
          </cell>
          <cell r="C69">
            <v>31</v>
          </cell>
          <cell r="D69">
            <v>132940.14000000001</v>
          </cell>
          <cell r="E69">
            <v>1429.46</v>
          </cell>
          <cell r="F69">
            <v>41.58</v>
          </cell>
          <cell r="G69">
            <v>132981.72</v>
          </cell>
          <cell r="H69">
            <v>1429.91</v>
          </cell>
          <cell r="I69">
            <v>0</v>
          </cell>
          <cell r="J69">
            <v>31</v>
          </cell>
          <cell r="K69">
            <v>43950.13</v>
          </cell>
          <cell r="L69">
            <v>1417.75</v>
          </cell>
        </row>
        <row r="70">
          <cell r="B70">
            <v>18</v>
          </cell>
          <cell r="C70">
            <v>6</v>
          </cell>
          <cell r="D70">
            <v>21469.56</v>
          </cell>
          <cell r="E70">
            <v>1192.75</v>
          </cell>
          <cell r="F70">
            <v>0</v>
          </cell>
          <cell r="G70">
            <v>21469.56</v>
          </cell>
          <cell r="H70">
            <v>1192.75</v>
          </cell>
          <cell r="I70">
            <v>0</v>
          </cell>
          <cell r="J70">
            <v>6</v>
          </cell>
          <cell r="K70">
            <v>7156.52</v>
          </cell>
          <cell r="L70">
            <v>1192.75</v>
          </cell>
        </row>
        <row r="72">
          <cell r="B72">
            <v>70</v>
          </cell>
          <cell r="C72">
            <v>23</v>
          </cell>
          <cell r="D72">
            <v>106615.15</v>
          </cell>
          <cell r="E72">
            <v>1523.07</v>
          </cell>
          <cell r="F72">
            <v>0</v>
          </cell>
          <cell r="G72">
            <v>106615.15</v>
          </cell>
          <cell r="H72">
            <v>1523.07</v>
          </cell>
          <cell r="I72">
            <v>0</v>
          </cell>
          <cell r="J72">
            <v>23</v>
          </cell>
          <cell r="K72">
            <v>35101.870000000003</v>
          </cell>
          <cell r="L72">
            <v>1526.17</v>
          </cell>
        </row>
        <row r="73">
          <cell r="B73">
            <v>70</v>
          </cell>
          <cell r="C73">
            <v>23</v>
          </cell>
          <cell r="D73">
            <v>95921.44</v>
          </cell>
          <cell r="E73">
            <v>1370.31</v>
          </cell>
          <cell r="F73">
            <v>0</v>
          </cell>
          <cell r="G73">
            <v>95921.44</v>
          </cell>
          <cell r="H73">
            <v>1370.31</v>
          </cell>
          <cell r="I73">
            <v>0</v>
          </cell>
          <cell r="J73">
            <v>23</v>
          </cell>
          <cell r="K73">
            <v>31537.3</v>
          </cell>
          <cell r="L73">
            <v>1371.19</v>
          </cell>
        </row>
        <row r="74">
          <cell r="B74">
            <v>9</v>
          </cell>
          <cell r="C74">
            <v>3</v>
          </cell>
          <cell r="D74">
            <v>10693.71</v>
          </cell>
          <cell r="E74">
            <v>1188.19</v>
          </cell>
          <cell r="F74">
            <v>0</v>
          </cell>
          <cell r="G74">
            <v>10693.71</v>
          </cell>
          <cell r="H74">
            <v>1188.19</v>
          </cell>
          <cell r="I74">
            <v>0</v>
          </cell>
          <cell r="J74">
            <v>3</v>
          </cell>
          <cell r="K74">
            <v>3564.57</v>
          </cell>
          <cell r="L74">
            <v>1188.19</v>
          </cell>
        </row>
        <row r="76">
          <cell r="B76">
            <v>168</v>
          </cell>
          <cell r="C76">
            <v>56</v>
          </cell>
          <cell r="D76">
            <v>246883.14</v>
          </cell>
          <cell r="E76">
            <v>1469.54</v>
          </cell>
          <cell r="F76">
            <v>-1293.98</v>
          </cell>
          <cell r="G76">
            <v>245589.16</v>
          </cell>
          <cell r="H76">
            <v>1461.84</v>
          </cell>
          <cell r="I76">
            <v>3164.1</v>
          </cell>
          <cell r="J76">
            <v>56</v>
          </cell>
          <cell r="K76">
            <v>82294.38</v>
          </cell>
          <cell r="L76">
            <v>1469.54</v>
          </cell>
        </row>
        <row r="77">
          <cell r="B77">
            <v>168</v>
          </cell>
          <cell r="C77">
            <v>56</v>
          </cell>
          <cell r="D77">
            <v>232507.29</v>
          </cell>
          <cell r="E77">
            <v>1383.97</v>
          </cell>
          <cell r="F77">
            <v>-1293.98</v>
          </cell>
          <cell r="G77">
            <v>231213.31</v>
          </cell>
          <cell r="H77">
            <v>1376.27</v>
          </cell>
          <cell r="I77">
            <v>3164.1</v>
          </cell>
          <cell r="J77">
            <v>56</v>
          </cell>
          <cell r="K77">
            <v>77502.429999999993</v>
          </cell>
          <cell r="L77">
            <v>1383.97</v>
          </cell>
        </row>
        <row r="78">
          <cell r="B78">
            <v>12</v>
          </cell>
          <cell r="C78">
            <v>4</v>
          </cell>
          <cell r="D78">
            <v>14375.85</v>
          </cell>
          <cell r="E78">
            <v>1197.99</v>
          </cell>
          <cell r="F78">
            <v>0</v>
          </cell>
          <cell r="G78">
            <v>14375.85</v>
          </cell>
          <cell r="H78">
            <v>1197.99</v>
          </cell>
          <cell r="I78">
            <v>0</v>
          </cell>
          <cell r="J78">
            <v>4</v>
          </cell>
          <cell r="K78">
            <v>4791.95</v>
          </cell>
          <cell r="L78">
            <v>1197.99</v>
          </cell>
        </row>
        <row r="80">
          <cell r="B80">
            <v>138</v>
          </cell>
          <cell r="C80">
            <v>46</v>
          </cell>
          <cell r="D80">
            <v>233794.17</v>
          </cell>
          <cell r="E80">
            <v>1694.16</v>
          </cell>
          <cell r="F80">
            <v>1381.54</v>
          </cell>
          <cell r="G80">
            <v>235175.71</v>
          </cell>
          <cell r="H80">
            <v>1704.17</v>
          </cell>
          <cell r="I80">
            <v>-4.263256414561E-14</v>
          </cell>
          <cell r="J80">
            <v>46</v>
          </cell>
          <cell r="K80">
            <v>77641.17</v>
          </cell>
          <cell r="L80">
            <v>1687.85</v>
          </cell>
        </row>
        <row r="81">
          <cell r="B81">
            <v>138</v>
          </cell>
          <cell r="C81">
            <v>46</v>
          </cell>
          <cell r="D81">
            <v>208724.58</v>
          </cell>
          <cell r="E81">
            <v>1512.5</v>
          </cell>
          <cell r="F81">
            <v>1381.54</v>
          </cell>
          <cell r="G81">
            <v>210106.12</v>
          </cell>
          <cell r="H81">
            <v>1522.51</v>
          </cell>
          <cell r="I81">
            <v>-4.263256414561E-14</v>
          </cell>
          <cell r="J81">
            <v>46</v>
          </cell>
          <cell r="K81">
            <v>69284.639999999999</v>
          </cell>
          <cell r="L81">
            <v>1506.19</v>
          </cell>
        </row>
        <row r="82">
          <cell r="B82">
            <v>21</v>
          </cell>
          <cell r="C82">
            <v>7</v>
          </cell>
          <cell r="D82">
            <v>25069.59</v>
          </cell>
          <cell r="E82">
            <v>1193.79</v>
          </cell>
          <cell r="F82">
            <v>0</v>
          </cell>
          <cell r="G82">
            <v>25069.59</v>
          </cell>
          <cell r="H82">
            <v>1193.79</v>
          </cell>
          <cell r="I82">
            <v>0</v>
          </cell>
          <cell r="J82">
            <v>7</v>
          </cell>
          <cell r="K82">
            <v>8356.5300000000007</v>
          </cell>
          <cell r="L82">
            <v>1193.79</v>
          </cell>
        </row>
        <row r="84">
          <cell r="B84">
            <v>354</v>
          </cell>
          <cell r="C84">
            <v>118</v>
          </cell>
          <cell r="D84">
            <v>533350.82999999996</v>
          </cell>
          <cell r="E84">
            <v>1506.64</v>
          </cell>
          <cell r="F84">
            <v>12771.67</v>
          </cell>
          <cell r="G84">
            <v>546122.5</v>
          </cell>
          <cell r="H84">
            <v>1542.72</v>
          </cell>
          <cell r="I84">
            <v>3920.57</v>
          </cell>
          <cell r="J84">
            <v>118</v>
          </cell>
          <cell r="K84">
            <v>177401.06</v>
          </cell>
          <cell r="L84">
            <v>1503.4</v>
          </cell>
        </row>
        <row r="85">
          <cell r="B85">
            <v>354</v>
          </cell>
          <cell r="C85">
            <v>118</v>
          </cell>
          <cell r="D85">
            <v>476230.8</v>
          </cell>
          <cell r="E85">
            <v>1345.28</v>
          </cell>
          <cell r="F85">
            <v>12771.67</v>
          </cell>
          <cell r="G85">
            <v>489002.47</v>
          </cell>
          <cell r="H85">
            <v>1381.36</v>
          </cell>
          <cell r="I85">
            <v>3920.57</v>
          </cell>
          <cell r="J85">
            <v>118</v>
          </cell>
          <cell r="K85">
            <v>158361.04999999999</v>
          </cell>
          <cell r="L85">
            <v>1342.04</v>
          </cell>
        </row>
        <row r="86">
          <cell r="B86">
            <v>48</v>
          </cell>
          <cell r="C86">
            <v>16</v>
          </cell>
          <cell r="D86">
            <v>57120.03</v>
          </cell>
          <cell r="E86">
            <v>1190</v>
          </cell>
          <cell r="F86">
            <v>0</v>
          </cell>
          <cell r="G86">
            <v>57120.03</v>
          </cell>
          <cell r="H86">
            <v>1190</v>
          </cell>
          <cell r="I86">
            <v>0</v>
          </cell>
          <cell r="J86">
            <v>16</v>
          </cell>
          <cell r="K86">
            <v>19040.009999999998</v>
          </cell>
          <cell r="L86">
            <v>1190</v>
          </cell>
        </row>
        <row r="88">
          <cell r="B88">
            <v>57</v>
          </cell>
          <cell r="C88">
            <v>19</v>
          </cell>
          <cell r="D88">
            <v>84372.96</v>
          </cell>
          <cell r="E88">
            <v>1480.23</v>
          </cell>
          <cell r="F88">
            <v>2201.4299999999998</v>
          </cell>
          <cell r="G88">
            <v>86574.39</v>
          </cell>
          <cell r="H88">
            <v>1518.85</v>
          </cell>
          <cell r="I88">
            <v>2159.85</v>
          </cell>
          <cell r="J88">
            <v>19</v>
          </cell>
          <cell r="K88">
            <v>27724.560000000001</v>
          </cell>
          <cell r="L88">
            <v>1459.19</v>
          </cell>
        </row>
        <row r="89">
          <cell r="B89">
            <v>57</v>
          </cell>
          <cell r="C89">
            <v>19</v>
          </cell>
          <cell r="D89">
            <v>84372.96</v>
          </cell>
          <cell r="E89">
            <v>1480.23</v>
          </cell>
          <cell r="F89">
            <v>2201.4299999999998</v>
          </cell>
          <cell r="G89">
            <v>86574.39</v>
          </cell>
          <cell r="H89">
            <v>1518.85</v>
          </cell>
          <cell r="I89">
            <v>2159.85</v>
          </cell>
          <cell r="J89">
            <v>19</v>
          </cell>
          <cell r="K89">
            <v>27724.560000000001</v>
          </cell>
          <cell r="L89">
            <v>1459.19</v>
          </cell>
        </row>
        <row r="90">
          <cell r="B90">
            <v>0</v>
          </cell>
          <cell r="C90">
            <v>0</v>
          </cell>
          <cell r="D90">
            <v>0</v>
          </cell>
          <cell r="F90">
            <v>0</v>
          </cell>
          <cell r="G90">
            <v>0</v>
          </cell>
          <cell r="I90">
            <v>0</v>
          </cell>
          <cell r="J90">
            <v>0</v>
          </cell>
          <cell r="K90">
            <v>0</v>
          </cell>
        </row>
      </sheetData>
      <sheetData sheetId="63">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49</v>
          </cell>
          <cell r="C28">
            <v>16</v>
          </cell>
          <cell r="D28">
            <v>117709.26</v>
          </cell>
          <cell r="E28">
            <v>2402.23</v>
          </cell>
          <cell r="F28">
            <v>2400</v>
          </cell>
          <cell r="G28">
            <v>120109.26</v>
          </cell>
          <cell r="H28">
            <v>2451.21</v>
          </cell>
          <cell r="I28">
            <v>0</v>
          </cell>
          <cell r="J28">
            <v>16</v>
          </cell>
          <cell r="K28">
            <v>38436.42</v>
          </cell>
          <cell r="L28">
            <v>2402.2800000000002</v>
          </cell>
        </row>
        <row r="29">
          <cell r="B29">
            <v>49</v>
          </cell>
          <cell r="C29">
            <v>16</v>
          </cell>
          <cell r="D29">
            <v>84109.26</v>
          </cell>
          <cell r="E29">
            <v>1716.52</v>
          </cell>
          <cell r="F29">
            <v>1200</v>
          </cell>
          <cell r="G29">
            <v>85309.26</v>
          </cell>
          <cell r="H29">
            <v>1741.01</v>
          </cell>
          <cell r="I29">
            <v>0</v>
          </cell>
          <cell r="J29">
            <v>16</v>
          </cell>
          <cell r="K29">
            <v>27636.42</v>
          </cell>
          <cell r="L29">
            <v>1727.28</v>
          </cell>
        </row>
        <row r="30">
          <cell r="B30">
            <v>28</v>
          </cell>
          <cell r="C30">
            <v>9</v>
          </cell>
          <cell r="D30">
            <v>33600</v>
          </cell>
          <cell r="E30">
            <v>1200</v>
          </cell>
          <cell r="F30">
            <v>1200</v>
          </cell>
          <cell r="G30">
            <v>34800</v>
          </cell>
          <cell r="H30">
            <v>1242.8599999999999</v>
          </cell>
          <cell r="I30">
            <v>0</v>
          </cell>
          <cell r="J30">
            <v>9</v>
          </cell>
          <cell r="K30">
            <v>10800</v>
          </cell>
          <cell r="L30">
            <v>1200</v>
          </cell>
        </row>
        <row r="32">
          <cell r="B32">
            <v>78</v>
          </cell>
          <cell r="C32">
            <v>26</v>
          </cell>
          <cell r="D32">
            <v>192660.9</v>
          </cell>
          <cell r="E32">
            <v>2470.0100000000002</v>
          </cell>
          <cell r="F32">
            <v>0</v>
          </cell>
          <cell r="G32">
            <v>192660.9</v>
          </cell>
          <cell r="H32">
            <v>2470.0100000000002</v>
          </cell>
          <cell r="I32">
            <v>0</v>
          </cell>
          <cell r="J32">
            <v>26</v>
          </cell>
          <cell r="K32">
            <v>64220.3</v>
          </cell>
          <cell r="L32">
            <v>2470.0100000000002</v>
          </cell>
        </row>
        <row r="33">
          <cell r="B33">
            <v>78</v>
          </cell>
          <cell r="C33">
            <v>26</v>
          </cell>
          <cell r="D33">
            <v>131460.9</v>
          </cell>
          <cell r="E33">
            <v>1685.4</v>
          </cell>
          <cell r="F33">
            <v>0</v>
          </cell>
          <cell r="G33">
            <v>131460.9</v>
          </cell>
          <cell r="H33">
            <v>1685.4</v>
          </cell>
          <cell r="I33">
            <v>0</v>
          </cell>
          <cell r="J33">
            <v>26</v>
          </cell>
          <cell r="K33">
            <v>43820.3</v>
          </cell>
          <cell r="L33">
            <v>1685.4</v>
          </cell>
        </row>
        <row r="34">
          <cell r="B34">
            <v>51</v>
          </cell>
          <cell r="C34">
            <v>17</v>
          </cell>
          <cell r="D34">
            <v>61200</v>
          </cell>
          <cell r="E34">
            <v>1200</v>
          </cell>
          <cell r="F34">
            <v>0</v>
          </cell>
          <cell r="G34">
            <v>61200</v>
          </cell>
          <cell r="H34">
            <v>1200</v>
          </cell>
          <cell r="I34">
            <v>0</v>
          </cell>
          <cell r="J34">
            <v>17</v>
          </cell>
          <cell r="K34">
            <v>20400</v>
          </cell>
          <cell r="L34">
            <v>1200</v>
          </cell>
        </row>
        <row r="36">
          <cell r="B36">
            <v>74</v>
          </cell>
          <cell r="C36">
            <v>25</v>
          </cell>
          <cell r="D36">
            <v>166567.67999999999</v>
          </cell>
          <cell r="E36">
            <v>2250.91</v>
          </cell>
          <cell r="F36">
            <v>5710.88</v>
          </cell>
          <cell r="G36">
            <v>172278.56</v>
          </cell>
          <cell r="H36">
            <v>2328.09</v>
          </cell>
          <cell r="I36">
            <v>0</v>
          </cell>
          <cell r="J36">
            <v>24</v>
          </cell>
          <cell r="K36">
            <v>54722.559999999998</v>
          </cell>
          <cell r="L36">
            <v>2280.11</v>
          </cell>
        </row>
        <row r="37">
          <cell r="B37">
            <v>74</v>
          </cell>
          <cell r="C37">
            <v>25</v>
          </cell>
          <cell r="D37">
            <v>123367.67999999999</v>
          </cell>
          <cell r="E37">
            <v>1667.13</v>
          </cell>
          <cell r="F37">
            <v>5710.88</v>
          </cell>
          <cell r="G37">
            <v>129078.56</v>
          </cell>
          <cell r="H37">
            <v>1744.3</v>
          </cell>
          <cell r="I37">
            <v>0</v>
          </cell>
          <cell r="J37">
            <v>24</v>
          </cell>
          <cell r="K37">
            <v>40322.559999999998</v>
          </cell>
          <cell r="L37">
            <v>1680.11</v>
          </cell>
        </row>
        <row r="38">
          <cell r="B38">
            <v>36</v>
          </cell>
          <cell r="C38">
            <v>12</v>
          </cell>
          <cell r="D38">
            <v>43200</v>
          </cell>
          <cell r="E38">
            <v>1200</v>
          </cell>
          <cell r="F38">
            <v>0</v>
          </cell>
          <cell r="G38">
            <v>43200</v>
          </cell>
          <cell r="H38">
            <v>1200</v>
          </cell>
          <cell r="I38">
            <v>0</v>
          </cell>
          <cell r="J38">
            <v>12</v>
          </cell>
          <cell r="K38">
            <v>14400</v>
          </cell>
          <cell r="L38">
            <v>1200</v>
          </cell>
        </row>
        <row r="40">
          <cell r="B40">
            <v>9</v>
          </cell>
          <cell r="C40">
            <v>3</v>
          </cell>
          <cell r="D40">
            <v>18372.18</v>
          </cell>
          <cell r="E40">
            <v>2041.35</v>
          </cell>
          <cell r="F40">
            <v>0</v>
          </cell>
          <cell r="G40">
            <v>18372.18</v>
          </cell>
          <cell r="H40">
            <v>2041.35</v>
          </cell>
          <cell r="I40">
            <v>0</v>
          </cell>
          <cell r="J40">
            <v>3</v>
          </cell>
          <cell r="K40">
            <v>6124.06</v>
          </cell>
          <cell r="L40">
            <v>2041.35</v>
          </cell>
        </row>
        <row r="41">
          <cell r="B41">
            <v>9</v>
          </cell>
          <cell r="C41">
            <v>3</v>
          </cell>
          <cell r="D41">
            <v>14772.18</v>
          </cell>
          <cell r="E41">
            <v>1641.35</v>
          </cell>
          <cell r="F41">
            <v>0</v>
          </cell>
          <cell r="G41">
            <v>14772.18</v>
          </cell>
          <cell r="H41">
            <v>1641.35</v>
          </cell>
          <cell r="I41">
            <v>0</v>
          </cell>
          <cell r="J41">
            <v>3</v>
          </cell>
          <cell r="K41">
            <v>4924.0600000000004</v>
          </cell>
          <cell r="L41">
            <v>1641.35</v>
          </cell>
        </row>
        <row r="42">
          <cell r="B42">
            <v>3</v>
          </cell>
          <cell r="C42">
            <v>1</v>
          </cell>
          <cell r="D42">
            <v>3600</v>
          </cell>
          <cell r="E42">
            <v>1200</v>
          </cell>
          <cell r="F42">
            <v>0</v>
          </cell>
          <cell r="G42">
            <v>3600</v>
          </cell>
          <cell r="H42">
            <v>1200</v>
          </cell>
          <cell r="I42">
            <v>0</v>
          </cell>
          <cell r="J42">
            <v>1</v>
          </cell>
          <cell r="K42">
            <v>1200</v>
          </cell>
          <cell r="L42">
            <v>1200</v>
          </cell>
        </row>
        <row r="44">
          <cell r="B44">
            <v>127</v>
          </cell>
          <cell r="C44">
            <v>42</v>
          </cell>
          <cell r="D44">
            <v>318973.55</v>
          </cell>
          <cell r="E44">
            <v>2511.6</v>
          </cell>
          <cell r="F44">
            <v>5220</v>
          </cell>
          <cell r="G44">
            <v>324193.55</v>
          </cell>
          <cell r="H44">
            <v>2552.71</v>
          </cell>
          <cell r="I44">
            <v>0</v>
          </cell>
          <cell r="J44">
            <v>43</v>
          </cell>
          <cell r="K44">
            <v>108077.79</v>
          </cell>
          <cell r="L44">
            <v>2513.44</v>
          </cell>
        </row>
        <row r="45">
          <cell r="B45">
            <v>127</v>
          </cell>
          <cell r="C45">
            <v>42</v>
          </cell>
          <cell r="D45">
            <v>208573.55</v>
          </cell>
          <cell r="E45">
            <v>1642.31</v>
          </cell>
          <cell r="F45">
            <v>5220</v>
          </cell>
          <cell r="G45">
            <v>213793.55</v>
          </cell>
          <cell r="H45">
            <v>1683.41</v>
          </cell>
          <cell r="I45">
            <v>0</v>
          </cell>
          <cell r="J45">
            <v>43</v>
          </cell>
          <cell r="K45">
            <v>70877.789999999994</v>
          </cell>
          <cell r="L45">
            <v>1648.32</v>
          </cell>
        </row>
        <row r="46">
          <cell r="B46">
            <v>92</v>
          </cell>
          <cell r="C46">
            <v>31</v>
          </cell>
          <cell r="D46">
            <v>110400</v>
          </cell>
          <cell r="E46">
            <v>1200</v>
          </cell>
          <cell r="F46">
            <v>0</v>
          </cell>
          <cell r="G46">
            <v>110400</v>
          </cell>
          <cell r="H46">
            <v>1200</v>
          </cell>
          <cell r="I46">
            <v>0</v>
          </cell>
          <cell r="J46">
            <v>31</v>
          </cell>
          <cell r="K46">
            <v>37200</v>
          </cell>
          <cell r="L46">
            <v>1200</v>
          </cell>
        </row>
        <row r="48">
          <cell r="B48">
            <v>91</v>
          </cell>
          <cell r="C48">
            <v>30</v>
          </cell>
          <cell r="D48">
            <v>197268.18</v>
          </cell>
          <cell r="E48">
            <v>2167.7800000000002</v>
          </cell>
          <cell r="F48">
            <v>432.12</v>
          </cell>
          <cell r="G48">
            <v>197700.3</v>
          </cell>
          <cell r="H48">
            <v>2172.5300000000002</v>
          </cell>
          <cell r="I48">
            <v>0</v>
          </cell>
          <cell r="J48">
            <v>30</v>
          </cell>
          <cell r="K48">
            <v>65756.06</v>
          </cell>
          <cell r="L48">
            <v>2191.87</v>
          </cell>
        </row>
        <row r="49">
          <cell r="B49">
            <v>91</v>
          </cell>
          <cell r="C49">
            <v>30</v>
          </cell>
          <cell r="D49">
            <v>143268.18</v>
          </cell>
          <cell r="E49">
            <v>1574.38</v>
          </cell>
          <cell r="F49">
            <v>432.12</v>
          </cell>
          <cell r="G49">
            <v>143700.29999999999</v>
          </cell>
          <cell r="H49">
            <v>1579.12</v>
          </cell>
          <cell r="I49">
            <v>0</v>
          </cell>
          <cell r="J49">
            <v>30</v>
          </cell>
          <cell r="K49">
            <v>47756.06</v>
          </cell>
          <cell r="L49">
            <v>1591.87</v>
          </cell>
        </row>
        <row r="50">
          <cell r="B50">
            <v>45</v>
          </cell>
          <cell r="C50">
            <v>15</v>
          </cell>
          <cell r="D50">
            <v>54000</v>
          </cell>
          <cell r="E50">
            <v>1200</v>
          </cell>
          <cell r="F50">
            <v>0</v>
          </cell>
          <cell r="G50">
            <v>54000</v>
          </cell>
          <cell r="H50">
            <v>1200</v>
          </cell>
          <cell r="I50">
            <v>0</v>
          </cell>
          <cell r="J50">
            <v>15</v>
          </cell>
          <cell r="K50">
            <v>18000</v>
          </cell>
          <cell r="L50">
            <v>1200</v>
          </cell>
        </row>
        <row r="52">
          <cell r="B52">
            <v>186</v>
          </cell>
          <cell r="C52">
            <v>62</v>
          </cell>
          <cell r="D52">
            <v>404628.63</v>
          </cell>
          <cell r="E52">
            <v>2175.42</v>
          </cell>
          <cell r="F52">
            <v>473.7</v>
          </cell>
          <cell r="G52">
            <v>405102.33</v>
          </cell>
          <cell r="H52">
            <v>2177.9699999999998</v>
          </cell>
          <cell r="I52">
            <v>0</v>
          </cell>
          <cell r="J52">
            <v>62</v>
          </cell>
          <cell r="K52">
            <v>134937.97</v>
          </cell>
          <cell r="L52">
            <v>2176.42</v>
          </cell>
        </row>
        <row r="53">
          <cell r="B53">
            <v>186</v>
          </cell>
          <cell r="C53">
            <v>62</v>
          </cell>
          <cell r="D53">
            <v>278628.63</v>
          </cell>
          <cell r="E53">
            <v>1498</v>
          </cell>
          <cell r="F53">
            <v>473.7</v>
          </cell>
          <cell r="G53">
            <v>279102.33</v>
          </cell>
          <cell r="H53">
            <v>1500.55</v>
          </cell>
          <cell r="I53">
            <v>0</v>
          </cell>
          <cell r="J53">
            <v>62</v>
          </cell>
          <cell r="K53">
            <v>92937.97</v>
          </cell>
          <cell r="L53">
            <v>1499</v>
          </cell>
        </row>
        <row r="54">
          <cell r="B54">
            <v>105</v>
          </cell>
          <cell r="C54">
            <v>35</v>
          </cell>
          <cell r="D54">
            <v>126000</v>
          </cell>
          <cell r="E54">
            <v>1200</v>
          </cell>
          <cell r="F54">
            <v>0</v>
          </cell>
          <cell r="G54">
            <v>126000</v>
          </cell>
          <cell r="H54">
            <v>1200</v>
          </cell>
          <cell r="I54">
            <v>0</v>
          </cell>
          <cell r="J54">
            <v>35</v>
          </cell>
          <cell r="K54">
            <v>42000</v>
          </cell>
          <cell r="L54">
            <v>1200</v>
          </cell>
        </row>
        <row r="56">
          <cell r="B56">
            <v>6</v>
          </cell>
          <cell r="C56">
            <v>2</v>
          </cell>
          <cell r="D56">
            <v>12786.09</v>
          </cell>
          <cell r="E56">
            <v>2131.02</v>
          </cell>
          <cell r="F56">
            <v>0</v>
          </cell>
          <cell r="G56">
            <v>12786.09</v>
          </cell>
          <cell r="H56">
            <v>2131.02</v>
          </cell>
          <cell r="I56">
            <v>0</v>
          </cell>
          <cell r="J56">
            <v>2</v>
          </cell>
          <cell r="K56">
            <v>4262.03</v>
          </cell>
          <cell r="L56">
            <v>2131.02</v>
          </cell>
        </row>
        <row r="57">
          <cell r="B57">
            <v>6</v>
          </cell>
          <cell r="C57">
            <v>2</v>
          </cell>
          <cell r="D57">
            <v>9186.09</v>
          </cell>
          <cell r="E57">
            <v>1531.02</v>
          </cell>
          <cell r="F57">
            <v>0</v>
          </cell>
          <cell r="G57">
            <v>9186.09</v>
          </cell>
          <cell r="H57">
            <v>1531.02</v>
          </cell>
          <cell r="I57">
            <v>0</v>
          </cell>
          <cell r="J57">
            <v>2</v>
          </cell>
          <cell r="K57">
            <v>3062.03</v>
          </cell>
          <cell r="L57">
            <v>1531.02</v>
          </cell>
        </row>
        <row r="58">
          <cell r="B58">
            <v>3</v>
          </cell>
          <cell r="C58">
            <v>1</v>
          </cell>
          <cell r="D58">
            <v>3600</v>
          </cell>
          <cell r="E58">
            <v>1200</v>
          </cell>
          <cell r="F58">
            <v>0</v>
          </cell>
          <cell r="G58">
            <v>3600</v>
          </cell>
          <cell r="H58">
            <v>1200</v>
          </cell>
          <cell r="I58">
            <v>0</v>
          </cell>
          <cell r="J58">
            <v>1</v>
          </cell>
          <cell r="K58">
            <v>1200</v>
          </cell>
          <cell r="L58">
            <v>1200</v>
          </cell>
        </row>
        <row r="60">
          <cell r="B60">
            <v>42</v>
          </cell>
          <cell r="C60">
            <v>14</v>
          </cell>
          <cell r="D60">
            <v>92441.37</v>
          </cell>
          <cell r="E60">
            <v>2200.98</v>
          </cell>
          <cell r="F60">
            <v>0</v>
          </cell>
          <cell r="G60">
            <v>92441.37</v>
          </cell>
          <cell r="H60">
            <v>2200.98</v>
          </cell>
          <cell r="I60">
            <v>0</v>
          </cell>
          <cell r="J60">
            <v>14</v>
          </cell>
          <cell r="K60">
            <v>30813.79</v>
          </cell>
          <cell r="L60">
            <v>2200.98</v>
          </cell>
        </row>
        <row r="61">
          <cell r="B61">
            <v>42</v>
          </cell>
          <cell r="C61">
            <v>14</v>
          </cell>
          <cell r="D61">
            <v>63641.37</v>
          </cell>
          <cell r="E61">
            <v>1515.27</v>
          </cell>
          <cell r="F61">
            <v>0</v>
          </cell>
          <cell r="G61">
            <v>63641.37</v>
          </cell>
          <cell r="H61">
            <v>1515.27</v>
          </cell>
          <cell r="I61">
            <v>0</v>
          </cell>
          <cell r="J61">
            <v>14</v>
          </cell>
          <cell r="K61">
            <v>21213.79</v>
          </cell>
          <cell r="L61">
            <v>1515.27</v>
          </cell>
        </row>
        <row r="62">
          <cell r="B62">
            <v>24</v>
          </cell>
          <cell r="C62">
            <v>8</v>
          </cell>
          <cell r="D62">
            <v>28800</v>
          </cell>
          <cell r="E62">
            <v>1200</v>
          </cell>
          <cell r="F62">
            <v>0</v>
          </cell>
          <cell r="G62">
            <v>28800</v>
          </cell>
          <cell r="H62">
            <v>1200</v>
          </cell>
          <cell r="I62">
            <v>0</v>
          </cell>
          <cell r="J62">
            <v>8</v>
          </cell>
          <cell r="K62">
            <v>9600</v>
          </cell>
          <cell r="L62">
            <v>1200</v>
          </cell>
        </row>
        <row r="64">
          <cell r="B64">
            <v>69</v>
          </cell>
          <cell r="C64">
            <v>23</v>
          </cell>
          <cell r="D64">
            <v>180636.87</v>
          </cell>
          <cell r="E64">
            <v>2617.9299999999998</v>
          </cell>
          <cell r="F64">
            <v>0</v>
          </cell>
          <cell r="G64">
            <v>180636.87</v>
          </cell>
          <cell r="H64">
            <v>2617.9299999999998</v>
          </cell>
          <cell r="I64">
            <v>0</v>
          </cell>
          <cell r="J64">
            <v>23</v>
          </cell>
          <cell r="K64">
            <v>60212.29</v>
          </cell>
          <cell r="L64">
            <v>2617.9299999999998</v>
          </cell>
        </row>
        <row r="65">
          <cell r="B65">
            <v>69</v>
          </cell>
          <cell r="C65">
            <v>23</v>
          </cell>
          <cell r="D65">
            <v>126636.87</v>
          </cell>
          <cell r="E65">
            <v>1835.32</v>
          </cell>
          <cell r="F65">
            <v>0</v>
          </cell>
          <cell r="G65">
            <v>126636.87</v>
          </cell>
          <cell r="H65">
            <v>1835.32</v>
          </cell>
          <cell r="I65">
            <v>0</v>
          </cell>
          <cell r="J65">
            <v>23</v>
          </cell>
          <cell r="K65">
            <v>42212.29</v>
          </cell>
          <cell r="L65">
            <v>1835.32</v>
          </cell>
        </row>
        <row r="66">
          <cell r="B66">
            <v>45</v>
          </cell>
          <cell r="C66">
            <v>15</v>
          </cell>
          <cell r="D66">
            <v>54000</v>
          </cell>
          <cell r="E66">
            <v>1200</v>
          </cell>
          <cell r="F66">
            <v>0</v>
          </cell>
          <cell r="G66">
            <v>54000</v>
          </cell>
          <cell r="H66">
            <v>1200</v>
          </cell>
          <cell r="I66">
            <v>0</v>
          </cell>
          <cell r="J66">
            <v>15</v>
          </cell>
          <cell r="K66">
            <v>18000</v>
          </cell>
          <cell r="L66">
            <v>1200</v>
          </cell>
        </row>
        <row r="68">
          <cell r="B68">
            <v>9</v>
          </cell>
          <cell r="C68">
            <v>3</v>
          </cell>
          <cell r="D68">
            <v>18689.73</v>
          </cell>
          <cell r="E68">
            <v>2076.64</v>
          </cell>
          <cell r="F68">
            <v>0</v>
          </cell>
          <cell r="G68">
            <v>18689.73</v>
          </cell>
          <cell r="H68">
            <v>2076.64</v>
          </cell>
          <cell r="I68">
            <v>0</v>
          </cell>
          <cell r="J68">
            <v>3</v>
          </cell>
          <cell r="K68">
            <v>6229.91</v>
          </cell>
          <cell r="L68">
            <v>2076.64</v>
          </cell>
        </row>
        <row r="69">
          <cell r="B69">
            <v>9</v>
          </cell>
          <cell r="C69">
            <v>3</v>
          </cell>
          <cell r="D69">
            <v>15089.73</v>
          </cell>
          <cell r="E69">
            <v>1676.64</v>
          </cell>
          <cell r="F69">
            <v>0</v>
          </cell>
          <cell r="G69">
            <v>15089.73</v>
          </cell>
          <cell r="H69">
            <v>1676.64</v>
          </cell>
          <cell r="I69">
            <v>0</v>
          </cell>
          <cell r="J69">
            <v>3</v>
          </cell>
          <cell r="K69">
            <v>5029.91</v>
          </cell>
          <cell r="L69">
            <v>1676.64</v>
          </cell>
        </row>
        <row r="70">
          <cell r="B70">
            <v>3</v>
          </cell>
          <cell r="C70">
            <v>1</v>
          </cell>
          <cell r="D70">
            <v>3600</v>
          </cell>
          <cell r="E70">
            <v>1200</v>
          </cell>
          <cell r="F70">
            <v>0</v>
          </cell>
          <cell r="G70">
            <v>3600</v>
          </cell>
          <cell r="H70">
            <v>1200</v>
          </cell>
          <cell r="I70">
            <v>0</v>
          </cell>
          <cell r="J70">
            <v>1</v>
          </cell>
          <cell r="K70">
            <v>1200</v>
          </cell>
          <cell r="L70">
            <v>1200</v>
          </cell>
        </row>
        <row r="72">
          <cell r="B72">
            <v>33</v>
          </cell>
          <cell r="C72">
            <v>11</v>
          </cell>
          <cell r="D72">
            <v>71437.23</v>
          </cell>
          <cell r="E72">
            <v>2164.7600000000002</v>
          </cell>
          <cell r="F72">
            <v>0</v>
          </cell>
          <cell r="G72">
            <v>71437.23</v>
          </cell>
          <cell r="H72">
            <v>2164.7600000000002</v>
          </cell>
          <cell r="I72">
            <v>0</v>
          </cell>
          <cell r="J72">
            <v>11</v>
          </cell>
          <cell r="K72">
            <v>23812.41</v>
          </cell>
          <cell r="L72">
            <v>2164.7600000000002</v>
          </cell>
        </row>
        <row r="73">
          <cell r="B73">
            <v>33</v>
          </cell>
          <cell r="C73">
            <v>11</v>
          </cell>
          <cell r="D73">
            <v>42637.23</v>
          </cell>
          <cell r="E73">
            <v>1292.04</v>
          </cell>
          <cell r="F73">
            <v>0</v>
          </cell>
          <cell r="G73">
            <v>42637.23</v>
          </cell>
          <cell r="H73">
            <v>1292.04</v>
          </cell>
          <cell r="I73">
            <v>0</v>
          </cell>
          <cell r="J73">
            <v>11</v>
          </cell>
          <cell r="K73">
            <v>14212.41</v>
          </cell>
          <cell r="L73">
            <v>1292.04</v>
          </cell>
        </row>
        <row r="74">
          <cell r="B74">
            <v>24</v>
          </cell>
          <cell r="C74">
            <v>8</v>
          </cell>
          <cell r="D74">
            <v>28800</v>
          </cell>
          <cell r="E74">
            <v>1200</v>
          </cell>
          <cell r="F74">
            <v>0</v>
          </cell>
          <cell r="G74">
            <v>28800</v>
          </cell>
          <cell r="H74">
            <v>1200</v>
          </cell>
          <cell r="I74">
            <v>0</v>
          </cell>
          <cell r="J74">
            <v>8</v>
          </cell>
          <cell r="K74">
            <v>9600</v>
          </cell>
          <cell r="L74">
            <v>1200</v>
          </cell>
        </row>
        <row r="76">
          <cell r="B76">
            <v>75</v>
          </cell>
          <cell r="C76">
            <v>25</v>
          </cell>
          <cell r="D76">
            <v>149489.37</v>
          </cell>
          <cell r="E76">
            <v>1993.19</v>
          </cell>
          <cell r="F76">
            <v>2300</v>
          </cell>
          <cell r="G76">
            <v>151789.37</v>
          </cell>
          <cell r="H76">
            <v>2023.86</v>
          </cell>
          <cell r="I76">
            <v>0</v>
          </cell>
          <cell r="J76">
            <v>25</v>
          </cell>
          <cell r="K76">
            <v>49829.79</v>
          </cell>
          <cell r="L76">
            <v>1993.19</v>
          </cell>
        </row>
        <row r="77">
          <cell r="B77">
            <v>75</v>
          </cell>
          <cell r="C77">
            <v>25</v>
          </cell>
          <cell r="D77">
            <v>106289.37</v>
          </cell>
          <cell r="E77">
            <v>1417.19</v>
          </cell>
          <cell r="F77">
            <v>0</v>
          </cell>
          <cell r="G77">
            <v>106289.37</v>
          </cell>
          <cell r="H77">
            <v>1417.19</v>
          </cell>
          <cell r="I77">
            <v>0</v>
          </cell>
          <cell r="J77">
            <v>25</v>
          </cell>
          <cell r="K77">
            <v>35429.79</v>
          </cell>
          <cell r="L77">
            <v>1417.19</v>
          </cell>
        </row>
        <row r="78">
          <cell r="B78">
            <v>36</v>
          </cell>
          <cell r="C78">
            <v>12</v>
          </cell>
          <cell r="D78">
            <v>43200</v>
          </cell>
          <cell r="E78">
            <v>1200</v>
          </cell>
          <cell r="F78">
            <v>2300</v>
          </cell>
          <cell r="G78">
            <v>45500</v>
          </cell>
          <cell r="H78">
            <v>1263.8900000000001</v>
          </cell>
          <cell r="I78">
            <v>0</v>
          </cell>
          <cell r="J78">
            <v>12</v>
          </cell>
          <cell r="K78">
            <v>14400</v>
          </cell>
          <cell r="L78">
            <v>1200</v>
          </cell>
        </row>
        <row r="80">
          <cell r="B80">
            <v>42</v>
          </cell>
          <cell r="C80">
            <v>14</v>
          </cell>
          <cell r="D80">
            <v>108137.73</v>
          </cell>
          <cell r="E80">
            <v>2574.71</v>
          </cell>
          <cell r="F80">
            <v>0</v>
          </cell>
          <cell r="G80">
            <v>108137.73</v>
          </cell>
          <cell r="H80">
            <v>2574.71</v>
          </cell>
          <cell r="I80">
            <v>0</v>
          </cell>
          <cell r="J80">
            <v>14</v>
          </cell>
          <cell r="K80">
            <v>36045.910000000003</v>
          </cell>
          <cell r="L80">
            <v>2574.71</v>
          </cell>
        </row>
        <row r="81">
          <cell r="B81">
            <v>42</v>
          </cell>
          <cell r="C81">
            <v>14</v>
          </cell>
          <cell r="D81">
            <v>68537.73</v>
          </cell>
          <cell r="E81">
            <v>1631.85</v>
          </cell>
          <cell r="F81">
            <v>0</v>
          </cell>
          <cell r="G81">
            <v>68537.73</v>
          </cell>
          <cell r="H81">
            <v>1631.85</v>
          </cell>
          <cell r="I81">
            <v>0</v>
          </cell>
          <cell r="J81">
            <v>14</v>
          </cell>
          <cell r="K81">
            <v>22845.91</v>
          </cell>
          <cell r="L81">
            <v>1631.85</v>
          </cell>
        </row>
        <row r="82">
          <cell r="B82">
            <v>33</v>
          </cell>
          <cell r="C82">
            <v>11</v>
          </cell>
          <cell r="D82">
            <v>39600</v>
          </cell>
          <cell r="E82">
            <v>1200</v>
          </cell>
          <cell r="F82">
            <v>0</v>
          </cell>
          <cell r="G82">
            <v>39600</v>
          </cell>
          <cell r="H82">
            <v>1200</v>
          </cell>
          <cell r="I82">
            <v>0</v>
          </cell>
          <cell r="J82">
            <v>11</v>
          </cell>
          <cell r="K82">
            <v>13200</v>
          </cell>
          <cell r="L82">
            <v>1200</v>
          </cell>
        </row>
        <row r="84">
          <cell r="B84">
            <v>186</v>
          </cell>
          <cell r="C84">
            <v>62</v>
          </cell>
          <cell r="D84">
            <v>365735.61</v>
          </cell>
          <cell r="E84">
            <v>1966.32</v>
          </cell>
          <cell r="F84">
            <v>2366.46</v>
          </cell>
          <cell r="G84">
            <v>368102.07</v>
          </cell>
          <cell r="H84">
            <v>1979.04</v>
          </cell>
          <cell r="I84">
            <v>1582.05</v>
          </cell>
          <cell r="J84">
            <v>62</v>
          </cell>
          <cell r="K84">
            <v>121919.05</v>
          </cell>
          <cell r="L84">
            <v>1966.44</v>
          </cell>
        </row>
        <row r="85">
          <cell r="B85">
            <v>186</v>
          </cell>
          <cell r="C85">
            <v>62</v>
          </cell>
          <cell r="D85">
            <v>264935.61</v>
          </cell>
          <cell r="E85">
            <v>1424.38</v>
          </cell>
          <cell r="F85">
            <v>2366.46</v>
          </cell>
          <cell r="G85">
            <v>267302.07</v>
          </cell>
          <cell r="H85">
            <v>1437.11</v>
          </cell>
          <cell r="I85">
            <v>1582.05</v>
          </cell>
          <cell r="J85">
            <v>62</v>
          </cell>
          <cell r="K85">
            <v>88319.05</v>
          </cell>
          <cell r="L85">
            <v>1424.5</v>
          </cell>
        </row>
        <row r="86">
          <cell r="B86">
            <v>84</v>
          </cell>
          <cell r="C86">
            <v>28</v>
          </cell>
          <cell r="D86">
            <v>100800</v>
          </cell>
          <cell r="E86">
            <v>1200</v>
          </cell>
          <cell r="F86">
            <v>0</v>
          </cell>
          <cell r="G86">
            <v>100800</v>
          </cell>
          <cell r="H86">
            <v>1200</v>
          </cell>
          <cell r="I86">
            <v>0</v>
          </cell>
          <cell r="J86">
            <v>28</v>
          </cell>
          <cell r="K86">
            <v>33600</v>
          </cell>
          <cell r="L86">
            <v>1200</v>
          </cell>
        </row>
        <row r="88">
          <cell r="B88">
            <v>21</v>
          </cell>
          <cell r="C88">
            <v>7</v>
          </cell>
          <cell r="D88">
            <v>73517.19</v>
          </cell>
          <cell r="E88">
            <v>3500.82</v>
          </cell>
          <cell r="F88">
            <v>0</v>
          </cell>
          <cell r="G88">
            <v>73517.19</v>
          </cell>
          <cell r="H88">
            <v>3500.82</v>
          </cell>
          <cell r="I88">
            <v>0</v>
          </cell>
          <cell r="J88">
            <v>7</v>
          </cell>
          <cell r="K88">
            <v>24505.73</v>
          </cell>
          <cell r="L88">
            <v>3500.82</v>
          </cell>
        </row>
        <row r="89">
          <cell r="B89">
            <v>21</v>
          </cell>
          <cell r="C89">
            <v>7</v>
          </cell>
          <cell r="D89">
            <v>44717.19</v>
          </cell>
          <cell r="E89">
            <v>2129.39</v>
          </cell>
          <cell r="F89">
            <v>0</v>
          </cell>
          <cell r="G89">
            <v>44717.19</v>
          </cell>
          <cell r="H89">
            <v>2129.39</v>
          </cell>
          <cell r="I89">
            <v>0</v>
          </cell>
          <cell r="J89">
            <v>7</v>
          </cell>
          <cell r="K89">
            <v>14905.73</v>
          </cell>
          <cell r="L89">
            <v>2129.39</v>
          </cell>
        </row>
        <row r="90">
          <cell r="B90">
            <v>24</v>
          </cell>
          <cell r="C90">
            <v>8</v>
          </cell>
          <cell r="D90">
            <v>28800</v>
          </cell>
          <cell r="E90">
            <v>1200</v>
          </cell>
          <cell r="F90">
            <v>0</v>
          </cell>
          <cell r="G90">
            <v>28800</v>
          </cell>
          <cell r="H90">
            <v>1200</v>
          </cell>
          <cell r="I90">
            <v>0</v>
          </cell>
          <cell r="J90">
            <v>8</v>
          </cell>
          <cell r="K90">
            <v>9600</v>
          </cell>
          <cell r="L90">
            <v>1200</v>
          </cell>
        </row>
      </sheetData>
      <sheetData sheetId="64">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4411</v>
          </cell>
          <cell r="C28">
            <v>1470</v>
          </cell>
          <cell r="D28">
            <v>7067874.5100000007</v>
          </cell>
          <cell r="E28">
            <v>1602.33</v>
          </cell>
          <cell r="F28">
            <v>115375.03</v>
          </cell>
          <cell r="G28">
            <v>7183249.540000001</v>
          </cell>
          <cell r="H28">
            <v>1628.49</v>
          </cell>
          <cell r="I28">
            <v>60311.92</v>
          </cell>
          <cell r="J28">
            <v>1469</v>
          </cell>
          <cell r="K28">
            <v>2351174.12</v>
          </cell>
          <cell r="L28">
            <v>1600.53</v>
          </cell>
        </row>
        <row r="29">
          <cell r="B29">
            <v>4411</v>
          </cell>
          <cell r="C29">
            <v>1470</v>
          </cell>
          <cell r="D29">
            <v>5963874.5100000007</v>
          </cell>
          <cell r="E29">
            <v>1352.05</v>
          </cell>
          <cell r="F29">
            <v>110575.03</v>
          </cell>
          <cell r="G29">
            <v>6074449.540000001</v>
          </cell>
          <cell r="H29">
            <v>1377.11</v>
          </cell>
          <cell r="I29">
            <v>60311.92</v>
          </cell>
          <cell r="J29">
            <v>1469</v>
          </cell>
          <cell r="K29">
            <v>1982774.12</v>
          </cell>
          <cell r="L29">
            <v>1349.74</v>
          </cell>
        </row>
        <row r="30">
          <cell r="B30">
            <v>920</v>
          </cell>
          <cell r="C30">
            <v>307</v>
          </cell>
          <cell r="D30">
            <v>1104000</v>
          </cell>
          <cell r="E30">
            <v>1200</v>
          </cell>
          <cell r="F30">
            <v>4800</v>
          </cell>
          <cell r="G30">
            <v>1108800</v>
          </cell>
          <cell r="H30">
            <v>1205.22</v>
          </cell>
          <cell r="I30">
            <v>0</v>
          </cell>
          <cell r="J30">
            <v>307</v>
          </cell>
          <cell r="K30">
            <v>368400</v>
          </cell>
          <cell r="L30">
            <v>1200</v>
          </cell>
        </row>
        <row r="32">
          <cell r="B32">
            <v>7087</v>
          </cell>
          <cell r="C32">
            <v>2362</v>
          </cell>
          <cell r="D32">
            <v>13798497.890000001</v>
          </cell>
          <cell r="E32">
            <v>1947.02</v>
          </cell>
          <cell r="F32">
            <v>251453.77</v>
          </cell>
          <cell r="G32">
            <v>14049951.66</v>
          </cell>
          <cell r="H32">
            <v>1982.5</v>
          </cell>
          <cell r="I32">
            <v>44073.03</v>
          </cell>
          <cell r="J32">
            <v>2365</v>
          </cell>
          <cell r="K32">
            <v>4598707.6399999997</v>
          </cell>
          <cell r="L32">
            <v>1944.49</v>
          </cell>
        </row>
        <row r="33">
          <cell r="B33">
            <v>7087</v>
          </cell>
          <cell r="C33">
            <v>2362</v>
          </cell>
          <cell r="D33">
            <v>11016132.680000002</v>
          </cell>
          <cell r="E33">
            <v>1554.41</v>
          </cell>
          <cell r="F33">
            <v>219853.77</v>
          </cell>
          <cell r="G33">
            <v>11235986.450000001</v>
          </cell>
          <cell r="H33">
            <v>1585.44</v>
          </cell>
          <cell r="I33">
            <v>44073.03</v>
          </cell>
          <cell r="J33">
            <v>2365</v>
          </cell>
          <cell r="K33">
            <v>3665652.57</v>
          </cell>
          <cell r="L33">
            <v>1549.96</v>
          </cell>
        </row>
        <row r="34">
          <cell r="B34">
            <v>2323</v>
          </cell>
          <cell r="C34">
            <v>774</v>
          </cell>
          <cell r="D34">
            <v>2782365.21</v>
          </cell>
          <cell r="E34">
            <v>1197.75</v>
          </cell>
          <cell r="F34">
            <v>31600</v>
          </cell>
          <cell r="G34">
            <v>2813965.21</v>
          </cell>
          <cell r="H34">
            <v>1211.3499999999999</v>
          </cell>
          <cell r="I34">
            <v>0</v>
          </cell>
          <cell r="J34">
            <v>779</v>
          </cell>
          <cell r="K34">
            <v>933055.07</v>
          </cell>
          <cell r="L34">
            <v>1197.76</v>
          </cell>
        </row>
        <row r="36">
          <cell r="B36">
            <v>15008</v>
          </cell>
          <cell r="C36">
            <v>5003</v>
          </cell>
          <cell r="D36">
            <v>26539432.389999997</v>
          </cell>
          <cell r="E36">
            <v>1768.35</v>
          </cell>
          <cell r="F36">
            <v>612626.99</v>
          </cell>
          <cell r="G36">
            <v>27152059.379999995</v>
          </cell>
          <cell r="H36">
            <v>1809.17</v>
          </cell>
          <cell r="I36">
            <v>118833.45</v>
          </cell>
          <cell r="J36">
            <v>5008</v>
          </cell>
          <cell r="K36">
            <v>8858657.5899999999</v>
          </cell>
          <cell r="L36">
            <v>1768.9</v>
          </cell>
        </row>
        <row r="37">
          <cell r="B37">
            <v>15008</v>
          </cell>
          <cell r="C37">
            <v>5003</v>
          </cell>
          <cell r="D37">
            <v>21413508.049999997</v>
          </cell>
          <cell r="E37">
            <v>1426.81</v>
          </cell>
          <cell r="F37">
            <v>503726.99</v>
          </cell>
          <cell r="G37">
            <v>21917235.039999995</v>
          </cell>
          <cell r="H37">
            <v>1460.37</v>
          </cell>
          <cell r="I37">
            <v>118833.45</v>
          </cell>
          <cell r="J37">
            <v>5008</v>
          </cell>
          <cell r="K37">
            <v>7136782.8099999996</v>
          </cell>
          <cell r="L37">
            <v>1425.08</v>
          </cell>
        </row>
        <row r="38">
          <cell r="B38">
            <v>4275</v>
          </cell>
          <cell r="C38">
            <v>1425</v>
          </cell>
          <cell r="D38">
            <v>5125924.34</v>
          </cell>
          <cell r="E38">
            <v>1199.05</v>
          </cell>
          <cell r="F38">
            <v>108900</v>
          </cell>
          <cell r="G38">
            <v>5234824.34</v>
          </cell>
          <cell r="H38">
            <v>1224.52</v>
          </cell>
          <cell r="I38">
            <v>0</v>
          </cell>
          <cell r="J38">
            <v>1436</v>
          </cell>
          <cell r="K38">
            <v>1721874.78</v>
          </cell>
          <cell r="L38">
            <v>1199.08</v>
          </cell>
        </row>
        <row r="40">
          <cell r="B40">
            <v>1605</v>
          </cell>
          <cell r="C40">
            <v>535</v>
          </cell>
          <cell r="D40">
            <v>2804181.01</v>
          </cell>
          <cell r="E40">
            <v>1747.15</v>
          </cell>
          <cell r="F40">
            <v>90936.81</v>
          </cell>
          <cell r="G40">
            <v>2895117.82</v>
          </cell>
          <cell r="H40">
            <v>1803.81</v>
          </cell>
          <cell r="I40">
            <v>11517.32</v>
          </cell>
          <cell r="J40">
            <v>535</v>
          </cell>
          <cell r="K40">
            <v>932783.97</v>
          </cell>
          <cell r="L40">
            <v>1743.52</v>
          </cell>
        </row>
        <row r="41">
          <cell r="B41">
            <v>1605</v>
          </cell>
          <cell r="C41">
            <v>535</v>
          </cell>
          <cell r="D41">
            <v>2207815.35</v>
          </cell>
          <cell r="E41">
            <v>1375.59</v>
          </cell>
          <cell r="F41">
            <v>60419.64</v>
          </cell>
          <cell r="G41">
            <v>2268234.9900000002</v>
          </cell>
          <cell r="H41">
            <v>1413.23</v>
          </cell>
          <cell r="I41">
            <v>11517.32</v>
          </cell>
          <cell r="J41">
            <v>535</v>
          </cell>
          <cell r="K41">
            <v>733583.97</v>
          </cell>
          <cell r="L41">
            <v>1371.18</v>
          </cell>
        </row>
        <row r="42">
          <cell r="B42">
            <v>500</v>
          </cell>
          <cell r="C42">
            <v>167</v>
          </cell>
          <cell r="D42">
            <v>596365.66</v>
          </cell>
          <cell r="E42">
            <v>1192.73</v>
          </cell>
          <cell r="F42">
            <v>30517.17</v>
          </cell>
          <cell r="G42">
            <v>626882.82999999996</v>
          </cell>
          <cell r="H42">
            <v>1253.77</v>
          </cell>
          <cell r="I42">
            <v>0</v>
          </cell>
          <cell r="J42">
            <v>167</v>
          </cell>
          <cell r="K42">
            <v>199200</v>
          </cell>
          <cell r="L42">
            <v>1192.81</v>
          </cell>
        </row>
        <row r="44">
          <cell r="B44">
            <v>9904</v>
          </cell>
          <cell r="C44">
            <v>3301</v>
          </cell>
          <cell r="D44">
            <v>18676728.400000002</v>
          </cell>
          <cell r="E44">
            <v>1885.78</v>
          </cell>
          <cell r="F44">
            <v>414322.82</v>
          </cell>
          <cell r="G44">
            <v>19091051.220000003</v>
          </cell>
          <cell r="H44">
            <v>1927.61</v>
          </cell>
          <cell r="I44">
            <v>96368.19</v>
          </cell>
          <cell r="J44">
            <v>3298</v>
          </cell>
          <cell r="K44">
            <v>6239994.5600000005</v>
          </cell>
          <cell r="L44">
            <v>1892.05</v>
          </cell>
        </row>
        <row r="45">
          <cell r="B45">
            <v>9904</v>
          </cell>
          <cell r="C45">
            <v>3301</v>
          </cell>
          <cell r="D45">
            <v>15473979.91</v>
          </cell>
          <cell r="E45">
            <v>1562.4</v>
          </cell>
          <cell r="F45">
            <v>353122.82</v>
          </cell>
          <cell r="G45">
            <v>15827102.73</v>
          </cell>
          <cell r="H45">
            <v>1598.05</v>
          </cell>
          <cell r="I45">
            <v>96368.19</v>
          </cell>
          <cell r="J45">
            <v>3298</v>
          </cell>
          <cell r="K45">
            <v>5162411.7300000004</v>
          </cell>
          <cell r="L45">
            <v>1565.32</v>
          </cell>
        </row>
        <row r="46">
          <cell r="B46">
            <v>2670</v>
          </cell>
          <cell r="C46">
            <v>890</v>
          </cell>
          <cell r="D46">
            <v>3202748.49</v>
          </cell>
          <cell r="E46">
            <v>1199.53</v>
          </cell>
          <cell r="F46">
            <v>61200</v>
          </cell>
          <cell r="G46">
            <v>3263948.49</v>
          </cell>
          <cell r="H46">
            <v>1222.45</v>
          </cell>
          <cell r="I46">
            <v>0</v>
          </cell>
          <cell r="J46">
            <v>898</v>
          </cell>
          <cell r="K46">
            <v>1077582.83</v>
          </cell>
          <cell r="L46">
            <v>1199.98</v>
          </cell>
        </row>
        <row r="48">
          <cell r="B48">
            <v>10662</v>
          </cell>
          <cell r="C48">
            <v>3554</v>
          </cell>
          <cell r="D48">
            <v>16703065.720000001</v>
          </cell>
          <cell r="E48">
            <v>1566.6</v>
          </cell>
          <cell r="F48">
            <v>474644.28</v>
          </cell>
          <cell r="G48">
            <v>17177710</v>
          </cell>
          <cell r="H48">
            <v>1611.12</v>
          </cell>
          <cell r="I48">
            <v>83290.710000000006</v>
          </cell>
          <cell r="J48">
            <v>3574</v>
          </cell>
          <cell r="K48">
            <v>5592714.5</v>
          </cell>
          <cell r="L48">
            <v>1564.83</v>
          </cell>
        </row>
        <row r="49">
          <cell r="B49">
            <v>10662</v>
          </cell>
          <cell r="C49">
            <v>3554</v>
          </cell>
          <cell r="D49">
            <v>14137489.869999999</v>
          </cell>
          <cell r="E49">
            <v>1325.97</v>
          </cell>
          <cell r="F49">
            <v>427784.68</v>
          </cell>
          <cell r="G49">
            <v>14565274.549999999</v>
          </cell>
          <cell r="H49">
            <v>1366.09</v>
          </cell>
          <cell r="I49">
            <v>83290.710000000006</v>
          </cell>
          <cell r="J49">
            <v>3574</v>
          </cell>
          <cell r="K49">
            <v>4729922.55</v>
          </cell>
          <cell r="L49">
            <v>1323.43</v>
          </cell>
        </row>
        <row r="50">
          <cell r="B50">
            <v>2141</v>
          </cell>
          <cell r="C50">
            <v>714</v>
          </cell>
          <cell r="D50">
            <v>2565575.85</v>
          </cell>
          <cell r="E50">
            <v>1198.31</v>
          </cell>
          <cell r="F50">
            <v>46859.6</v>
          </cell>
          <cell r="G50">
            <v>2612435.4500000002</v>
          </cell>
          <cell r="H50">
            <v>1220.19</v>
          </cell>
          <cell r="I50">
            <v>0</v>
          </cell>
          <cell r="J50">
            <v>720</v>
          </cell>
          <cell r="K50">
            <v>862791.95</v>
          </cell>
          <cell r="L50">
            <v>1198.32</v>
          </cell>
        </row>
        <row r="52">
          <cell r="B52">
            <v>20495</v>
          </cell>
          <cell r="C52">
            <v>6832</v>
          </cell>
          <cell r="D52">
            <v>34147778.589999996</v>
          </cell>
          <cell r="E52">
            <v>1666.15</v>
          </cell>
          <cell r="F52">
            <v>499732.81</v>
          </cell>
          <cell r="G52">
            <v>34647511.399999999</v>
          </cell>
          <cell r="H52">
            <v>1690.53</v>
          </cell>
          <cell r="I52">
            <v>144220.68</v>
          </cell>
          <cell r="J52">
            <v>6829</v>
          </cell>
          <cell r="K52">
            <v>11348043.1</v>
          </cell>
          <cell r="L52">
            <v>1661.74</v>
          </cell>
        </row>
        <row r="53">
          <cell r="B53">
            <v>20495</v>
          </cell>
          <cell r="C53">
            <v>6832</v>
          </cell>
          <cell r="D53">
            <v>28022442.489999998</v>
          </cell>
          <cell r="E53">
            <v>1367.28</v>
          </cell>
          <cell r="F53">
            <v>425932.81</v>
          </cell>
          <cell r="G53">
            <v>28448375.299999997</v>
          </cell>
          <cell r="H53">
            <v>1388.06</v>
          </cell>
          <cell r="I53">
            <v>144220.68</v>
          </cell>
          <cell r="J53">
            <v>6829</v>
          </cell>
          <cell r="K53">
            <v>9298664.4000000004</v>
          </cell>
          <cell r="L53">
            <v>1361.64</v>
          </cell>
        </row>
        <row r="54">
          <cell r="B54">
            <v>5109</v>
          </cell>
          <cell r="C54">
            <v>1703</v>
          </cell>
          <cell r="D54">
            <v>6125336.1000000006</v>
          </cell>
          <cell r="E54">
            <v>1198.93</v>
          </cell>
          <cell r="F54">
            <v>73800</v>
          </cell>
          <cell r="G54">
            <v>6199136.1000000006</v>
          </cell>
          <cell r="H54">
            <v>1213.3800000000001</v>
          </cell>
          <cell r="I54">
            <v>0</v>
          </cell>
          <cell r="J54">
            <v>1709</v>
          </cell>
          <cell r="K54">
            <v>2049378.7</v>
          </cell>
          <cell r="L54">
            <v>1199.17</v>
          </cell>
        </row>
        <row r="56">
          <cell r="B56">
            <v>2110</v>
          </cell>
          <cell r="C56">
            <v>703</v>
          </cell>
          <cell r="D56">
            <v>3653730.01</v>
          </cell>
          <cell r="E56">
            <v>1731.63</v>
          </cell>
          <cell r="F56">
            <v>132947.07</v>
          </cell>
          <cell r="G56">
            <v>3786677.08</v>
          </cell>
          <cell r="H56">
            <v>1794.63</v>
          </cell>
          <cell r="I56">
            <v>22500.03</v>
          </cell>
          <cell r="J56">
            <v>705</v>
          </cell>
          <cell r="K56">
            <v>1223700.93</v>
          </cell>
          <cell r="L56">
            <v>1735.75</v>
          </cell>
        </row>
        <row r="57">
          <cell r="B57">
            <v>2110</v>
          </cell>
          <cell r="C57">
            <v>703</v>
          </cell>
          <cell r="D57">
            <v>3066930.01</v>
          </cell>
          <cell r="E57">
            <v>1453.52</v>
          </cell>
          <cell r="F57">
            <v>134147.07</v>
          </cell>
          <cell r="G57">
            <v>3201077.08</v>
          </cell>
          <cell r="H57">
            <v>1517.1</v>
          </cell>
          <cell r="I57">
            <v>22500.03</v>
          </cell>
          <cell r="J57">
            <v>705</v>
          </cell>
          <cell r="K57">
            <v>1028100.93</v>
          </cell>
          <cell r="L57">
            <v>1458.3</v>
          </cell>
        </row>
        <row r="58">
          <cell r="B58">
            <v>489</v>
          </cell>
          <cell r="C58">
            <v>163</v>
          </cell>
          <cell r="D58">
            <v>586800</v>
          </cell>
          <cell r="E58">
            <v>1200</v>
          </cell>
          <cell r="F58">
            <v>-1200</v>
          </cell>
          <cell r="G58">
            <v>585600</v>
          </cell>
          <cell r="H58">
            <v>1197.55</v>
          </cell>
          <cell r="I58">
            <v>0</v>
          </cell>
          <cell r="J58">
            <v>163</v>
          </cell>
          <cell r="K58">
            <v>195600</v>
          </cell>
          <cell r="L58">
            <v>1200</v>
          </cell>
        </row>
        <row r="60">
          <cell r="B60">
            <v>6757</v>
          </cell>
          <cell r="C60">
            <v>2252</v>
          </cell>
          <cell r="D60">
            <v>11626227.810000001</v>
          </cell>
          <cell r="E60">
            <v>1720.62</v>
          </cell>
          <cell r="F60">
            <v>211078.8</v>
          </cell>
          <cell r="G60">
            <v>11837306.610000001</v>
          </cell>
          <cell r="H60">
            <v>1751.86</v>
          </cell>
          <cell r="I60">
            <v>65012.63</v>
          </cell>
          <cell r="J60">
            <v>2260</v>
          </cell>
          <cell r="K60">
            <v>3883539.56</v>
          </cell>
          <cell r="L60">
            <v>1718.38</v>
          </cell>
        </row>
        <row r="61">
          <cell r="B61">
            <v>6757</v>
          </cell>
          <cell r="C61">
            <v>2252</v>
          </cell>
          <cell r="D61">
            <v>9377534.0999999996</v>
          </cell>
          <cell r="E61">
            <v>1387.83</v>
          </cell>
          <cell r="F61">
            <v>184407.8</v>
          </cell>
          <cell r="G61">
            <v>9561941.9000000004</v>
          </cell>
          <cell r="H61">
            <v>1415.12</v>
          </cell>
          <cell r="I61">
            <v>65012.63</v>
          </cell>
          <cell r="J61">
            <v>2260</v>
          </cell>
          <cell r="K61">
            <v>3131174.99</v>
          </cell>
          <cell r="L61">
            <v>1385.48</v>
          </cell>
        </row>
        <row r="62">
          <cell r="B62">
            <v>1877</v>
          </cell>
          <cell r="C62">
            <v>626</v>
          </cell>
          <cell r="D62">
            <v>2248693.71</v>
          </cell>
          <cell r="E62">
            <v>1198.03</v>
          </cell>
          <cell r="F62">
            <v>26671</v>
          </cell>
          <cell r="G62">
            <v>2275364.71</v>
          </cell>
          <cell r="H62">
            <v>1212.23</v>
          </cell>
          <cell r="I62">
            <v>0</v>
          </cell>
          <cell r="J62">
            <v>629</v>
          </cell>
          <cell r="K62">
            <v>752364.57</v>
          </cell>
          <cell r="L62">
            <v>1196.1300000000001</v>
          </cell>
        </row>
        <row r="64">
          <cell r="B64">
            <v>8758</v>
          </cell>
          <cell r="C64">
            <v>2919</v>
          </cell>
          <cell r="D64">
            <v>15747403.07</v>
          </cell>
          <cell r="E64">
            <v>1798.06</v>
          </cell>
          <cell r="F64">
            <v>191660.96</v>
          </cell>
          <cell r="G64">
            <v>15939064.030000001</v>
          </cell>
          <cell r="H64">
            <v>1819.94</v>
          </cell>
          <cell r="I64">
            <v>56667.51</v>
          </cell>
          <cell r="J64">
            <v>2922</v>
          </cell>
          <cell r="K64">
            <v>5237183.8</v>
          </cell>
          <cell r="L64">
            <v>1792.33</v>
          </cell>
        </row>
        <row r="65">
          <cell r="B65">
            <v>8758</v>
          </cell>
          <cell r="C65">
            <v>2919</v>
          </cell>
          <cell r="D65">
            <v>12842211.32</v>
          </cell>
          <cell r="E65">
            <v>1466.34</v>
          </cell>
          <cell r="F65">
            <v>168560.96</v>
          </cell>
          <cell r="G65">
            <v>13010772.280000001</v>
          </cell>
          <cell r="H65">
            <v>1485.59</v>
          </cell>
          <cell r="I65">
            <v>56667.51</v>
          </cell>
          <cell r="J65">
            <v>2922</v>
          </cell>
          <cell r="K65">
            <v>4267586.55</v>
          </cell>
          <cell r="L65">
            <v>1460.5</v>
          </cell>
        </row>
        <row r="66">
          <cell r="B66">
            <v>2422</v>
          </cell>
          <cell r="C66">
            <v>807</v>
          </cell>
          <cell r="D66">
            <v>2905191.75</v>
          </cell>
          <cell r="E66">
            <v>1199.5</v>
          </cell>
          <cell r="F66">
            <v>23100</v>
          </cell>
          <cell r="G66">
            <v>2928291.75</v>
          </cell>
          <cell r="H66">
            <v>1209.04</v>
          </cell>
          <cell r="I66">
            <v>0</v>
          </cell>
          <cell r="J66">
            <v>809</v>
          </cell>
          <cell r="K66">
            <v>969597.25</v>
          </cell>
          <cell r="L66">
            <v>1198.51</v>
          </cell>
        </row>
        <row r="68">
          <cell r="B68">
            <v>4568</v>
          </cell>
          <cell r="C68">
            <v>1523</v>
          </cell>
          <cell r="D68">
            <v>8105764.1300000008</v>
          </cell>
          <cell r="E68">
            <v>1774.47</v>
          </cell>
          <cell r="F68">
            <v>176755.19</v>
          </cell>
          <cell r="G68">
            <v>8282519.3200000012</v>
          </cell>
          <cell r="H68">
            <v>1813.16</v>
          </cell>
          <cell r="I68">
            <v>38028.230000000003</v>
          </cell>
          <cell r="J68">
            <v>1528</v>
          </cell>
          <cell r="K68">
            <v>2705744.25</v>
          </cell>
          <cell r="L68">
            <v>1770.78</v>
          </cell>
        </row>
        <row r="69">
          <cell r="B69">
            <v>4568</v>
          </cell>
          <cell r="C69">
            <v>1523</v>
          </cell>
          <cell r="D69">
            <v>6355094.5700000003</v>
          </cell>
          <cell r="E69">
            <v>1391.22</v>
          </cell>
          <cell r="F69">
            <v>155655.19</v>
          </cell>
          <cell r="G69">
            <v>6510749.7600000007</v>
          </cell>
          <cell r="H69">
            <v>1425.3</v>
          </cell>
          <cell r="I69">
            <v>38028.230000000003</v>
          </cell>
          <cell r="J69">
            <v>1528</v>
          </cell>
          <cell r="K69">
            <v>2120187.73</v>
          </cell>
          <cell r="L69">
            <v>1387.56</v>
          </cell>
        </row>
        <row r="70">
          <cell r="B70">
            <v>1459</v>
          </cell>
          <cell r="C70">
            <v>486</v>
          </cell>
          <cell r="D70">
            <v>1750669.56</v>
          </cell>
          <cell r="E70">
            <v>1199.9100000000001</v>
          </cell>
          <cell r="F70">
            <v>21100</v>
          </cell>
          <cell r="G70">
            <v>1771769.56</v>
          </cell>
          <cell r="H70">
            <v>1214.3699999999999</v>
          </cell>
          <cell r="I70">
            <v>0</v>
          </cell>
          <cell r="J70">
            <v>488</v>
          </cell>
          <cell r="K70">
            <v>585556.52</v>
          </cell>
          <cell r="L70">
            <v>1199.9100000000001</v>
          </cell>
        </row>
        <row r="72">
          <cell r="B72">
            <v>3028</v>
          </cell>
          <cell r="C72">
            <v>1009</v>
          </cell>
          <cell r="D72">
            <v>4714333.79</v>
          </cell>
          <cell r="E72">
            <v>1556.91</v>
          </cell>
          <cell r="F72">
            <v>63735.98</v>
          </cell>
          <cell r="G72">
            <v>4778069.7699999996</v>
          </cell>
          <cell r="H72">
            <v>1577.96</v>
          </cell>
          <cell r="I72">
            <v>33636.550000000003</v>
          </cell>
          <cell r="J72">
            <v>1012</v>
          </cell>
          <cell r="K72">
            <v>1570462.24</v>
          </cell>
          <cell r="L72">
            <v>1551.84</v>
          </cell>
        </row>
        <row r="73">
          <cell r="B73">
            <v>3028</v>
          </cell>
          <cell r="C73">
            <v>1009</v>
          </cell>
          <cell r="D73">
            <v>3962040.08</v>
          </cell>
          <cell r="E73">
            <v>1308.47</v>
          </cell>
          <cell r="F73">
            <v>53335.98</v>
          </cell>
          <cell r="G73">
            <v>4015376.06</v>
          </cell>
          <cell r="H73">
            <v>1326.08</v>
          </cell>
          <cell r="I73">
            <v>33636.550000000003</v>
          </cell>
          <cell r="J73">
            <v>1012</v>
          </cell>
          <cell r="K73">
            <v>1318497.67</v>
          </cell>
          <cell r="L73">
            <v>1302.8599999999999</v>
          </cell>
        </row>
        <row r="74">
          <cell r="B74">
            <v>627</v>
          </cell>
          <cell r="C74">
            <v>209</v>
          </cell>
          <cell r="D74">
            <v>752293.71</v>
          </cell>
          <cell r="E74">
            <v>1199.83</v>
          </cell>
          <cell r="F74">
            <v>10400</v>
          </cell>
          <cell r="G74">
            <v>762693.71</v>
          </cell>
          <cell r="H74">
            <v>1216.42</v>
          </cell>
          <cell r="I74">
            <v>0</v>
          </cell>
          <cell r="J74">
            <v>210</v>
          </cell>
          <cell r="K74">
            <v>251964.57</v>
          </cell>
          <cell r="L74">
            <v>1199.83</v>
          </cell>
        </row>
        <row r="76">
          <cell r="B76">
            <v>6903</v>
          </cell>
          <cell r="C76">
            <v>2301</v>
          </cell>
          <cell r="D76">
            <v>11565357.100000001</v>
          </cell>
          <cell r="E76">
            <v>1675.41</v>
          </cell>
          <cell r="F76">
            <v>188177.95</v>
          </cell>
          <cell r="G76">
            <v>11753535.050000001</v>
          </cell>
          <cell r="H76">
            <v>1702.67</v>
          </cell>
          <cell r="I76">
            <v>52487.91</v>
          </cell>
          <cell r="J76">
            <v>2299</v>
          </cell>
          <cell r="K76">
            <v>3846413.75</v>
          </cell>
          <cell r="L76">
            <v>1673.08</v>
          </cell>
        </row>
        <row r="77">
          <cell r="B77">
            <v>6903</v>
          </cell>
          <cell r="C77">
            <v>2301</v>
          </cell>
          <cell r="D77">
            <v>9346581.2500000019</v>
          </cell>
          <cell r="E77">
            <v>1353.99</v>
          </cell>
          <cell r="F77">
            <v>112477.95</v>
          </cell>
          <cell r="G77">
            <v>9459059.2000000011</v>
          </cell>
          <cell r="H77">
            <v>1370.28</v>
          </cell>
          <cell r="I77">
            <v>52487.91</v>
          </cell>
          <cell r="J77">
            <v>2299</v>
          </cell>
          <cell r="K77">
            <v>3100021.8</v>
          </cell>
          <cell r="L77">
            <v>1348.42</v>
          </cell>
        </row>
        <row r="78">
          <cell r="B78">
            <v>1849</v>
          </cell>
          <cell r="C78">
            <v>616</v>
          </cell>
          <cell r="D78">
            <v>2218775.85</v>
          </cell>
          <cell r="E78">
            <v>1199.99</v>
          </cell>
          <cell r="F78">
            <v>75700</v>
          </cell>
          <cell r="G78">
            <v>2294475.85</v>
          </cell>
          <cell r="H78">
            <v>1240.93</v>
          </cell>
          <cell r="I78">
            <v>0</v>
          </cell>
          <cell r="J78">
            <v>622</v>
          </cell>
          <cell r="K78">
            <v>746391.95</v>
          </cell>
          <cell r="L78">
            <v>1199.99</v>
          </cell>
        </row>
        <row r="80">
          <cell r="B80">
            <v>5452</v>
          </cell>
          <cell r="C80">
            <v>1817</v>
          </cell>
          <cell r="D80">
            <v>9779014.1400000006</v>
          </cell>
          <cell r="E80">
            <v>1793.66</v>
          </cell>
          <cell r="F80">
            <v>165530.23000000001</v>
          </cell>
          <cell r="G80">
            <v>9944544.370000001</v>
          </cell>
          <cell r="H80">
            <v>1824.02</v>
          </cell>
          <cell r="I80">
            <v>18193.59</v>
          </cell>
          <cell r="J80">
            <v>1820</v>
          </cell>
          <cell r="K80">
            <v>3258241.93</v>
          </cell>
          <cell r="L80">
            <v>1790.24</v>
          </cell>
        </row>
        <row r="81">
          <cell r="B81">
            <v>5452</v>
          </cell>
          <cell r="C81">
            <v>1817</v>
          </cell>
          <cell r="D81">
            <v>7624063.6699999999</v>
          </cell>
          <cell r="E81">
            <v>1398.4</v>
          </cell>
          <cell r="F81">
            <v>129294.99</v>
          </cell>
          <cell r="G81">
            <v>7753358.6600000001</v>
          </cell>
          <cell r="H81">
            <v>1422.11</v>
          </cell>
          <cell r="I81">
            <v>18193.59</v>
          </cell>
          <cell r="J81">
            <v>1820</v>
          </cell>
          <cell r="K81">
            <v>2539527.79</v>
          </cell>
          <cell r="L81">
            <v>1395.34</v>
          </cell>
        </row>
        <row r="82">
          <cell r="B82">
            <v>1796</v>
          </cell>
          <cell r="C82">
            <v>599</v>
          </cell>
          <cell r="D82">
            <v>2154950.4700000002</v>
          </cell>
          <cell r="E82">
            <v>1199.8599999999999</v>
          </cell>
          <cell r="F82">
            <v>36235.24</v>
          </cell>
          <cell r="G82">
            <v>2191185.71</v>
          </cell>
          <cell r="H82">
            <v>1220.04</v>
          </cell>
          <cell r="I82">
            <v>0</v>
          </cell>
          <cell r="J82">
            <v>599</v>
          </cell>
          <cell r="K82">
            <v>718714.14</v>
          </cell>
          <cell r="L82">
            <v>1199.8599999999999</v>
          </cell>
        </row>
        <row r="84">
          <cell r="B84">
            <v>13437</v>
          </cell>
          <cell r="C84">
            <v>4479</v>
          </cell>
          <cell r="D84">
            <v>21648284.77</v>
          </cell>
          <cell r="E84">
            <v>1611.1</v>
          </cell>
          <cell r="F84">
            <v>586341.37</v>
          </cell>
          <cell r="G84">
            <v>22234626.140000001</v>
          </cell>
          <cell r="H84">
            <v>1654.73</v>
          </cell>
          <cell r="I84">
            <v>122262.25</v>
          </cell>
          <cell r="J84">
            <v>4492</v>
          </cell>
          <cell r="K84">
            <v>7152723.1299999999</v>
          </cell>
          <cell r="L84">
            <v>1592.32</v>
          </cell>
        </row>
        <row r="85">
          <cell r="B85">
            <v>13437</v>
          </cell>
          <cell r="C85">
            <v>4479</v>
          </cell>
          <cell r="D85">
            <v>17493188.890000001</v>
          </cell>
          <cell r="E85">
            <v>1301.8699999999999</v>
          </cell>
          <cell r="F85">
            <v>534141.37</v>
          </cell>
          <cell r="G85">
            <v>18027330.260000002</v>
          </cell>
          <cell r="H85">
            <v>1341.62</v>
          </cell>
          <cell r="I85">
            <v>122262.25</v>
          </cell>
          <cell r="J85">
            <v>4492</v>
          </cell>
          <cell r="K85">
            <v>5764491.1699999999</v>
          </cell>
          <cell r="L85">
            <v>1283.28</v>
          </cell>
        </row>
        <row r="86">
          <cell r="B86">
            <v>3469</v>
          </cell>
          <cell r="C86">
            <v>1156</v>
          </cell>
          <cell r="D86">
            <v>4155095.88</v>
          </cell>
          <cell r="E86">
            <v>1197.78</v>
          </cell>
          <cell r="F86">
            <v>52200</v>
          </cell>
          <cell r="G86">
            <v>4207295.88</v>
          </cell>
          <cell r="H86">
            <v>1212.83</v>
          </cell>
          <cell r="I86">
            <v>0</v>
          </cell>
          <cell r="J86">
            <v>1158</v>
          </cell>
          <cell r="K86">
            <v>1388231.96</v>
          </cell>
          <cell r="L86">
            <v>1198.82</v>
          </cell>
        </row>
        <row r="88">
          <cell r="B88">
            <v>2598</v>
          </cell>
          <cell r="C88">
            <v>866</v>
          </cell>
          <cell r="D88">
            <v>4887574.3899999997</v>
          </cell>
          <cell r="E88">
            <v>1881.28</v>
          </cell>
          <cell r="F88">
            <v>93702.16</v>
          </cell>
          <cell r="G88">
            <v>4981276.55</v>
          </cell>
          <cell r="H88">
            <v>1917.35</v>
          </cell>
          <cell r="I88">
            <v>32217.3</v>
          </cell>
          <cell r="J88">
            <v>864</v>
          </cell>
          <cell r="K88">
            <v>1623246.52</v>
          </cell>
          <cell r="L88">
            <v>1878.76</v>
          </cell>
        </row>
        <row r="89">
          <cell r="B89">
            <v>2598</v>
          </cell>
          <cell r="C89">
            <v>866</v>
          </cell>
          <cell r="D89">
            <v>3913280.68</v>
          </cell>
          <cell r="E89">
            <v>1506.27</v>
          </cell>
          <cell r="F89">
            <v>85902.16</v>
          </cell>
          <cell r="G89">
            <v>3999182.84</v>
          </cell>
          <cell r="H89">
            <v>1539.33</v>
          </cell>
          <cell r="I89">
            <v>32217.3</v>
          </cell>
          <cell r="J89">
            <v>864</v>
          </cell>
          <cell r="K89">
            <v>1296881.95</v>
          </cell>
          <cell r="L89">
            <v>1501.02</v>
          </cell>
        </row>
        <row r="90">
          <cell r="B90">
            <v>813</v>
          </cell>
          <cell r="C90">
            <v>271</v>
          </cell>
          <cell r="D90">
            <v>974293.71</v>
          </cell>
          <cell r="E90">
            <v>1198.3900000000001</v>
          </cell>
          <cell r="F90">
            <v>7800</v>
          </cell>
          <cell r="G90">
            <v>982093.71</v>
          </cell>
          <cell r="H90">
            <v>1207.99</v>
          </cell>
          <cell r="I90">
            <v>0</v>
          </cell>
          <cell r="J90">
            <v>273</v>
          </cell>
          <cell r="K90">
            <v>326364.57</v>
          </cell>
          <cell r="L90">
            <v>1195.47</v>
          </cell>
        </row>
      </sheetData>
      <sheetData sheetId="65">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13765</v>
          </cell>
          <cell r="C28">
            <v>4588</v>
          </cell>
          <cell r="D28">
            <v>27654269.290000003</v>
          </cell>
          <cell r="E28">
            <v>2009.03</v>
          </cell>
          <cell r="F28">
            <v>-90374.080000000002</v>
          </cell>
          <cell r="G28">
            <v>27563895.210000005</v>
          </cell>
          <cell r="H28">
            <v>2002.46</v>
          </cell>
          <cell r="I28">
            <v>1471.23</v>
          </cell>
          <cell r="J28">
            <v>4533</v>
          </cell>
          <cell r="K28">
            <v>9107527.5999999996</v>
          </cell>
          <cell r="L28">
            <v>2009.16</v>
          </cell>
        </row>
        <row r="29">
          <cell r="B29">
            <v>13765</v>
          </cell>
          <cell r="C29">
            <v>4588</v>
          </cell>
          <cell r="D29">
            <v>15245710.339999998</v>
          </cell>
          <cell r="E29">
            <v>1107.57</v>
          </cell>
          <cell r="F29">
            <v>-29277.599999999999</v>
          </cell>
          <cell r="G29">
            <v>15216432.739999998</v>
          </cell>
          <cell r="H29">
            <v>1105.44</v>
          </cell>
          <cell r="I29">
            <v>1471.23</v>
          </cell>
          <cell r="J29">
            <v>4533</v>
          </cell>
          <cell r="K29">
            <v>5033478.6399999997</v>
          </cell>
          <cell r="L29">
            <v>1110.4100000000001</v>
          </cell>
        </row>
        <row r="30">
          <cell r="B30">
            <v>7512</v>
          </cell>
          <cell r="C30">
            <v>2504</v>
          </cell>
          <cell r="D30">
            <v>12408558.950000001</v>
          </cell>
          <cell r="E30">
            <v>1651.83</v>
          </cell>
          <cell r="F30">
            <v>-61096.480000000003</v>
          </cell>
          <cell r="G30">
            <v>12347462.470000001</v>
          </cell>
          <cell r="H30">
            <v>1643.7</v>
          </cell>
          <cell r="I30">
            <v>0</v>
          </cell>
          <cell r="J30">
            <v>2469</v>
          </cell>
          <cell r="K30">
            <v>4074048.96</v>
          </cell>
          <cell r="L30">
            <v>1650.08</v>
          </cell>
        </row>
        <row r="32">
          <cell r="B32">
            <v>20818</v>
          </cell>
          <cell r="C32">
            <v>6939</v>
          </cell>
          <cell r="D32">
            <v>37333862.739999987</v>
          </cell>
          <cell r="E32">
            <v>1793.35</v>
          </cell>
          <cell r="F32">
            <v>-59436.53</v>
          </cell>
          <cell r="G32">
            <v>37274426.209999986</v>
          </cell>
          <cell r="H32">
            <v>1790.49</v>
          </cell>
          <cell r="I32">
            <v>4242.21</v>
          </cell>
          <cell r="J32">
            <v>6854</v>
          </cell>
          <cell r="K32">
            <v>12313115.260000002</v>
          </cell>
          <cell r="L32">
            <v>1796.49</v>
          </cell>
        </row>
        <row r="33">
          <cell r="B33">
            <v>20818</v>
          </cell>
          <cell r="C33">
            <v>6939</v>
          </cell>
          <cell r="D33">
            <v>25760130.43</v>
          </cell>
          <cell r="E33">
            <v>1237.4000000000001</v>
          </cell>
          <cell r="F33">
            <v>-42542.43</v>
          </cell>
          <cell r="G33">
            <v>25717588</v>
          </cell>
          <cell r="H33">
            <v>1235.3499999999999</v>
          </cell>
          <cell r="I33">
            <v>4242.21</v>
          </cell>
          <cell r="J33">
            <v>6854</v>
          </cell>
          <cell r="K33">
            <v>8499220.0500000026</v>
          </cell>
          <cell r="L33">
            <v>1240.04</v>
          </cell>
        </row>
        <row r="34">
          <cell r="B34">
            <v>7419</v>
          </cell>
          <cell r="C34">
            <v>2473</v>
          </cell>
          <cell r="D34">
            <v>11573732.309999999</v>
          </cell>
          <cell r="E34">
            <v>1560.01</v>
          </cell>
          <cell r="F34">
            <v>-16894.099999999999</v>
          </cell>
          <cell r="G34">
            <v>11556838.209999999</v>
          </cell>
          <cell r="H34">
            <v>1557.74</v>
          </cell>
          <cell r="I34">
            <v>0</v>
          </cell>
          <cell r="J34">
            <v>2447</v>
          </cell>
          <cell r="K34">
            <v>3813895.21</v>
          </cell>
          <cell r="L34">
            <v>1558.6</v>
          </cell>
        </row>
        <row r="36">
          <cell r="B36">
            <v>38379</v>
          </cell>
          <cell r="C36">
            <v>12793</v>
          </cell>
          <cell r="D36">
            <v>69757938.969999999</v>
          </cell>
          <cell r="E36">
            <v>1817.61</v>
          </cell>
          <cell r="F36">
            <v>-300622.96999999997</v>
          </cell>
          <cell r="G36">
            <v>69457316</v>
          </cell>
          <cell r="H36">
            <v>1809.77</v>
          </cell>
          <cell r="I36">
            <v>643.9</v>
          </cell>
          <cell r="J36">
            <v>12627</v>
          </cell>
          <cell r="K36">
            <v>22966165.220000003</v>
          </cell>
          <cell r="L36">
            <v>1818.81</v>
          </cell>
        </row>
        <row r="37">
          <cell r="B37">
            <v>38379</v>
          </cell>
          <cell r="C37">
            <v>12793</v>
          </cell>
          <cell r="D37">
            <v>44982212.060000002</v>
          </cell>
          <cell r="E37">
            <v>1172.05</v>
          </cell>
          <cell r="F37">
            <v>-210059.79</v>
          </cell>
          <cell r="G37">
            <v>44772152.270000003</v>
          </cell>
          <cell r="H37">
            <v>1166.58</v>
          </cell>
          <cell r="I37">
            <v>643.9</v>
          </cell>
          <cell r="J37">
            <v>12627</v>
          </cell>
          <cell r="K37">
            <v>14793667.710000001</v>
          </cell>
          <cell r="L37">
            <v>1171.5899999999999</v>
          </cell>
        </row>
        <row r="38">
          <cell r="B38">
            <v>16645</v>
          </cell>
          <cell r="C38">
            <v>5548</v>
          </cell>
          <cell r="D38">
            <v>24775726.910000004</v>
          </cell>
          <cell r="E38">
            <v>1488.48</v>
          </cell>
          <cell r="F38">
            <v>-90563.18</v>
          </cell>
          <cell r="G38">
            <v>24685163.730000004</v>
          </cell>
          <cell r="H38">
            <v>1483.04</v>
          </cell>
          <cell r="I38">
            <v>0</v>
          </cell>
          <cell r="J38">
            <v>5489</v>
          </cell>
          <cell r="K38">
            <v>8172497.5100000007</v>
          </cell>
          <cell r="L38">
            <v>1488.89</v>
          </cell>
        </row>
        <row r="40">
          <cell r="B40">
            <v>5228</v>
          </cell>
          <cell r="C40">
            <v>1743</v>
          </cell>
          <cell r="D40">
            <v>10364017.450000003</v>
          </cell>
          <cell r="E40">
            <v>1982.41</v>
          </cell>
          <cell r="F40">
            <v>-2550.58</v>
          </cell>
          <cell r="G40">
            <v>10361466.870000003</v>
          </cell>
          <cell r="H40">
            <v>1981.92</v>
          </cell>
          <cell r="I40">
            <v>1240.74</v>
          </cell>
          <cell r="J40">
            <v>1727</v>
          </cell>
          <cell r="K40">
            <v>3423265.02</v>
          </cell>
          <cell r="L40">
            <v>1982.2</v>
          </cell>
        </row>
        <row r="41">
          <cell r="B41">
            <v>5228</v>
          </cell>
          <cell r="C41">
            <v>1743</v>
          </cell>
          <cell r="D41">
            <v>5604607.5900000017</v>
          </cell>
          <cell r="E41">
            <v>1072.04</v>
          </cell>
          <cell r="F41">
            <v>-11702.97</v>
          </cell>
          <cell r="G41">
            <v>5592904.620000002</v>
          </cell>
          <cell r="H41">
            <v>1069.8</v>
          </cell>
          <cell r="I41">
            <v>1240.74</v>
          </cell>
          <cell r="J41">
            <v>1727</v>
          </cell>
          <cell r="K41">
            <v>1848063.17</v>
          </cell>
          <cell r="L41">
            <v>1070.0999999999999</v>
          </cell>
        </row>
        <row r="42">
          <cell r="B42">
            <v>3004</v>
          </cell>
          <cell r="C42">
            <v>1001</v>
          </cell>
          <cell r="D42">
            <v>4759409.8600000003</v>
          </cell>
          <cell r="E42">
            <v>1584.36</v>
          </cell>
          <cell r="F42">
            <v>9152.39</v>
          </cell>
          <cell r="G42">
            <v>4768562.25</v>
          </cell>
          <cell r="H42">
            <v>1587.4</v>
          </cell>
          <cell r="I42">
            <v>0</v>
          </cell>
          <cell r="J42">
            <v>995</v>
          </cell>
          <cell r="K42">
            <v>1575201.85</v>
          </cell>
          <cell r="L42">
            <v>1583.12</v>
          </cell>
        </row>
        <row r="44">
          <cell r="B44">
            <v>29055</v>
          </cell>
          <cell r="C44">
            <v>9685</v>
          </cell>
          <cell r="D44">
            <v>51645641.88000001</v>
          </cell>
          <cell r="E44">
            <v>1777.51</v>
          </cell>
          <cell r="F44">
            <v>-98890.63</v>
          </cell>
          <cell r="G44">
            <v>51546751.250000007</v>
          </cell>
          <cell r="H44">
            <v>1774.11</v>
          </cell>
          <cell r="I44">
            <v>0</v>
          </cell>
          <cell r="J44">
            <v>9558</v>
          </cell>
          <cell r="K44">
            <v>16996727.629999999</v>
          </cell>
          <cell r="L44">
            <v>1778.27</v>
          </cell>
        </row>
        <row r="45">
          <cell r="B45">
            <v>29055</v>
          </cell>
          <cell r="C45">
            <v>9685</v>
          </cell>
          <cell r="D45">
            <v>35145927.539999999</v>
          </cell>
          <cell r="E45">
            <v>1209.6300000000001</v>
          </cell>
          <cell r="F45">
            <v>-81098.960000000006</v>
          </cell>
          <cell r="G45">
            <v>35064828.579999998</v>
          </cell>
          <cell r="H45">
            <v>1206.8399999999999</v>
          </cell>
          <cell r="I45">
            <v>0</v>
          </cell>
          <cell r="J45">
            <v>9558</v>
          </cell>
          <cell r="K45">
            <v>11568649.949999999</v>
          </cell>
          <cell r="L45">
            <v>1210.3599999999999</v>
          </cell>
        </row>
        <row r="46">
          <cell r="B46">
            <v>11206</v>
          </cell>
          <cell r="C46">
            <v>3735</v>
          </cell>
          <cell r="D46">
            <v>16499714.340000002</v>
          </cell>
          <cell r="E46">
            <v>1472.4</v>
          </cell>
          <cell r="F46">
            <v>-17791.669999999998</v>
          </cell>
          <cell r="G46">
            <v>16481922.670000002</v>
          </cell>
          <cell r="H46">
            <v>1470.81</v>
          </cell>
          <cell r="I46">
            <v>0</v>
          </cell>
          <cell r="J46">
            <v>3686</v>
          </cell>
          <cell r="K46">
            <v>5428077.6800000006</v>
          </cell>
          <cell r="L46">
            <v>1472.62</v>
          </cell>
        </row>
        <row r="48">
          <cell r="B48">
            <v>22860</v>
          </cell>
          <cell r="C48">
            <v>7620</v>
          </cell>
          <cell r="D48">
            <v>45498939.979999997</v>
          </cell>
          <cell r="E48">
            <v>1990.33</v>
          </cell>
          <cell r="F48">
            <v>-99023.22</v>
          </cell>
          <cell r="G48">
            <v>45399916.759999998</v>
          </cell>
          <cell r="H48">
            <v>1986</v>
          </cell>
          <cell r="I48">
            <v>1976.4</v>
          </cell>
          <cell r="J48">
            <v>7527</v>
          </cell>
          <cell r="K48">
            <v>14999664.390000004</v>
          </cell>
          <cell r="L48">
            <v>1992.78</v>
          </cell>
        </row>
        <row r="49">
          <cell r="B49">
            <v>22860</v>
          </cell>
          <cell r="C49">
            <v>7620</v>
          </cell>
          <cell r="D49">
            <v>24838294.41</v>
          </cell>
          <cell r="E49">
            <v>1086.54</v>
          </cell>
          <cell r="F49">
            <v>-61877.75</v>
          </cell>
          <cell r="G49">
            <v>24776416.66</v>
          </cell>
          <cell r="H49">
            <v>1083.83</v>
          </cell>
          <cell r="I49">
            <v>1976.4</v>
          </cell>
          <cell r="J49">
            <v>7527</v>
          </cell>
          <cell r="K49">
            <v>8190153.8299999973</v>
          </cell>
          <cell r="L49">
            <v>1088.0999999999999</v>
          </cell>
        </row>
        <row r="50">
          <cell r="B50">
            <v>12791</v>
          </cell>
          <cell r="C50">
            <v>4264</v>
          </cell>
          <cell r="D50">
            <v>20660645.57</v>
          </cell>
          <cell r="E50">
            <v>1615.25</v>
          </cell>
          <cell r="F50">
            <v>-37145.47</v>
          </cell>
          <cell r="G50">
            <v>20623500.100000001</v>
          </cell>
          <cell r="H50">
            <v>1612.34</v>
          </cell>
          <cell r="I50">
            <v>0</v>
          </cell>
          <cell r="J50">
            <v>4214</v>
          </cell>
          <cell r="K50">
            <v>6809510.5600000015</v>
          </cell>
          <cell r="L50">
            <v>1615.93</v>
          </cell>
        </row>
        <row r="52">
          <cell r="B52">
            <v>45211</v>
          </cell>
          <cell r="C52">
            <v>15070</v>
          </cell>
          <cell r="D52">
            <v>77852319.89000003</v>
          </cell>
          <cell r="E52">
            <v>1721.98</v>
          </cell>
          <cell r="F52">
            <v>-346270.69</v>
          </cell>
          <cell r="G52">
            <v>77506049.200000033</v>
          </cell>
          <cell r="H52">
            <v>1714.32</v>
          </cell>
          <cell r="I52">
            <v>0</v>
          </cell>
          <cell r="J52">
            <v>14883</v>
          </cell>
          <cell r="K52">
            <v>25631338.679999996</v>
          </cell>
          <cell r="L52">
            <v>1722.19</v>
          </cell>
        </row>
        <row r="53">
          <cell r="B53">
            <v>45211</v>
          </cell>
          <cell r="C53">
            <v>15070</v>
          </cell>
          <cell r="D53">
            <v>56325073.159999996</v>
          </cell>
          <cell r="E53">
            <v>1245.83</v>
          </cell>
          <cell r="F53">
            <v>-268480.3</v>
          </cell>
          <cell r="G53">
            <v>56056592.859999999</v>
          </cell>
          <cell r="H53">
            <v>1239.8900000000001</v>
          </cell>
          <cell r="I53">
            <v>0</v>
          </cell>
          <cell r="J53">
            <v>14883</v>
          </cell>
          <cell r="K53">
            <v>18536537.399999999</v>
          </cell>
          <cell r="L53">
            <v>1245.48</v>
          </cell>
        </row>
        <row r="54">
          <cell r="B54">
            <v>15229</v>
          </cell>
          <cell r="C54">
            <v>5076</v>
          </cell>
          <cell r="D54">
            <v>21527246.730000008</v>
          </cell>
          <cell r="E54">
            <v>1413.57</v>
          </cell>
          <cell r="F54">
            <v>-77790.39</v>
          </cell>
          <cell r="G54">
            <v>21449456.340000007</v>
          </cell>
          <cell r="H54">
            <v>1408.46</v>
          </cell>
          <cell r="I54">
            <v>0</v>
          </cell>
          <cell r="J54">
            <v>5018</v>
          </cell>
          <cell r="K54">
            <v>7094801.2799999993</v>
          </cell>
          <cell r="L54">
            <v>1413.87</v>
          </cell>
        </row>
        <row r="56">
          <cell r="B56">
            <v>7850</v>
          </cell>
          <cell r="C56">
            <v>2617</v>
          </cell>
          <cell r="D56">
            <v>15040075.17</v>
          </cell>
          <cell r="E56">
            <v>1915.93</v>
          </cell>
          <cell r="F56">
            <v>-81693.440000000002</v>
          </cell>
          <cell r="G56">
            <v>14958381.73</v>
          </cell>
          <cell r="H56">
            <v>1905.53</v>
          </cell>
          <cell r="I56">
            <v>1582.05</v>
          </cell>
          <cell r="J56">
            <v>2580</v>
          </cell>
          <cell r="K56">
            <v>4944791.49</v>
          </cell>
          <cell r="L56">
            <v>1916.59</v>
          </cell>
        </row>
        <row r="57">
          <cell r="B57">
            <v>7850</v>
          </cell>
          <cell r="C57">
            <v>2617</v>
          </cell>
          <cell r="D57">
            <v>8756791.8200000022</v>
          </cell>
          <cell r="E57">
            <v>1115.51</v>
          </cell>
          <cell r="F57">
            <v>-56579.43</v>
          </cell>
          <cell r="G57">
            <v>8700212.3900000025</v>
          </cell>
          <cell r="H57">
            <v>1108.31</v>
          </cell>
          <cell r="I57">
            <v>1582.05</v>
          </cell>
          <cell r="J57">
            <v>2580</v>
          </cell>
          <cell r="K57">
            <v>2880695.43</v>
          </cell>
          <cell r="L57">
            <v>1116.55</v>
          </cell>
        </row>
        <row r="58">
          <cell r="B58">
            <v>3879</v>
          </cell>
          <cell r="C58">
            <v>1293</v>
          </cell>
          <cell r="D58">
            <v>6283283.3499999996</v>
          </cell>
          <cell r="E58">
            <v>1619.82</v>
          </cell>
          <cell r="F58">
            <v>-25114.01</v>
          </cell>
          <cell r="G58">
            <v>6258169.3399999999</v>
          </cell>
          <cell r="H58">
            <v>1613.35</v>
          </cell>
          <cell r="I58">
            <v>0</v>
          </cell>
          <cell r="J58">
            <v>1275</v>
          </cell>
          <cell r="K58">
            <v>2064096.06</v>
          </cell>
          <cell r="L58">
            <v>1618.9</v>
          </cell>
        </row>
        <row r="60">
          <cell r="B60">
            <v>15628</v>
          </cell>
          <cell r="C60">
            <v>5209</v>
          </cell>
          <cell r="D60">
            <v>29700766</v>
          </cell>
          <cell r="E60">
            <v>1900.48</v>
          </cell>
          <cell r="F60">
            <v>-131069.09</v>
          </cell>
          <cell r="G60">
            <v>29569696.91</v>
          </cell>
          <cell r="H60">
            <v>1892.1</v>
          </cell>
          <cell r="I60">
            <v>1800</v>
          </cell>
          <cell r="J60">
            <v>5138</v>
          </cell>
          <cell r="K60">
            <v>9774409.7200000007</v>
          </cell>
          <cell r="L60">
            <v>1902.38</v>
          </cell>
        </row>
        <row r="61">
          <cell r="B61">
            <v>15628</v>
          </cell>
          <cell r="C61">
            <v>5209</v>
          </cell>
          <cell r="D61">
            <v>17594335.879999995</v>
          </cell>
          <cell r="E61">
            <v>1125.82</v>
          </cell>
          <cell r="F61">
            <v>-75203.41</v>
          </cell>
          <cell r="G61">
            <v>17519132.469999995</v>
          </cell>
          <cell r="H61">
            <v>1121.01</v>
          </cell>
          <cell r="I61">
            <v>1800</v>
          </cell>
          <cell r="J61">
            <v>5138</v>
          </cell>
          <cell r="K61">
            <v>5791063.7199999997</v>
          </cell>
          <cell r="L61">
            <v>1127.0999999999999</v>
          </cell>
        </row>
        <row r="62">
          <cell r="B62">
            <v>8094</v>
          </cell>
          <cell r="C62">
            <v>2698</v>
          </cell>
          <cell r="D62">
            <v>12106430.119999999</v>
          </cell>
          <cell r="E62">
            <v>1495.73</v>
          </cell>
          <cell r="F62">
            <v>-55865.68</v>
          </cell>
          <cell r="G62">
            <v>12050564.439999999</v>
          </cell>
          <cell r="H62">
            <v>1488.83</v>
          </cell>
          <cell r="I62">
            <v>0</v>
          </cell>
          <cell r="J62">
            <v>2665</v>
          </cell>
          <cell r="K62">
            <v>3983346</v>
          </cell>
          <cell r="L62">
            <v>1494.69</v>
          </cell>
        </row>
        <row r="64">
          <cell r="B64">
            <v>22570</v>
          </cell>
          <cell r="C64">
            <v>7523</v>
          </cell>
          <cell r="D64">
            <v>37017960.969999999</v>
          </cell>
          <cell r="E64">
            <v>1640.14</v>
          </cell>
          <cell r="F64">
            <v>-98262.71</v>
          </cell>
          <cell r="G64">
            <v>36919698.259999998</v>
          </cell>
          <cell r="H64">
            <v>1635.79</v>
          </cell>
          <cell r="I64">
            <v>1582.05</v>
          </cell>
          <cell r="J64">
            <v>7428</v>
          </cell>
          <cell r="K64">
            <v>12190549.750000002</v>
          </cell>
          <cell r="L64">
            <v>1641.16</v>
          </cell>
        </row>
        <row r="65">
          <cell r="B65">
            <v>22570</v>
          </cell>
          <cell r="C65">
            <v>7523</v>
          </cell>
          <cell r="D65">
            <v>29887090.270000003</v>
          </cell>
          <cell r="E65">
            <v>1324.2</v>
          </cell>
          <cell r="F65">
            <v>-93240.07</v>
          </cell>
          <cell r="G65">
            <v>29793850.200000003</v>
          </cell>
          <cell r="H65">
            <v>1320.06</v>
          </cell>
          <cell r="I65">
            <v>1582.05</v>
          </cell>
          <cell r="J65">
            <v>7428</v>
          </cell>
          <cell r="K65">
            <v>9831897.540000001</v>
          </cell>
          <cell r="L65">
            <v>1323.63</v>
          </cell>
        </row>
        <row r="66">
          <cell r="B66">
            <v>4769</v>
          </cell>
          <cell r="C66">
            <v>1590</v>
          </cell>
          <cell r="D66">
            <v>7130870.7000000002</v>
          </cell>
          <cell r="E66">
            <v>1495.25</v>
          </cell>
          <cell r="F66">
            <v>-5022.6400000000003</v>
          </cell>
          <cell r="G66">
            <v>7125848.0600000005</v>
          </cell>
          <cell r="H66">
            <v>1494.2</v>
          </cell>
          <cell r="I66">
            <v>0</v>
          </cell>
          <cell r="J66">
            <v>1577</v>
          </cell>
          <cell r="K66">
            <v>2358652.21</v>
          </cell>
          <cell r="L66">
            <v>1495.66</v>
          </cell>
        </row>
        <row r="68">
          <cell r="B68">
            <v>10777</v>
          </cell>
          <cell r="C68">
            <v>3592</v>
          </cell>
          <cell r="D68">
            <v>20053410.989999998</v>
          </cell>
          <cell r="E68">
            <v>1860.76</v>
          </cell>
          <cell r="F68">
            <v>-17715.02</v>
          </cell>
          <cell r="G68">
            <v>20035695.969999999</v>
          </cell>
          <cell r="H68">
            <v>1859.12</v>
          </cell>
          <cell r="I68">
            <v>581.52</v>
          </cell>
          <cell r="J68">
            <v>3553</v>
          </cell>
          <cell r="K68">
            <v>6615936.6000000015</v>
          </cell>
          <cell r="L68">
            <v>1862.07</v>
          </cell>
        </row>
        <row r="69">
          <cell r="B69">
            <v>10777</v>
          </cell>
          <cell r="C69">
            <v>3592</v>
          </cell>
          <cell r="D69">
            <v>12754694.690000003</v>
          </cell>
          <cell r="E69">
            <v>1183.51</v>
          </cell>
          <cell r="F69">
            <v>-2436.5700000000002</v>
          </cell>
          <cell r="G69">
            <v>12752258.120000003</v>
          </cell>
          <cell r="H69">
            <v>1183.28</v>
          </cell>
          <cell r="I69">
            <v>581.52</v>
          </cell>
          <cell r="J69">
            <v>3553</v>
          </cell>
          <cell r="K69">
            <v>4203291.91</v>
          </cell>
          <cell r="L69">
            <v>1183.03</v>
          </cell>
        </row>
        <row r="70">
          <cell r="B70">
            <v>4665</v>
          </cell>
          <cell r="C70">
            <v>1555</v>
          </cell>
          <cell r="D70">
            <v>7298716.3000000007</v>
          </cell>
          <cell r="E70">
            <v>1564.57</v>
          </cell>
          <cell r="F70">
            <v>-15278.45</v>
          </cell>
          <cell r="G70">
            <v>7283437.8500000006</v>
          </cell>
          <cell r="H70">
            <v>1561.29</v>
          </cell>
          <cell r="I70">
            <v>0</v>
          </cell>
          <cell r="J70">
            <v>1543</v>
          </cell>
          <cell r="K70">
            <v>2412644.69</v>
          </cell>
          <cell r="L70">
            <v>1563.61</v>
          </cell>
        </row>
        <row r="72">
          <cell r="B72">
            <v>17655</v>
          </cell>
          <cell r="C72">
            <v>5885</v>
          </cell>
          <cell r="D72">
            <v>44815615.879999995</v>
          </cell>
          <cell r="E72">
            <v>2538.41</v>
          </cell>
          <cell r="F72">
            <v>-127977.81</v>
          </cell>
          <cell r="G72">
            <v>44687638.069999993</v>
          </cell>
          <cell r="H72">
            <v>2531.16</v>
          </cell>
          <cell r="I72">
            <v>1178.8499999999999</v>
          </cell>
          <cell r="J72">
            <v>5803</v>
          </cell>
          <cell r="K72">
            <v>14751060.859999998</v>
          </cell>
          <cell r="L72">
            <v>2541.9699999999998</v>
          </cell>
        </row>
        <row r="73">
          <cell r="B73">
            <v>17655</v>
          </cell>
          <cell r="C73">
            <v>5885</v>
          </cell>
          <cell r="D73">
            <v>16840726.459999993</v>
          </cell>
          <cell r="E73">
            <v>953.88</v>
          </cell>
          <cell r="F73">
            <v>-87267.39</v>
          </cell>
          <cell r="G73">
            <v>16753459.069999993</v>
          </cell>
          <cell r="H73">
            <v>948.94</v>
          </cell>
          <cell r="I73">
            <v>1178.8499999999999</v>
          </cell>
          <cell r="J73">
            <v>5803</v>
          </cell>
          <cell r="K73">
            <v>5543034.1099999994</v>
          </cell>
          <cell r="L73">
            <v>955.2</v>
          </cell>
        </row>
        <row r="74">
          <cell r="B74">
            <v>13238</v>
          </cell>
          <cell r="C74">
            <v>4413</v>
          </cell>
          <cell r="D74">
            <v>27974889.420000002</v>
          </cell>
          <cell r="E74">
            <v>2113.23</v>
          </cell>
          <cell r="F74">
            <v>-40710.42</v>
          </cell>
          <cell r="G74">
            <v>27934179</v>
          </cell>
          <cell r="H74">
            <v>2110.15</v>
          </cell>
          <cell r="I74">
            <v>0</v>
          </cell>
          <cell r="J74">
            <v>4359</v>
          </cell>
          <cell r="K74">
            <v>9208026.75</v>
          </cell>
          <cell r="L74">
            <v>2112.42</v>
          </cell>
        </row>
        <row r="76">
          <cell r="B76">
            <v>19229</v>
          </cell>
          <cell r="C76">
            <v>6410</v>
          </cell>
          <cell r="D76">
            <v>34043837.549999997</v>
          </cell>
          <cell r="E76">
            <v>1770.44</v>
          </cell>
          <cell r="F76">
            <v>-104304.79</v>
          </cell>
          <cell r="G76">
            <v>33939532.759999998</v>
          </cell>
          <cell r="H76">
            <v>1765.02</v>
          </cell>
          <cell r="I76">
            <v>0</v>
          </cell>
          <cell r="J76">
            <v>6323</v>
          </cell>
          <cell r="K76">
            <v>11186226.909999998</v>
          </cell>
          <cell r="L76">
            <v>1769.13</v>
          </cell>
        </row>
        <row r="77">
          <cell r="B77">
            <v>19229</v>
          </cell>
          <cell r="C77">
            <v>6410</v>
          </cell>
          <cell r="D77">
            <v>22849229.759999998</v>
          </cell>
          <cell r="E77">
            <v>1188.27</v>
          </cell>
          <cell r="F77">
            <v>-55908.480000000003</v>
          </cell>
          <cell r="G77">
            <v>22793321.279999997</v>
          </cell>
          <cell r="H77">
            <v>1185.3599999999999</v>
          </cell>
          <cell r="I77">
            <v>0</v>
          </cell>
          <cell r="J77">
            <v>6323</v>
          </cell>
          <cell r="K77">
            <v>7500575.1499999985</v>
          </cell>
          <cell r="L77">
            <v>1186.24</v>
          </cell>
        </row>
        <row r="78">
          <cell r="B78">
            <v>7733</v>
          </cell>
          <cell r="C78">
            <v>2578</v>
          </cell>
          <cell r="D78">
            <v>11194607.789999999</v>
          </cell>
          <cell r="E78">
            <v>1447.64</v>
          </cell>
          <cell r="F78">
            <v>-48396.31</v>
          </cell>
          <cell r="G78">
            <v>11146211.479999999</v>
          </cell>
          <cell r="H78">
            <v>1441.38</v>
          </cell>
          <cell r="I78">
            <v>0</v>
          </cell>
          <cell r="J78">
            <v>2546</v>
          </cell>
          <cell r="K78">
            <v>3685651.76</v>
          </cell>
          <cell r="L78">
            <v>1447.62</v>
          </cell>
        </row>
        <row r="80">
          <cell r="B80">
            <v>10775</v>
          </cell>
          <cell r="C80">
            <v>3592</v>
          </cell>
          <cell r="D80">
            <v>18742064.48</v>
          </cell>
          <cell r="E80">
            <v>1739.4</v>
          </cell>
          <cell r="F80">
            <v>-103465.97</v>
          </cell>
          <cell r="G80">
            <v>18638598.510000002</v>
          </cell>
          <cell r="H80">
            <v>1729.8</v>
          </cell>
          <cell r="I80">
            <v>0</v>
          </cell>
          <cell r="J80">
            <v>3544</v>
          </cell>
          <cell r="K80">
            <v>6158025.2599999998</v>
          </cell>
          <cell r="L80">
            <v>1737.59</v>
          </cell>
        </row>
        <row r="81">
          <cell r="B81">
            <v>10775</v>
          </cell>
          <cell r="C81">
            <v>3592</v>
          </cell>
          <cell r="D81">
            <v>13353966.220000001</v>
          </cell>
          <cell r="E81">
            <v>1239.3499999999999</v>
          </cell>
          <cell r="F81">
            <v>-65920.75</v>
          </cell>
          <cell r="G81">
            <v>13288045.470000001</v>
          </cell>
          <cell r="H81">
            <v>1233.23</v>
          </cell>
          <cell r="I81">
            <v>0</v>
          </cell>
          <cell r="J81">
            <v>3544</v>
          </cell>
          <cell r="K81">
            <v>4395563.95</v>
          </cell>
          <cell r="L81">
            <v>1240.28</v>
          </cell>
        </row>
        <row r="82">
          <cell r="B82">
            <v>3525</v>
          </cell>
          <cell r="C82">
            <v>1175</v>
          </cell>
          <cell r="D82">
            <v>5388098.2600000007</v>
          </cell>
          <cell r="E82">
            <v>1528.54</v>
          </cell>
          <cell r="F82">
            <v>-37545.22</v>
          </cell>
          <cell r="G82">
            <v>5350553.04</v>
          </cell>
          <cell r="H82">
            <v>1517.89</v>
          </cell>
          <cell r="I82">
            <v>0</v>
          </cell>
          <cell r="J82">
            <v>1152</v>
          </cell>
          <cell r="K82">
            <v>1762461.31</v>
          </cell>
          <cell r="L82">
            <v>1529.91</v>
          </cell>
        </row>
        <row r="84">
          <cell r="B84">
            <v>33294</v>
          </cell>
          <cell r="C84">
            <v>11098</v>
          </cell>
          <cell r="D84">
            <v>62939602.040000007</v>
          </cell>
          <cell r="E84">
            <v>1890.42</v>
          </cell>
          <cell r="F84">
            <v>-139952.53</v>
          </cell>
          <cell r="G84">
            <v>62799649.510000005</v>
          </cell>
          <cell r="H84">
            <v>1886.22</v>
          </cell>
          <cell r="I84">
            <v>6589.38</v>
          </cell>
          <cell r="J84">
            <v>10966</v>
          </cell>
          <cell r="K84">
            <v>20739857.969999995</v>
          </cell>
          <cell r="L84">
            <v>1891.29</v>
          </cell>
        </row>
        <row r="85">
          <cell r="B85">
            <v>33294</v>
          </cell>
          <cell r="C85">
            <v>11098</v>
          </cell>
          <cell r="D85">
            <v>38737579.930000015</v>
          </cell>
          <cell r="E85">
            <v>1163.5</v>
          </cell>
          <cell r="F85">
            <v>-117038.93</v>
          </cell>
          <cell r="G85">
            <v>38620541.000000015</v>
          </cell>
          <cell r="H85">
            <v>1159.99</v>
          </cell>
          <cell r="I85">
            <v>6589.38</v>
          </cell>
          <cell r="J85">
            <v>10966</v>
          </cell>
          <cell r="K85">
            <v>12768362.240000002</v>
          </cell>
          <cell r="L85">
            <v>1164.3599999999999</v>
          </cell>
        </row>
        <row r="86">
          <cell r="B86">
            <v>15138</v>
          </cell>
          <cell r="C86">
            <v>5046</v>
          </cell>
          <cell r="D86">
            <v>24202022.109999999</v>
          </cell>
          <cell r="E86">
            <v>1598.76</v>
          </cell>
          <cell r="F86">
            <v>-22913.599999999999</v>
          </cell>
          <cell r="G86">
            <v>24179108.509999998</v>
          </cell>
          <cell r="H86">
            <v>1597.25</v>
          </cell>
          <cell r="I86">
            <v>0</v>
          </cell>
          <cell r="J86">
            <v>4985</v>
          </cell>
          <cell r="K86">
            <v>7971495.7299999995</v>
          </cell>
          <cell r="L86">
            <v>1599.1</v>
          </cell>
        </row>
        <row r="88">
          <cell r="B88">
            <v>6620</v>
          </cell>
          <cell r="C88">
            <v>2207</v>
          </cell>
          <cell r="D88">
            <v>12647296.16</v>
          </cell>
          <cell r="E88">
            <v>1910.47</v>
          </cell>
          <cell r="F88">
            <v>-41295.449999999997</v>
          </cell>
          <cell r="G88">
            <v>12606000.710000001</v>
          </cell>
          <cell r="H88">
            <v>1904.23</v>
          </cell>
          <cell r="I88">
            <v>0</v>
          </cell>
          <cell r="J88">
            <v>2183</v>
          </cell>
          <cell r="K88">
            <v>4174173.54</v>
          </cell>
          <cell r="L88">
            <v>1912.13</v>
          </cell>
        </row>
        <row r="89">
          <cell r="B89">
            <v>6620</v>
          </cell>
          <cell r="C89">
            <v>2207</v>
          </cell>
          <cell r="D89">
            <v>7655765.9899999993</v>
          </cell>
          <cell r="E89">
            <v>1156.46</v>
          </cell>
          <cell r="F89">
            <v>-28134.44</v>
          </cell>
          <cell r="G89">
            <v>7627631.5499999989</v>
          </cell>
          <cell r="H89">
            <v>1152.21</v>
          </cell>
          <cell r="I89">
            <v>0</v>
          </cell>
          <cell r="J89">
            <v>2183</v>
          </cell>
          <cell r="K89">
            <v>2521567.66</v>
          </cell>
          <cell r="L89">
            <v>1155.0899999999999</v>
          </cell>
        </row>
        <row r="90">
          <cell r="B90">
            <v>3029</v>
          </cell>
          <cell r="C90">
            <v>1010</v>
          </cell>
          <cell r="D90">
            <v>4991530.17</v>
          </cell>
          <cell r="E90">
            <v>1647.91</v>
          </cell>
          <cell r="F90">
            <v>-13161.01</v>
          </cell>
          <cell r="G90">
            <v>4978369.16</v>
          </cell>
          <cell r="H90">
            <v>1643.57</v>
          </cell>
          <cell r="I90">
            <v>0</v>
          </cell>
          <cell r="J90">
            <v>1003</v>
          </cell>
          <cell r="K90">
            <v>1652605.88</v>
          </cell>
          <cell r="L90">
            <v>1647.66</v>
          </cell>
        </row>
      </sheetData>
      <sheetData sheetId="66">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8174</v>
          </cell>
          <cell r="C28">
            <v>2725</v>
          </cell>
          <cell r="D28">
            <v>16581674.369999997</v>
          </cell>
          <cell r="E28">
            <v>2028.59</v>
          </cell>
          <cell r="F28">
            <v>-50175.82</v>
          </cell>
          <cell r="G28">
            <v>16531498.549999997</v>
          </cell>
          <cell r="H28">
            <v>2022.45</v>
          </cell>
          <cell r="I28">
            <v>5.78</v>
          </cell>
          <cell r="J28">
            <v>2688</v>
          </cell>
          <cell r="K28">
            <v>5453750.459999999</v>
          </cell>
          <cell r="L28">
            <v>2028.93</v>
          </cell>
        </row>
        <row r="29">
          <cell r="B29">
            <v>8174</v>
          </cell>
          <cell r="C29">
            <v>2725</v>
          </cell>
          <cell r="D29">
            <v>8835688.4900000002</v>
          </cell>
          <cell r="E29">
            <v>1080.95</v>
          </cell>
          <cell r="F29">
            <v>-44255.7</v>
          </cell>
          <cell r="G29">
            <v>8791432.790000001</v>
          </cell>
          <cell r="H29">
            <v>1075.54</v>
          </cell>
          <cell r="I29">
            <v>5.78</v>
          </cell>
          <cell r="J29">
            <v>2688</v>
          </cell>
          <cell r="K29">
            <v>2903331.69</v>
          </cell>
          <cell r="L29">
            <v>1080.1099999999999</v>
          </cell>
        </row>
        <row r="30">
          <cell r="B30">
            <v>4900</v>
          </cell>
          <cell r="C30">
            <v>1633</v>
          </cell>
          <cell r="D30">
            <v>7745985.8800000008</v>
          </cell>
          <cell r="E30">
            <v>1580.81</v>
          </cell>
          <cell r="F30">
            <v>-5920.12</v>
          </cell>
          <cell r="G30">
            <v>7740065.7600000007</v>
          </cell>
          <cell r="H30">
            <v>1579.61</v>
          </cell>
          <cell r="I30">
            <v>0</v>
          </cell>
          <cell r="J30">
            <v>1612</v>
          </cell>
          <cell r="K30">
            <v>2550418.77</v>
          </cell>
          <cell r="L30">
            <v>1582.15</v>
          </cell>
        </row>
        <row r="32">
          <cell r="B32">
            <v>2306</v>
          </cell>
          <cell r="C32">
            <v>769</v>
          </cell>
          <cell r="D32">
            <v>4283959.78</v>
          </cell>
          <cell r="E32">
            <v>1857.74</v>
          </cell>
          <cell r="F32">
            <v>-31303.83</v>
          </cell>
          <cell r="G32">
            <v>4252655.95</v>
          </cell>
          <cell r="H32">
            <v>1844.17</v>
          </cell>
          <cell r="I32">
            <v>300</v>
          </cell>
          <cell r="J32">
            <v>756</v>
          </cell>
          <cell r="K32">
            <v>1401806.09</v>
          </cell>
          <cell r="L32">
            <v>1854.24</v>
          </cell>
        </row>
        <row r="33">
          <cell r="B33">
            <v>2306</v>
          </cell>
          <cell r="C33">
            <v>769</v>
          </cell>
          <cell r="D33">
            <v>2845183.48</v>
          </cell>
          <cell r="E33">
            <v>1233.82</v>
          </cell>
          <cell r="F33">
            <v>-20307.39</v>
          </cell>
          <cell r="G33">
            <v>2824876.09</v>
          </cell>
          <cell r="H33">
            <v>1225.01</v>
          </cell>
          <cell r="I33">
            <v>300</v>
          </cell>
          <cell r="J33">
            <v>756</v>
          </cell>
          <cell r="K33">
            <v>933183.82</v>
          </cell>
          <cell r="L33">
            <v>1234.3699999999999</v>
          </cell>
        </row>
        <row r="34">
          <cell r="B34">
            <v>980</v>
          </cell>
          <cell r="C34">
            <v>327</v>
          </cell>
          <cell r="D34">
            <v>1438776.3</v>
          </cell>
          <cell r="E34">
            <v>1468.14</v>
          </cell>
          <cell r="F34">
            <v>-10996.44</v>
          </cell>
          <cell r="G34">
            <v>1427779.86</v>
          </cell>
          <cell r="H34">
            <v>1456.92</v>
          </cell>
          <cell r="I34">
            <v>0</v>
          </cell>
          <cell r="J34">
            <v>321</v>
          </cell>
          <cell r="K34">
            <v>468622.27</v>
          </cell>
          <cell r="L34">
            <v>1459.88</v>
          </cell>
        </row>
        <row r="36">
          <cell r="B36">
            <v>6241</v>
          </cell>
          <cell r="C36">
            <v>2080</v>
          </cell>
          <cell r="D36">
            <v>12177551.869999999</v>
          </cell>
          <cell r="E36">
            <v>1951.22</v>
          </cell>
          <cell r="F36">
            <v>-41284.449999999997</v>
          </cell>
          <cell r="G36">
            <v>12136267.42</v>
          </cell>
          <cell r="H36">
            <v>1944.6</v>
          </cell>
          <cell r="I36">
            <v>0</v>
          </cell>
          <cell r="J36">
            <v>2058</v>
          </cell>
          <cell r="K36">
            <v>4020473.26</v>
          </cell>
          <cell r="L36">
            <v>1953.58</v>
          </cell>
        </row>
        <row r="37">
          <cell r="B37">
            <v>6241</v>
          </cell>
          <cell r="C37">
            <v>2080</v>
          </cell>
          <cell r="D37">
            <v>6746992</v>
          </cell>
          <cell r="E37">
            <v>1081.08</v>
          </cell>
          <cell r="F37">
            <v>-28919.31</v>
          </cell>
          <cell r="G37">
            <v>6718072.6900000004</v>
          </cell>
          <cell r="H37">
            <v>1076.44</v>
          </cell>
          <cell r="I37">
            <v>0</v>
          </cell>
          <cell r="J37">
            <v>2058</v>
          </cell>
          <cell r="K37">
            <v>2223955.4500000002</v>
          </cell>
          <cell r="L37">
            <v>1080.6400000000001</v>
          </cell>
        </row>
        <row r="38">
          <cell r="B38">
            <v>3763</v>
          </cell>
          <cell r="C38">
            <v>1254</v>
          </cell>
          <cell r="D38">
            <v>5430559.8700000001</v>
          </cell>
          <cell r="E38">
            <v>1443.15</v>
          </cell>
          <cell r="F38">
            <v>-12365.14</v>
          </cell>
          <cell r="G38">
            <v>5418194.7300000004</v>
          </cell>
          <cell r="H38">
            <v>1439.86</v>
          </cell>
          <cell r="I38">
            <v>0</v>
          </cell>
          <cell r="J38">
            <v>1243</v>
          </cell>
          <cell r="K38">
            <v>1796517.81</v>
          </cell>
          <cell r="L38">
            <v>1445.31</v>
          </cell>
        </row>
        <row r="40">
          <cell r="B40">
            <v>8057</v>
          </cell>
          <cell r="C40">
            <v>2686</v>
          </cell>
          <cell r="D40">
            <v>15887424.119999999</v>
          </cell>
          <cell r="E40">
            <v>1971.88</v>
          </cell>
          <cell r="F40">
            <v>-21536.35</v>
          </cell>
          <cell r="G40">
            <v>15865887.77</v>
          </cell>
          <cell r="H40">
            <v>1969.21</v>
          </cell>
          <cell r="I40">
            <v>4344.6400000000003</v>
          </cell>
          <cell r="J40">
            <v>2652</v>
          </cell>
          <cell r="K40">
            <v>5237554.5999999996</v>
          </cell>
          <cell r="L40">
            <v>1974.95</v>
          </cell>
        </row>
        <row r="41">
          <cell r="B41">
            <v>8057</v>
          </cell>
          <cell r="C41">
            <v>2686</v>
          </cell>
          <cell r="D41">
            <v>8456412.6399999987</v>
          </cell>
          <cell r="E41">
            <v>1049.57</v>
          </cell>
          <cell r="F41">
            <v>-18365.189999999999</v>
          </cell>
          <cell r="G41">
            <v>8438047.4499999993</v>
          </cell>
          <cell r="H41">
            <v>1047.29</v>
          </cell>
          <cell r="I41">
            <v>4344.6400000000003</v>
          </cell>
          <cell r="J41">
            <v>2652</v>
          </cell>
          <cell r="K41">
            <v>2784800.73</v>
          </cell>
          <cell r="L41">
            <v>1050.08</v>
          </cell>
        </row>
        <row r="42">
          <cell r="B42">
            <v>5017</v>
          </cell>
          <cell r="C42">
            <v>1672</v>
          </cell>
          <cell r="D42">
            <v>7431011.4800000004</v>
          </cell>
          <cell r="E42">
            <v>1481.17</v>
          </cell>
          <cell r="F42">
            <v>-3171.16</v>
          </cell>
          <cell r="G42">
            <v>7427840.3200000003</v>
          </cell>
          <cell r="H42">
            <v>1480.53</v>
          </cell>
          <cell r="I42">
            <v>0</v>
          </cell>
          <cell r="J42">
            <v>1654</v>
          </cell>
          <cell r="K42">
            <v>2452753.87</v>
          </cell>
          <cell r="L42">
            <v>1482.92</v>
          </cell>
        </row>
        <row r="44">
          <cell r="B44">
            <v>3161</v>
          </cell>
          <cell r="C44">
            <v>1054</v>
          </cell>
          <cell r="D44">
            <v>6167838.370000002</v>
          </cell>
          <cell r="E44">
            <v>1951.23</v>
          </cell>
          <cell r="F44">
            <v>-22695.01</v>
          </cell>
          <cell r="G44">
            <v>6145143.3600000022</v>
          </cell>
          <cell r="H44">
            <v>1944.05</v>
          </cell>
          <cell r="I44">
            <v>0</v>
          </cell>
          <cell r="J44">
            <v>1039</v>
          </cell>
          <cell r="K44">
            <v>2029738.65</v>
          </cell>
          <cell r="L44">
            <v>1953.55</v>
          </cell>
        </row>
        <row r="45">
          <cell r="B45">
            <v>3161</v>
          </cell>
          <cell r="C45">
            <v>1054</v>
          </cell>
          <cell r="D45">
            <v>3546870.46</v>
          </cell>
          <cell r="E45">
            <v>1122.07</v>
          </cell>
          <cell r="F45">
            <v>-19666.900000000001</v>
          </cell>
          <cell r="G45">
            <v>3527203.56</v>
          </cell>
          <cell r="H45">
            <v>1115.8499999999999</v>
          </cell>
          <cell r="I45">
            <v>0</v>
          </cell>
          <cell r="J45">
            <v>1039</v>
          </cell>
          <cell r="K45">
            <v>1167359.5900000001</v>
          </cell>
          <cell r="L45">
            <v>1123.54</v>
          </cell>
        </row>
        <row r="46">
          <cell r="B46">
            <v>1793</v>
          </cell>
          <cell r="C46">
            <v>598</v>
          </cell>
          <cell r="D46">
            <v>2620967.91</v>
          </cell>
          <cell r="E46">
            <v>1461.78</v>
          </cell>
          <cell r="F46">
            <v>-3028.11</v>
          </cell>
          <cell r="G46">
            <v>2617939.7999999998</v>
          </cell>
          <cell r="H46">
            <v>1460.09</v>
          </cell>
          <cell r="I46">
            <v>0</v>
          </cell>
          <cell r="J46">
            <v>589</v>
          </cell>
          <cell r="K46">
            <v>862379.06</v>
          </cell>
          <cell r="L46">
            <v>1464.14</v>
          </cell>
        </row>
        <row r="48">
          <cell r="B48">
            <v>1267</v>
          </cell>
          <cell r="C48">
            <v>422</v>
          </cell>
          <cell r="D48">
            <v>2712746.64</v>
          </cell>
          <cell r="E48">
            <v>2141.08</v>
          </cell>
          <cell r="F48">
            <v>-2358.6799999999998</v>
          </cell>
          <cell r="G48">
            <v>2710387.96</v>
          </cell>
          <cell r="H48">
            <v>2139.2199999999998</v>
          </cell>
          <cell r="I48">
            <v>0</v>
          </cell>
          <cell r="J48">
            <v>418</v>
          </cell>
          <cell r="K48">
            <v>918529.21</v>
          </cell>
          <cell r="L48">
            <v>2197.44</v>
          </cell>
        </row>
        <row r="49">
          <cell r="B49">
            <v>1267</v>
          </cell>
          <cell r="C49">
            <v>422</v>
          </cell>
          <cell r="D49">
            <v>1382006.88</v>
          </cell>
          <cell r="E49">
            <v>1090.77</v>
          </cell>
          <cell r="F49">
            <v>1016.92</v>
          </cell>
          <cell r="G49">
            <v>1383023.8</v>
          </cell>
          <cell r="H49">
            <v>1091.57</v>
          </cell>
          <cell r="I49">
            <v>0</v>
          </cell>
          <cell r="J49">
            <v>418</v>
          </cell>
          <cell r="K49">
            <v>478069.5</v>
          </cell>
          <cell r="L49">
            <v>1143.71</v>
          </cell>
        </row>
        <row r="50">
          <cell r="B50">
            <v>753</v>
          </cell>
          <cell r="C50">
            <v>251</v>
          </cell>
          <cell r="D50">
            <v>1330739.76</v>
          </cell>
          <cell r="E50">
            <v>1767.25</v>
          </cell>
          <cell r="F50">
            <v>-3375.6</v>
          </cell>
          <cell r="G50">
            <v>1327364.1599999999</v>
          </cell>
          <cell r="H50">
            <v>1762.77</v>
          </cell>
          <cell r="I50">
            <v>0</v>
          </cell>
          <cell r="J50">
            <v>248</v>
          </cell>
          <cell r="K50">
            <v>440459.71</v>
          </cell>
          <cell r="L50">
            <v>1776.05</v>
          </cell>
        </row>
        <row r="52">
          <cell r="B52">
            <v>4083</v>
          </cell>
          <cell r="C52">
            <v>1361</v>
          </cell>
          <cell r="D52">
            <v>7807008.9200000009</v>
          </cell>
          <cell r="E52">
            <v>1912.08</v>
          </cell>
          <cell r="F52">
            <v>2156.48</v>
          </cell>
          <cell r="G52">
            <v>7809165.4000000013</v>
          </cell>
          <cell r="H52">
            <v>1912.6</v>
          </cell>
          <cell r="I52">
            <v>0</v>
          </cell>
          <cell r="J52">
            <v>1342</v>
          </cell>
          <cell r="K52">
            <v>2572655.44</v>
          </cell>
          <cell r="L52">
            <v>1917.03</v>
          </cell>
        </row>
        <row r="53">
          <cell r="B53">
            <v>4083</v>
          </cell>
          <cell r="C53">
            <v>1361</v>
          </cell>
          <cell r="D53">
            <v>4766075.1100000003</v>
          </cell>
          <cell r="E53">
            <v>1167.3</v>
          </cell>
          <cell r="F53">
            <v>-128.44999999999999</v>
          </cell>
          <cell r="G53">
            <v>4765946.66</v>
          </cell>
          <cell r="H53">
            <v>1167.27</v>
          </cell>
          <cell r="I53">
            <v>0</v>
          </cell>
          <cell r="J53">
            <v>1342</v>
          </cell>
          <cell r="K53">
            <v>1573103.99</v>
          </cell>
          <cell r="L53">
            <v>1172.21</v>
          </cell>
        </row>
        <row r="54">
          <cell r="B54">
            <v>2143</v>
          </cell>
          <cell r="C54">
            <v>714</v>
          </cell>
          <cell r="D54">
            <v>3040933.81</v>
          </cell>
          <cell r="E54">
            <v>1419.01</v>
          </cell>
          <cell r="F54">
            <v>2284.9299999999998</v>
          </cell>
          <cell r="G54">
            <v>3043218.74</v>
          </cell>
          <cell r="H54">
            <v>1420.07</v>
          </cell>
          <cell r="I54">
            <v>0</v>
          </cell>
          <cell r="J54">
            <v>705</v>
          </cell>
          <cell r="K54">
            <v>999551.45</v>
          </cell>
          <cell r="L54">
            <v>1417.8</v>
          </cell>
        </row>
        <row r="56">
          <cell r="B56">
            <v>1592</v>
          </cell>
          <cell r="C56">
            <v>531</v>
          </cell>
          <cell r="D56">
            <v>3161648.9</v>
          </cell>
          <cell r="E56">
            <v>1985.96</v>
          </cell>
          <cell r="F56">
            <v>-43836.4</v>
          </cell>
          <cell r="G56">
            <v>3117812.5</v>
          </cell>
          <cell r="H56">
            <v>1958.42</v>
          </cell>
          <cell r="I56">
            <v>0</v>
          </cell>
          <cell r="J56">
            <v>519</v>
          </cell>
          <cell r="K56">
            <v>1030972.01</v>
          </cell>
          <cell r="L56">
            <v>1986.46</v>
          </cell>
        </row>
        <row r="57">
          <cell r="B57">
            <v>1592</v>
          </cell>
          <cell r="C57">
            <v>531</v>
          </cell>
          <cell r="D57">
            <v>1767226.45</v>
          </cell>
          <cell r="E57">
            <v>1110.07</v>
          </cell>
          <cell r="F57">
            <v>-13101.45</v>
          </cell>
          <cell r="G57">
            <v>1754125</v>
          </cell>
          <cell r="H57">
            <v>1101.8399999999999</v>
          </cell>
          <cell r="I57">
            <v>0</v>
          </cell>
          <cell r="J57">
            <v>519</v>
          </cell>
          <cell r="K57">
            <v>575984.28</v>
          </cell>
          <cell r="L57">
            <v>1109.8</v>
          </cell>
        </row>
        <row r="58">
          <cell r="B58">
            <v>935</v>
          </cell>
          <cell r="C58">
            <v>312</v>
          </cell>
          <cell r="D58">
            <v>1394422.45</v>
          </cell>
          <cell r="E58">
            <v>1491.36</v>
          </cell>
          <cell r="F58">
            <v>-30734.95</v>
          </cell>
          <cell r="G58">
            <v>1363687.5</v>
          </cell>
          <cell r="H58">
            <v>1458.49</v>
          </cell>
          <cell r="I58">
            <v>0</v>
          </cell>
          <cell r="J58">
            <v>305</v>
          </cell>
          <cell r="K58">
            <v>454987.73</v>
          </cell>
          <cell r="L58">
            <v>1491.76</v>
          </cell>
        </row>
        <row r="60">
          <cell r="B60">
            <v>2592</v>
          </cell>
          <cell r="C60">
            <v>864</v>
          </cell>
          <cell r="D60">
            <v>4922674.72</v>
          </cell>
          <cell r="E60">
            <v>1899.18</v>
          </cell>
          <cell r="F60">
            <v>-27202.73</v>
          </cell>
          <cell r="G60">
            <v>4895471.99</v>
          </cell>
          <cell r="H60">
            <v>1888.69</v>
          </cell>
          <cell r="I60">
            <v>0</v>
          </cell>
          <cell r="J60">
            <v>851</v>
          </cell>
          <cell r="K60">
            <v>1626922.48</v>
          </cell>
          <cell r="L60">
            <v>1911.78</v>
          </cell>
        </row>
        <row r="61">
          <cell r="B61">
            <v>2592</v>
          </cell>
          <cell r="C61">
            <v>864</v>
          </cell>
          <cell r="D61">
            <v>2941038.69</v>
          </cell>
          <cell r="E61">
            <v>1134.6600000000001</v>
          </cell>
          <cell r="F61">
            <v>-18989.740000000002</v>
          </cell>
          <cell r="G61">
            <v>2922048.95</v>
          </cell>
          <cell r="H61">
            <v>1127.33</v>
          </cell>
          <cell r="I61">
            <v>0</v>
          </cell>
          <cell r="J61">
            <v>851</v>
          </cell>
          <cell r="K61">
            <v>971026.51</v>
          </cell>
          <cell r="L61">
            <v>1141.04</v>
          </cell>
        </row>
        <row r="62">
          <cell r="B62">
            <v>1369</v>
          </cell>
          <cell r="C62">
            <v>456</v>
          </cell>
          <cell r="D62">
            <v>1981636.03</v>
          </cell>
          <cell r="E62">
            <v>1447.51</v>
          </cell>
          <cell r="F62">
            <v>-8212.99</v>
          </cell>
          <cell r="G62">
            <v>1973423.04</v>
          </cell>
          <cell r="H62">
            <v>1441.51</v>
          </cell>
          <cell r="I62">
            <v>0</v>
          </cell>
          <cell r="J62">
            <v>453</v>
          </cell>
          <cell r="K62">
            <v>655895.97</v>
          </cell>
          <cell r="L62">
            <v>1447.89</v>
          </cell>
        </row>
        <row r="64">
          <cell r="B64">
            <v>4126</v>
          </cell>
          <cell r="C64">
            <v>1375</v>
          </cell>
          <cell r="D64">
            <v>7452197.1400000006</v>
          </cell>
          <cell r="E64">
            <v>1806.16</v>
          </cell>
          <cell r="F64">
            <v>-39445.46</v>
          </cell>
          <cell r="G64">
            <v>7412751.6800000006</v>
          </cell>
          <cell r="H64">
            <v>1796.6</v>
          </cell>
          <cell r="I64">
            <v>0</v>
          </cell>
          <cell r="J64">
            <v>1353</v>
          </cell>
          <cell r="K64">
            <v>2439354.83</v>
          </cell>
          <cell r="L64">
            <v>1802.92</v>
          </cell>
        </row>
        <row r="65">
          <cell r="B65">
            <v>4126</v>
          </cell>
          <cell r="C65">
            <v>1375</v>
          </cell>
          <cell r="D65">
            <v>4868611.3499999996</v>
          </cell>
          <cell r="E65">
            <v>1179.98</v>
          </cell>
          <cell r="F65">
            <v>-25243.54</v>
          </cell>
          <cell r="G65">
            <v>4843367.8099999996</v>
          </cell>
          <cell r="H65">
            <v>1173.8699999999999</v>
          </cell>
          <cell r="I65">
            <v>0</v>
          </cell>
          <cell r="J65">
            <v>1353</v>
          </cell>
          <cell r="K65">
            <v>1597150.54</v>
          </cell>
          <cell r="L65">
            <v>1180.45</v>
          </cell>
        </row>
        <row r="66">
          <cell r="B66">
            <v>1888</v>
          </cell>
          <cell r="C66">
            <v>629</v>
          </cell>
          <cell r="D66">
            <v>2583585.79</v>
          </cell>
          <cell r="E66">
            <v>1368.42</v>
          </cell>
          <cell r="F66">
            <v>-14201.92</v>
          </cell>
          <cell r="G66">
            <v>2569383.87</v>
          </cell>
          <cell r="H66">
            <v>1360.9</v>
          </cell>
          <cell r="I66">
            <v>0</v>
          </cell>
          <cell r="J66">
            <v>617</v>
          </cell>
          <cell r="K66">
            <v>842204.29</v>
          </cell>
          <cell r="L66">
            <v>1365</v>
          </cell>
        </row>
        <row r="68">
          <cell r="B68">
            <v>2373</v>
          </cell>
          <cell r="C68">
            <v>791</v>
          </cell>
          <cell r="D68">
            <v>4573703.8899999997</v>
          </cell>
          <cell r="E68">
            <v>1927.39</v>
          </cell>
          <cell r="F68">
            <v>-9967.52</v>
          </cell>
          <cell r="G68">
            <v>4563736.37</v>
          </cell>
          <cell r="H68">
            <v>1923.19</v>
          </cell>
          <cell r="I68">
            <v>30.42</v>
          </cell>
          <cell r="J68">
            <v>780</v>
          </cell>
          <cell r="K68">
            <v>1504667.9</v>
          </cell>
          <cell r="L68">
            <v>1929.06</v>
          </cell>
        </row>
        <row r="69">
          <cell r="B69">
            <v>2373</v>
          </cell>
          <cell r="C69">
            <v>791</v>
          </cell>
          <cell r="D69">
            <v>2770036.47</v>
          </cell>
          <cell r="E69">
            <v>1167.31</v>
          </cell>
          <cell r="F69">
            <v>-13071.98</v>
          </cell>
          <cell r="G69">
            <v>2756964.49</v>
          </cell>
          <cell r="H69">
            <v>1161.81</v>
          </cell>
          <cell r="I69">
            <v>30.42</v>
          </cell>
          <cell r="J69">
            <v>780</v>
          </cell>
          <cell r="K69">
            <v>910765.25</v>
          </cell>
          <cell r="L69">
            <v>1167.6500000000001</v>
          </cell>
        </row>
        <row r="70">
          <cell r="B70">
            <v>1197</v>
          </cell>
          <cell r="C70">
            <v>399</v>
          </cell>
          <cell r="D70">
            <v>1803667.42</v>
          </cell>
          <cell r="E70">
            <v>1506.82</v>
          </cell>
          <cell r="F70">
            <v>3104.46</v>
          </cell>
          <cell r="G70">
            <v>1806771.88</v>
          </cell>
          <cell r="H70">
            <v>1509.42</v>
          </cell>
          <cell r="I70">
            <v>0</v>
          </cell>
          <cell r="J70">
            <v>394</v>
          </cell>
          <cell r="K70">
            <v>593902.65</v>
          </cell>
          <cell r="L70">
            <v>1507.37</v>
          </cell>
        </row>
        <row r="72">
          <cell r="B72">
            <v>1674</v>
          </cell>
          <cell r="C72">
            <v>558</v>
          </cell>
          <cell r="D72">
            <v>3987854.27</v>
          </cell>
          <cell r="E72">
            <v>2382.23</v>
          </cell>
          <cell r="F72">
            <v>-41990.86</v>
          </cell>
          <cell r="G72">
            <v>3945863.41</v>
          </cell>
          <cell r="H72">
            <v>2357.15</v>
          </cell>
          <cell r="I72">
            <v>0</v>
          </cell>
          <cell r="J72">
            <v>551</v>
          </cell>
          <cell r="K72">
            <v>1312030.73</v>
          </cell>
          <cell r="L72">
            <v>2381.1799999999998</v>
          </cell>
        </row>
        <row r="73">
          <cell r="B73">
            <v>1674</v>
          </cell>
          <cell r="C73">
            <v>558</v>
          </cell>
          <cell r="D73">
            <v>1714253.91</v>
          </cell>
          <cell r="E73">
            <v>1024.05</v>
          </cell>
          <cell r="F73">
            <v>-27812.47</v>
          </cell>
          <cell r="G73">
            <v>1686441.44</v>
          </cell>
          <cell r="H73">
            <v>1007.43</v>
          </cell>
          <cell r="I73">
            <v>0</v>
          </cell>
          <cell r="J73">
            <v>551</v>
          </cell>
          <cell r="K73">
            <v>564804.24</v>
          </cell>
          <cell r="L73">
            <v>1025.05</v>
          </cell>
        </row>
        <row r="74">
          <cell r="B74">
            <v>1234</v>
          </cell>
          <cell r="C74">
            <v>411</v>
          </cell>
          <cell r="D74">
            <v>2273600.36</v>
          </cell>
          <cell r="E74">
            <v>1842.46</v>
          </cell>
          <cell r="F74">
            <v>-14178.39</v>
          </cell>
          <cell r="G74">
            <v>2259421.9700000002</v>
          </cell>
          <cell r="H74">
            <v>1830.97</v>
          </cell>
          <cell r="I74">
            <v>0</v>
          </cell>
          <cell r="J74">
            <v>406</v>
          </cell>
          <cell r="K74">
            <v>747226.49</v>
          </cell>
          <cell r="L74">
            <v>1840.46</v>
          </cell>
        </row>
        <row r="76">
          <cell r="B76">
            <v>2108</v>
          </cell>
          <cell r="C76">
            <v>703</v>
          </cell>
          <cell r="D76">
            <v>4211782.41</v>
          </cell>
          <cell r="E76">
            <v>1998</v>
          </cell>
          <cell r="F76">
            <v>2536.08</v>
          </cell>
          <cell r="G76">
            <v>4214318.49</v>
          </cell>
          <cell r="H76">
            <v>1999.2</v>
          </cell>
          <cell r="I76">
            <v>1800</v>
          </cell>
          <cell r="J76">
            <v>692</v>
          </cell>
          <cell r="K76">
            <v>1381724.25</v>
          </cell>
          <cell r="L76">
            <v>1996.71</v>
          </cell>
        </row>
        <row r="77">
          <cell r="B77">
            <v>2108</v>
          </cell>
          <cell r="C77">
            <v>703</v>
          </cell>
          <cell r="D77">
            <v>2250535.27</v>
          </cell>
          <cell r="E77">
            <v>1067.6199999999999</v>
          </cell>
          <cell r="F77">
            <v>9045.7000000000007</v>
          </cell>
          <cell r="G77">
            <v>2259580.9700000002</v>
          </cell>
          <cell r="H77">
            <v>1071.9100000000001</v>
          </cell>
          <cell r="I77">
            <v>1800</v>
          </cell>
          <cell r="J77">
            <v>692</v>
          </cell>
          <cell r="K77">
            <v>740565.68</v>
          </cell>
          <cell r="L77">
            <v>1070.18</v>
          </cell>
        </row>
        <row r="78">
          <cell r="B78">
            <v>1342</v>
          </cell>
          <cell r="C78">
            <v>447</v>
          </cell>
          <cell r="D78">
            <v>1961247.14</v>
          </cell>
          <cell r="E78">
            <v>1461.44</v>
          </cell>
          <cell r="F78">
            <v>-6509.62</v>
          </cell>
          <cell r="G78">
            <v>1954737.52</v>
          </cell>
          <cell r="H78">
            <v>1456.59</v>
          </cell>
          <cell r="I78">
            <v>0</v>
          </cell>
          <cell r="J78">
            <v>439</v>
          </cell>
          <cell r="K78">
            <v>641158.56999999995</v>
          </cell>
          <cell r="L78">
            <v>1460.5</v>
          </cell>
        </row>
        <row r="80">
          <cell r="B80">
            <v>6367</v>
          </cell>
          <cell r="C80">
            <v>2122</v>
          </cell>
          <cell r="D80">
            <v>11210196.640000001</v>
          </cell>
          <cell r="E80">
            <v>1760.67</v>
          </cell>
          <cell r="F80">
            <v>-16015.14</v>
          </cell>
          <cell r="G80">
            <v>11194181.5</v>
          </cell>
          <cell r="H80">
            <v>1758.16</v>
          </cell>
          <cell r="I80">
            <v>0</v>
          </cell>
          <cell r="J80">
            <v>2097</v>
          </cell>
          <cell r="K80">
            <v>3696374.87</v>
          </cell>
          <cell r="L80">
            <v>1762.7</v>
          </cell>
        </row>
        <row r="81">
          <cell r="B81">
            <v>6367</v>
          </cell>
          <cell r="C81">
            <v>2122</v>
          </cell>
          <cell r="D81">
            <v>7969947.7999999998</v>
          </cell>
          <cell r="E81">
            <v>1251.76</v>
          </cell>
          <cell r="F81">
            <v>6354.83</v>
          </cell>
          <cell r="G81">
            <v>7976302.6299999999</v>
          </cell>
          <cell r="H81">
            <v>1252.76</v>
          </cell>
          <cell r="I81">
            <v>0</v>
          </cell>
          <cell r="J81">
            <v>2097</v>
          </cell>
          <cell r="K81">
            <v>2638792.71</v>
          </cell>
          <cell r="L81">
            <v>1258.3699999999999</v>
          </cell>
        </row>
        <row r="82">
          <cell r="B82">
            <v>2320</v>
          </cell>
          <cell r="C82">
            <v>773</v>
          </cell>
          <cell r="D82">
            <v>3240248.84</v>
          </cell>
          <cell r="E82">
            <v>1396.66</v>
          </cell>
          <cell r="F82">
            <v>-22369.97</v>
          </cell>
          <cell r="G82">
            <v>3217878.87</v>
          </cell>
          <cell r="H82">
            <v>1387.02</v>
          </cell>
          <cell r="I82">
            <v>0</v>
          </cell>
          <cell r="J82">
            <v>759</v>
          </cell>
          <cell r="K82">
            <v>1057582.1599999999</v>
          </cell>
          <cell r="L82">
            <v>1393.39</v>
          </cell>
        </row>
        <row r="84">
          <cell r="B84">
            <v>2724</v>
          </cell>
          <cell r="C84">
            <v>908</v>
          </cell>
          <cell r="D84">
            <v>5226162.12</v>
          </cell>
          <cell r="E84">
            <v>1918.56</v>
          </cell>
          <cell r="F84">
            <v>-18671.86</v>
          </cell>
          <cell r="G84">
            <v>5207490.26</v>
          </cell>
          <cell r="H84">
            <v>1911.71</v>
          </cell>
          <cell r="I84">
            <v>0</v>
          </cell>
          <cell r="J84">
            <v>900</v>
          </cell>
          <cell r="K84">
            <v>1726717.26</v>
          </cell>
          <cell r="L84">
            <v>1918.57</v>
          </cell>
        </row>
        <row r="85">
          <cell r="B85">
            <v>2724</v>
          </cell>
          <cell r="C85">
            <v>908</v>
          </cell>
          <cell r="D85">
            <v>3134866.85</v>
          </cell>
          <cell r="E85">
            <v>1150.83</v>
          </cell>
          <cell r="F85">
            <v>-7026.66</v>
          </cell>
          <cell r="G85">
            <v>3127840.19</v>
          </cell>
          <cell r="H85">
            <v>1148.25</v>
          </cell>
          <cell r="I85">
            <v>0</v>
          </cell>
          <cell r="J85">
            <v>900</v>
          </cell>
          <cell r="K85">
            <v>1039168.63</v>
          </cell>
          <cell r="L85">
            <v>1154.6300000000001</v>
          </cell>
        </row>
        <row r="86">
          <cell r="B86">
            <v>1432</v>
          </cell>
          <cell r="C86">
            <v>477</v>
          </cell>
          <cell r="D86">
            <v>2091295.27</v>
          </cell>
          <cell r="E86">
            <v>1460.4</v>
          </cell>
          <cell r="F86">
            <v>-11645.2</v>
          </cell>
          <cell r="G86">
            <v>2079650.07</v>
          </cell>
          <cell r="H86">
            <v>1452.27</v>
          </cell>
          <cell r="I86">
            <v>0</v>
          </cell>
          <cell r="J86">
            <v>471</v>
          </cell>
          <cell r="K86">
            <v>687548.63</v>
          </cell>
          <cell r="L86">
            <v>1459.76</v>
          </cell>
        </row>
        <row r="88">
          <cell r="B88">
            <v>5355</v>
          </cell>
          <cell r="C88">
            <v>1785</v>
          </cell>
          <cell r="D88">
            <v>10345367.800000001</v>
          </cell>
          <cell r="E88">
            <v>1931.91</v>
          </cell>
          <cell r="F88">
            <v>-3148.11</v>
          </cell>
          <cell r="G88">
            <v>10342219.690000001</v>
          </cell>
          <cell r="H88">
            <v>1931.32</v>
          </cell>
          <cell r="I88">
            <v>0</v>
          </cell>
          <cell r="J88">
            <v>1766</v>
          </cell>
          <cell r="K88">
            <v>3417239.24</v>
          </cell>
          <cell r="L88">
            <v>1935.02</v>
          </cell>
        </row>
        <row r="89">
          <cell r="B89">
            <v>5355</v>
          </cell>
          <cell r="C89">
            <v>1785</v>
          </cell>
          <cell r="D89">
            <v>6179629.7800000003</v>
          </cell>
          <cell r="E89">
            <v>1153.99</v>
          </cell>
          <cell r="F89">
            <v>-10062.75</v>
          </cell>
          <cell r="G89">
            <v>6169567.0300000003</v>
          </cell>
          <cell r="H89">
            <v>1152.1099999999999</v>
          </cell>
          <cell r="I89">
            <v>0</v>
          </cell>
          <cell r="J89">
            <v>1766</v>
          </cell>
          <cell r="K89">
            <v>2046118.55</v>
          </cell>
          <cell r="L89">
            <v>1158.6199999999999</v>
          </cell>
        </row>
        <row r="90">
          <cell r="B90">
            <v>2683</v>
          </cell>
          <cell r="C90">
            <v>894</v>
          </cell>
          <cell r="D90">
            <v>4165738.02</v>
          </cell>
          <cell r="E90">
            <v>1552.64</v>
          </cell>
          <cell r="F90">
            <v>6914.64</v>
          </cell>
          <cell r="G90">
            <v>4172652.66</v>
          </cell>
          <cell r="H90">
            <v>1555.22</v>
          </cell>
          <cell r="I90">
            <v>0</v>
          </cell>
          <cell r="J90">
            <v>884</v>
          </cell>
          <cell r="K90">
            <v>1371120.69</v>
          </cell>
          <cell r="L90">
            <v>1551.04</v>
          </cell>
        </row>
      </sheetData>
      <sheetData sheetId="67">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641</v>
          </cell>
          <cell r="C28">
            <v>214</v>
          </cell>
          <cell r="D28">
            <v>899400.38</v>
          </cell>
          <cell r="E28">
            <v>1403.12</v>
          </cell>
          <cell r="F28">
            <v>5231.4399999999996</v>
          </cell>
          <cell r="G28">
            <v>904631.82</v>
          </cell>
          <cell r="H28">
            <v>1411.28</v>
          </cell>
          <cell r="I28">
            <v>0</v>
          </cell>
          <cell r="J28">
            <v>213</v>
          </cell>
          <cell r="K28">
            <v>298753.40000000002</v>
          </cell>
          <cell r="L28">
            <v>1402.6</v>
          </cell>
        </row>
        <row r="29">
          <cell r="B29">
            <v>641</v>
          </cell>
          <cell r="C29">
            <v>214</v>
          </cell>
          <cell r="D29">
            <v>859622.27</v>
          </cell>
          <cell r="E29">
            <v>1341.06</v>
          </cell>
          <cell r="F29">
            <v>4031.44</v>
          </cell>
          <cell r="G29">
            <v>863653.71</v>
          </cell>
          <cell r="H29">
            <v>1347.35</v>
          </cell>
          <cell r="I29">
            <v>0</v>
          </cell>
          <cell r="J29">
            <v>213</v>
          </cell>
          <cell r="K29">
            <v>285894.03000000003</v>
          </cell>
          <cell r="L29">
            <v>1342.23</v>
          </cell>
        </row>
        <row r="30">
          <cell r="B30">
            <v>31</v>
          </cell>
          <cell r="C30">
            <v>10</v>
          </cell>
          <cell r="D30">
            <v>39778.11</v>
          </cell>
          <cell r="E30">
            <v>1283.1600000000001</v>
          </cell>
          <cell r="F30">
            <v>1200</v>
          </cell>
          <cell r="G30">
            <v>40978.11</v>
          </cell>
          <cell r="H30">
            <v>1321.87</v>
          </cell>
          <cell r="I30">
            <v>0</v>
          </cell>
          <cell r="J30">
            <v>10</v>
          </cell>
          <cell r="K30">
            <v>12859.37</v>
          </cell>
          <cell r="L30">
            <v>1285.94</v>
          </cell>
        </row>
        <row r="32">
          <cell r="B32">
            <v>1405</v>
          </cell>
          <cell r="C32">
            <v>468</v>
          </cell>
          <cell r="D32">
            <v>1989240.38</v>
          </cell>
          <cell r="E32">
            <v>1415.83</v>
          </cell>
          <cell r="F32">
            <v>3136.54</v>
          </cell>
          <cell r="G32">
            <v>1992376.92</v>
          </cell>
          <cell r="H32">
            <v>1418.06</v>
          </cell>
          <cell r="I32">
            <v>0</v>
          </cell>
          <cell r="J32">
            <v>465</v>
          </cell>
          <cell r="K32">
            <v>658236.1</v>
          </cell>
          <cell r="L32">
            <v>1415.56</v>
          </cell>
        </row>
        <row r="33">
          <cell r="B33">
            <v>1405</v>
          </cell>
          <cell r="C33">
            <v>468</v>
          </cell>
          <cell r="D33">
            <v>1920841.14</v>
          </cell>
          <cell r="E33">
            <v>1367.15</v>
          </cell>
          <cell r="F33">
            <v>3136.54</v>
          </cell>
          <cell r="G33">
            <v>1923977.68</v>
          </cell>
          <cell r="H33">
            <v>1369.38</v>
          </cell>
          <cell r="I33">
            <v>0</v>
          </cell>
          <cell r="J33">
            <v>465</v>
          </cell>
          <cell r="K33">
            <v>636351.63</v>
          </cell>
          <cell r="L33">
            <v>1368.5</v>
          </cell>
        </row>
        <row r="34">
          <cell r="B34">
            <v>55</v>
          </cell>
          <cell r="C34">
            <v>18</v>
          </cell>
          <cell r="D34">
            <v>68399.240000000005</v>
          </cell>
          <cell r="E34">
            <v>1243.6199999999999</v>
          </cell>
          <cell r="F34">
            <v>0</v>
          </cell>
          <cell r="G34">
            <v>68399.240000000005</v>
          </cell>
          <cell r="H34">
            <v>1243.6199999999999</v>
          </cell>
          <cell r="I34">
            <v>0</v>
          </cell>
          <cell r="J34">
            <v>18</v>
          </cell>
          <cell r="K34">
            <v>21884.47</v>
          </cell>
          <cell r="L34">
            <v>1215.8</v>
          </cell>
        </row>
        <row r="36">
          <cell r="B36">
            <v>1526</v>
          </cell>
          <cell r="C36">
            <v>509</v>
          </cell>
          <cell r="D36">
            <v>2096722.48</v>
          </cell>
          <cell r="E36">
            <v>1374</v>
          </cell>
          <cell r="F36">
            <v>16943.18</v>
          </cell>
          <cell r="G36">
            <v>2113665.66</v>
          </cell>
          <cell r="H36">
            <v>1385.1</v>
          </cell>
          <cell r="I36">
            <v>0</v>
          </cell>
          <cell r="J36">
            <v>505</v>
          </cell>
          <cell r="K36">
            <v>694914.87</v>
          </cell>
          <cell r="L36">
            <v>1376.07</v>
          </cell>
        </row>
        <row r="37">
          <cell r="B37">
            <v>1526</v>
          </cell>
          <cell r="C37">
            <v>509</v>
          </cell>
          <cell r="D37">
            <v>2032789.51</v>
          </cell>
          <cell r="E37">
            <v>1332.1</v>
          </cell>
          <cell r="F37">
            <v>16943.18</v>
          </cell>
          <cell r="G37">
            <v>2049732.69</v>
          </cell>
          <cell r="H37">
            <v>1343.21</v>
          </cell>
          <cell r="I37">
            <v>0</v>
          </cell>
          <cell r="J37">
            <v>505</v>
          </cell>
          <cell r="K37">
            <v>673603.88</v>
          </cell>
          <cell r="L37">
            <v>1333.87</v>
          </cell>
        </row>
        <row r="38">
          <cell r="B38">
            <v>45</v>
          </cell>
          <cell r="C38">
            <v>15</v>
          </cell>
          <cell r="D38">
            <v>63932.97</v>
          </cell>
          <cell r="E38">
            <v>1420.73</v>
          </cell>
          <cell r="F38">
            <v>0</v>
          </cell>
          <cell r="G38">
            <v>63932.97</v>
          </cell>
          <cell r="H38">
            <v>1420.73</v>
          </cell>
          <cell r="I38">
            <v>0</v>
          </cell>
          <cell r="J38">
            <v>15</v>
          </cell>
          <cell r="K38">
            <v>21310.99</v>
          </cell>
          <cell r="L38">
            <v>1420.73</v>
          </cell>
        </row>
        <row r="40">
          <cell r="B40">
            <v>246</v>
          </cell>
          <cell r="C40">
            <v>82</v>
          </cell>
          <cell r="D40">
            <v>341768.32</v>
          </cell>
          <cell r="E40">
            <v>1389.3</v>
          </cell>
          <cell r="F40">
            <v>1339.96</v>
          </cell>
          <cell r="G40">
            <v>343108.28</v>
          </cell>
          <cell r="H40">
            <v>1394.75</v>
          </cell>
          <cell r="I40">
            <v>0</v>
          </cell>
          <cell r="J40">
            <v>81</v>
          </cell>
          <cell r="K40">
            <v>112569.5</v>
          </cell>
          <cell r="L40">
            <v>1389.75</v>
          </cell>
        </row>
        <row r="41">
          <cell r="B41">
            <v>246</v>
          </cell>
          <cell r="C41">
            <v>82</v>
          </cell>
          <cell r="D41">
            <v>323254.53999999998</v>
          </cell>
          <cell r="E41">
            <v>1314.04</v>
          </cell>
          <cell r="F41">
            <v>1339.96</v>
          </cell>
          <cell r="G41">
            <v>324594.5</v>
          </cell>
          <cell r="H41">
            <v>1319.49</v>
          </cell>
          <cell r="I41">
            <v>0</v>
          </cell>
          <cell r="J41">
            <v>81</v>
          </cell>
          <cell r="K41">
            <v>106398.24</v>
          </cell>
          <cell r="L41">
            <v>1313.56</v>
          </cell>
        </row>
        <row r="42">
          <cell r="B42">
            <v>6</v>
          </cell>
          <cell r="C42">
            <v>2</v>
          </cell>
          <cell r="D42">
            <v>18513.78</v>
          </cell>
          <cell r="E42">
            <v>3085.63</v>
          </cell>
          <cell r="F42">
            <v>0</v>
          </cell>
          <cell r="G42">
            <v>18513.78</v>
          </cell>
          <cell r="H42">
            <v>3085.63</v>
          </cell>
          <cell r="I42">
            <v>0</v>
          </cell>
          <cell r="J42">
            <v>2</v>
          </cell>
          <cell r="K42">
            <v>6171.26</v>
          </cell>
          <cell r="L42">
            <v>3085.63</v>
          </cell>
        </row>
        <row r="44">
          <cell r="B44">
            <v>1260</v>
          </cell>
          <cell r="C44">
            <v>420</v>
          </cell>
          <cell r="D44">
            <v>1830105.25</v>
          </cell>
          <cell r="E44">
            <v>1452.46</v>
          </cell>
          <cell r="F44">
            <v>9709.93</v>
          </cell>
          <cell r="G44">
            <v>1839815.18</v>
          </cell>
          <cell r="H44">
            <v>1460.17</v>
          </cell>
          <cell r="I44">
            <v>0</v>
          </cell>
          <cell r="J44">
            <v>419</v>
          </cell>
          <cell r="K44">
            <v>609453.56000000006</v>
          </cell>
          <cell r="L44">
            <v>1454.54</v>
          </cell>
        </row>
        <row r="45">
          <cell r="B45">
            <v>1260</v>
          </cell>
          <cell r="C45">
            <v>420</v>
          </cell>
          <cell r="D45">
            <v>1719705.25</v>
          </cell>
          <cell r="E45">
            <v>1364.85</v>
          </cell>
          <cell r="F45">
            <v>9709.93</v>
          </cell>
          <cell r="G45">
            <v>1729415.18</v>
          </cell>
          <cell r="H45">
            <v>1372.55</v>
          </cell>
          <cell r="I45">
            <v>0</v>
          </cell>
          <cell r="J45">
            <v>419</v>
          </cell>
          <cell r="K45">
            <v>572253.56000000006</v>
          </cell>
          <cell r="L45">
            <v>1365.76</v>
          </cell>
        </row>
        <row r="46">
          <cell r="B46">
            <v>92</v>
          </cell>
          <cell r="C46">
            <v>31</v>
          </cell>
          <cell r="D46">
            <v>110400</v>
          </cell>
          <cell r="E46">
            <v>1200</v>
          </cell>
          <cell r="F46">
            <v>0</v>
          </cell>
          <cell r="G46">
            <v>110400</v>
          </cell>
          <cell r="H46">
            <v>1200</v>
          </cell>
          <cell r="I46">
            <v>0</v>
          </cell>
          <cell r="J46">
            <v>31</v>
          </cell>
          <cell r="K46">
            <v>37200</v>
          </cell>
          <cell r="L46">
            <v>1200</v>
          </cell>
        </row>
        <row r="48">
          <cell r="B48">
            <v>1430</v>
          </cell>
          <cell r="C48">
            <v>477</v>
          </cell>
          <cell r="D48">
            <v>1995217.25</v>
          </cell>
          <cell r="E48">
            <v>1395.26</v>
          </cell>
          <cell r="F48">
            <v>1351.88</v>
          </cell>
          <cell r="G48">
            <v>1996569.13</v>
          </cell>
          <cell r="H48">
            <v>1396.2</v>
          </cell>
          <cell r="I48">
            <v>1178.8499999999999</v>
          </cell>
          <cell r="J48">
            <v>473</v>
          </cell>
          <cell r="K48">
            <v>659337.18999999994</v>
          </cell>
          <cell r="L48">
            <v>1393.95</v>
          </cell>
        </row>
        <row r="49">
          <cell r="B49">
            <v>1430</v>
          </cell>
          <cell r="C49">
            <v>477</v>
          </cell>
          <cell r="D49">
            <v>1940024.42</v>
          </cell>
          <cell r="E49">
            <v>1356.66</v>
          </cell>
          <cell r="F49">
            <v>2544.71</v>
          </cell>
          <cell r="G49">
            <v>1942569.13</v>
          </cell>
          <cell r="H49">
            <v>1358.44</v>
          </cell>
          <cell r="I49">
            <v>1178.8499999999999</v>
          </cell>
          <cell r="J49">
            <v>473</v>
          </cell>
          <cell r="K49">
            <v>641337.18999999994</v>
          </cell>
          <cell r="L49">
            <v>1355.89</v>
          </cell>
        </row>
        <row r="50">
          <cell r="B50">
            <v>46</v>
          </cell>
          <cell r="C50">
            <v>15</v>
          </cell>
          <cell r="D50">
            <v>55192.83</v>
          </cell>
          <cell r="E50">
            <v>1199.8399999999999</v>
          </cell>
          <cell r="F50">
            <v>-1192.83</v>
          </cell>
          <cell r="G50">
            <v>54000</v>
          </cell>
          <cell r="H50">
            <v>1173.9100000000001</v>
          </cell>
          <cell r="I50">
            <v>0</v>
          </cell>
          <cell r="J50">
            <v>15</v>
          </cell>
          <cell r="K50">
            <v>18000</v>
          </cell>
          <cell r="L50">
            <v>1200</v>
          </cell>
        </row>
        <row r="52">
          <cell r="B52">
            <v>2012</v>
          </cell>
          <cell r="C52">
            <v>671</v>
          </cell>
          <cell r="D52">
            <v>2799133.72</v>
          </cell>
          <cell r="E52">
            <v>1391.22</v>
          </cell>
          <cell r="F52">
            <v>9927.9500000000007</v>
          </cell>
          <cell r="G52">
            <v>2809061.67</v>
          </cell>
          <cell r="H52">
            <v>1396.15</v>
          </cell>
          <cell r="I52">
            <v>1861.11</v>
          </cell>
          <cell r="J52">
            <v>668</v>
          </cell>
          <cell r="K52">
            <v>926605.6</v>
          </cell>
          <cell r="L52">
            <v>1387.13</v>
          </cell>
        </row>
        <row r="53">
          <cell r="B53">
            <v>2012</v>
          </cell>
          <cell r="C53">
            <v>671</v>
          </cell>
          <cell r="D53">
            <v>2669595.58</v>
          </cell>
          <cell r="E53">
            <v>1326.84</v>
          </cell>
          <cell r="F53">
            <v>9927.9500000000007</v>
          </cell>
          <cell r="G53">
            <v>2679523.5299999998</v>
          </cell>
          <cell r="H53">
            <v>1331.77</v>
          </cell>
          <cell r="I53">
            <v>1861.11</v>
          </cell>
          <cell r="J53">
            <v>668</v>
          </cell>
          <cell r="K53">
            <v>883426.22</v>
          </cell>
          <cell r="L53">
            <v>1322.49</v>
          </cell>
        </row>
        <row r="54">
          <cell r="B54">
            <v>108</v>
          </cell>
          <cell r="C54">
            <v>36</v>
          </cell>
          <cell r="D54">
            <v>129538.14</v>
          </cell>
          <cell r="E54">
            <v>1199.43</v>
          </cell>
          <cell r="F54">
            <v>0</v>
          </cell>
          <cell r="G54">
            <v>129538.14</v>
          </cell>
          <cell r="H54">
            <v>1199.43</v>
          </cell>
          <cell r="I54">
            <v>0</v>
          </cell>
          <cell r="J54">
            <v>36</v>
          </cell>
          <cell r="K54">
            <v>43179.38</v>
          </cell>
          <cell r="L54">
            <v>1199.43</v>
          </cell>
        </row>
        <row r="56">
          <cell r="B56">
            <v>254</v>
          </cell>
          <cell r="C56">
            <v>85</v>
          </cell>
          <cell r="D56">
            <v>346330.68</v>
          </cell>
          <cell r="E56">
            <v>1363.51</v>
          </cell>
          <cell r="F56">
            <v>3279.94</v>
          </cell>
          <cell r="G56">
            <v>349610.62</v>
          </cell>
          <cell r="H56">
            <v>1376.42</v>
          </cell>
          <cell r="I56">
            <v>0</v>
          </cell>
          <cell r="J56">
            <v>84</v>
          </cell>
          <cell r="K56">
            <v>115077.17</v>
          </cell>
          <cell r="L56">
            <v>1369.97</v>
          </cell>
        </row>
        <row r="57">
          <cell r="B57">
            <v>254</v>
          </cell>
          <cell r="C57">
            <v>85</v>
          </cell>
          <cell r="D57">
            <v>342730.68</v>
          </cell>
          <cell r="E57">
            <v>1349.33</v>
          </cell>
          <cell r="F57">
            <v>3279.94</v>
          </cell>
          <cell r="G57">
            <v>346010.62</v>
          </cell>
          <cell r="H57">
            <v>1362.25</v>
          </cell>
          <cell r="I57">
            <v>0</v>
          </cell>
          <cell r="J57">
            <v>84</v>
          </cell>
          <cell r="K57">
            <v>113877.17</v>
          </cell>
          <cell r="L57">
            <v>1355.68</v>
          </cell>
        </row>
        <row r="58">
          <cell r="B58">
            <v>3</v>
          </cell>
          <cell r="C58">
            <v>1</v>
          </cell>
          <cell r="D58">
            <v>3600</v>
          </cell>
          <cell r="E58">
            <v>1200</v>
          </cell>
          <cell r="F58">
            <v>0</v>
          </cell>
          <cell r="G58">
            <v>3600</v>
          </cell>
          <cell r="H58">
            <v>1200</v>
          </cell>
          <cell r="I58">
            <v>0</v>
          </cell>
          <cell r="J58">
            <v>1</v>
          </cell>
          <cell r="K58">
            <v>1200</v>
          </cell>
          <cell r="L58">
            <v>1200</v>
          </cell>
        </row>
        <row r="60">
          <cell r="B60">
            <v>895</v>
          </cell>
          <cell r="C60">
            <v>298</v>
          </cell>
          <cell r="D60">
            <v>1218197.54</v>
          </cell>
          <cell r="E60">
            <v>1361.11</v>
          </cell>
          <cell r="F60">
            <v>7581.3</v>
          </cell>
          <cell r="G60">
            <v>1225778.8400000001</v>
          </cell>
          <cell r="H60">
            <v>1369.59</v>
          </cell>
          <cell r="I60">
            <v>2771.34</v>
          </cell>
          <cell r="J60">
            <v>296</v>
          </cell>
          <cell r="K60">
            <v>402959.3</v>
          </cell>
          <cell r="L60">
            <v>1361.35</v>
          </cell>
        </row>
        <row r="61">
          <cell r="B61">
            <v>895</v>
          </cell>
          <cell r="C61">
            <v>298</v>
          </cell>
          <cell r="D61">
            <v>1189397.54</v>
          </cell>
          <cell r="E61">
            <v>1328.94</v>
          </cell>
          <cell r="F61">
            <v>7581.3</v>
          </cell>
          <cell r="G61">
            <v>1196978.8400000001</v>
          </cell>
          <cell r="H61">
            <v>1337.41</v>
          </cell>
          <cell r="I61">
            <v>2771.34</v>
          </cell>
          <cell r="J61">
            <v>296</v>
          </cell>
          <cell r="K61">
            <v>393359.3</v>
          </cell>
          <cell r="L61">
            <v>1328.92</v>
          </cell>
        </row>
        <row r="62">
          <cell r="B62">
            <v>24</v>
          </cell>
          <cell r="C62">
            <v>8</v>
          </cell>
          <cell r="D62">
            <v>28800</v>
          </cell>
          <cell r="E62">
            <v>1200</v>
          </cell>
          <cell r="F62">
            <v>0</v>
          </cell>
          <cell r="G62">
            <v>28800</v>
          </cell>
          <cell r="H62">
            <v>1200</v>
          </cell>
          <cell r="I62">
            <v>0</v>
          </cell>
          <cell r="J62">
            <v>8</v>
          </cell>
          <cell r="K62">
            <v>9600</v>
          </cell>
          <cell r="L62">
            <v>1200</v>
          </cell>
        </row>
        <row r="64">
          <cell r="B64">
            <v>1041</v>
          </cell>
          <cell r="C64">
            <v>347</v>
          </cell>
          <cell r="D64">
            <v>1468429.35</v>
          </cell>
          <cell r="E64">
            <v>1410.59</v>
          </cell>
          <cell r="F64">
            <v>3131.4</v>
          </cell>
          <cell r="G64">
            <v>1471560.75</v>
          </cell>
          <cell r="H64">
            <v>1413.6</v>
          </cell>
          <cell r="I64">
            <v>0</v>
          </cell>
          <cell r="J64">
            <v>345</v>
          </cell>
          <cell r="K64">
            <v>486846.54</v>
          </cell>
          <cell r="L64">
            <v>1411.15</v>
          </cell>
        </row>
        <row r="65">
          <cell r="B65">
            <v>1041</v>
          </cell>
          <cell r="C65">
            <v>347</v>
          </cell>
          <cell r="D65">
            <v>1414429.35</v>
          </cell>
          <cell r="E65">
            <v>1358.72</v>
          </cell>
          <cell r="F65">
            <v>3131.4</v>
          </cell>
          <cell r="G65">
            <v>1417560.75</v>
          </cell>
          <cell r="H65">
            <v>1361.73</v>
          </cell>
          <cell r="I65">
            <v>0</v>
          </cell>
          <cell r="J65">
            <v>345</v>
          </cell>
          <cell r="K65">
            <v>468846.54</v>
          </cell>
          <cell r="L65">
            <v>1358.98</v>
          </cell>
        </row>
        <row r="66">
          <cell r="B66">
            <v>45</v>
          </cell>
          <cell r="C66">
            <v>15</v>
          </cell>
          <cell r="D66">
            <v>54000</v>
          </cell>
          <cell r="E66">
            <v>1200</v>
          </cell>
          <cell r="F66">
            <v>0</v>
          </cell>
          <cell r="G66">
            <v>54000</v>
          </cell>
          <cell r="H66">
            <v>1200</v>
          </cell>
          <cell r="I66">
            <v>0</v>
          </cell>
          <cell r="J66">
            <v>15</v>
          </cell>
          <cell r="K66">
            <v>18000</v>
          </cell>
          <cell r="L66">
            <v>1200</v>
          </cell>
        </row>
        <row r="68">
          <cell r="B68">
            <v>902</v>
          </cell>
          <cell r="C68">
            <v>301</v>
          </cell>
          <cell r="D68">
            <v>1201479.46</v>
          </cell>
          <cell r="E68">
            <v>1332.02</v>
          </cell>
          <cell r="F68">
            <v>5441.45</v>
          </cell>
          <cell r="G68">
            <v>1206920.9099999999</v>
          </cell>
          <cell r="H68">
            <v>1338.05</v>
          </cell>
          <cell r="I68">
            <v>2357.6999999999998</v>
          </cell>
          <cell r="J68">
            <v>299</v>
          </cell>
          <cell r="K68">
            <v>398136.18</v>
          </cell>
          <cell r="L68">
            <v>1331.56</v>
          </cell>
        </row>
        <row r="69">
          <cell r="B69">
            <v>902</v>
          </cell>
          <cell r="C69">
            <v>301</v>
          </cell>
          <cell r="D69">
            <v>1197879.46</v>
          </cell>
          <cell r="E69">
            <v>1328.03</v>
          </cell>
          <cell r="F69">
            <v>5441.45</v>
          </cell>
          <cell r="G69">
            <v>1203320.9099999999</v>
          </cell>
          <cell r="H69">
            <v>1334.06</v>
          </cell>
          <cell r="I69">
            <v>2357.6999999999998</v>
          </cell>
          <cell r="J69">
            <v>299</v>
          </cell>
          <cell r="K69">
            <v>396936.18</v>
          </cell>
          <cell r="L69">
            <v>1327.55</v>
          </cell>
        </row>
        <row r="70">
          <cell r="B70">
            <v>3</v>
          </cell>
          <cell r="C70">
            <v>1</v>
          </cell>
          <cell r="D70">
            <v>3600</v>
          </cell>
          <cell r="E70">
            <v>1200</v>
          </cell>
          <cell r="F70">
            <v>0</v>
          </cell>
          <cell r="G70">
            <v>3600</v>
          </cell>
          <cell r="H70">
            <v>1200</v>
          </cell>
          <cell r="I70">
            <v>0</v>
          </cell>
          <cell r="J70">
            <v>1</v>
          </cell>
          <cell r="K70">
            <v>1200</v>
          </cell>
          <cell r="L70">
            <v>1200</v>
          </cell>
        </row>
        <row r="72">
          <cell r="B72">
            <v>294</v>
          </cell>
          <cell r="C72">
            <v>98</v>
          </cell>
          <cell r="D72">
            <v>410623.04</v>
          </cell>
          <cell r="E72">
            <v>1396.68</v>
          </cell>
          <cell r="F72">
            <v>38.24</v>
          </cell>
          <cell r="G72">
            <v>410661.28</v>
          </cell>
          <cell r="H72">
            <v>1396.81</v>
          </cell>
          <cell r="I72">
            <v>0</v>
          </cell>
          <cell r="J72">
            <v>96</v>
          </cell>
          <cell r="K72">
            <v>134038.72</v>
          </cell>
          <cell r="L72">
            <v>1396.24</v>
          </cell>
        </row>
        <row r="73">
          <cell r="B73">
            <v>294</v>
          </cell>
          <cell r="C73">
            <v>98</v>
          </cell>
          <cell r="D73">
            <v>381823.04</v>
          </cell>
          <cell r="E73">
            <v>1298.72</v>
          </cell>
          <cell r="F73">
            <v>38.24</v>
          </cell>
          <cell r="G73">
            <v>381861.28</v>
          </cell>
          <cell r="H73">
            <v>1298.8499999999999</v>
          </cell>
          <cell r="I73">
            <v>0</v>
          </cell>
          <cell r="J73">
            <v>96</v>
          </cell>
          <cell r="K73">
            <v>124438.72</v>
          </cell>
          <cell r="L73">
            <v>1296.24</v>
          </cell>
        </row>
        <row r="74">
          <cell r="B74">
            <v>24</v>
          </cell>
          <cell r="C74">
            <v>8</v>
          </cell>
          <cell r="D74">
            <v>28800</v>
          </cell>
          <cell r="E74">
            <v>1200</v>
          </cell>
          <cell r="F74">
            <v>0</v>
          </cell>
          <cell r="G74">
            <v>28800</v>
          </cell>
          <cell r="H74">
            <v>1200</v>
          </cell>
          <cell r="I74">
            <v>0</v>
          </cell>
          <cell r="J74">
            <v>8</v>
          </cell>
          <cell r="K74">
            <v>9600</v>
          </cell>
          <cell r="L74">
            <v>1200</v>
          </cell>
        </row>
        <row r="76">
          <cell r="B76">
            <v>770</v>
          </cell>
          <cell r="C76">
            <v>257</v>
          </cell>
          <cell r="D76">
            <v>1071926.98</v>
          </cell>
          <cell r="E76">
            <v>1392.11</v>
          </cell>
          <cell r="F76">
            <v>6176.59</v>
          </cell>
          <cell r="G76">
            <v>1078103.57</v>
          </cell>
          <cell r="H76">
            <v>1400.13</v>
          </cell>
          <cell r="I76">
            <v>0</v>
          </cell>
          <cell r="J76">
            <v>256</v>
          </cell>
          <cell r="K76">
            <v>356637.73</v>
          </cell>
          <cell r="L76">
            <v>1393.12</v>
          </cell>
        </row>
        <row r="77">
          <cell r="B77">
            <v>770</v>
          </cell>
          <cell r="C77">
            <v>257</v>
          </cell>
          <cell r="D77">
            <v>1028726.98</v>
          </cell>
          <cell r="E77">
            <v>1336.01</v>
          </cell>
          <cell r="F77">
            <v>3876.59</v>
          </cell>
          <cell r="G77">
            <v>1032603.57</v>
          </cell>
          <cell r="H77">
            <v>1341.04</v>
          </cell>
          <cell r="I77">
            <v>0</v>
          </cell>
          <cell r="J77">
            <v>256</v>
          </cell>
          <cell r="K77">
            <v>342237.73</v>
          </cell>
          <cell r="L77">
            <v>1336.87</v>
          </cell>
        </row>
        <row r="78">
          <cell r="B78">
            <v>36</v>
          </cell>
          <cell r="C78">
            <v>12</v>
          </cell>
          <cell r="D78">
            <v>43200</v>
          </cell>
          <cell r="E78">
            <v>1200</v>
          </cell>
          <cell r="F78">
            <v>2300</v>
          </cell>
          <cell r="G78">
            <v>45500</v>
          </cell>
          <cell r="H78">
            <v>1263.8900000000001</v>
          </cell>
          <cell r="I78">
            <v>0</v>
          </cell>
          <cell r="J78">
            <v>12</v>
          </cell>
          <cell r="K78">
            <v>14400</v>
          </cell>
          <cell r="L78">
            <v>1200</v>
          </cell>
        </row>
        <row r="80">
          <cell r="B80">
            <v>894</v>
          </cell>
          <cell r="C80">
            <v>298</v>
          </cell>
          <cell r="D80">
            <v>1223577.6599999999</v>
          </cell>
          <cell r="E80">
            <v>1368.66</v>
          </cell>
          <cell r="F80">
            <v>11195.11</v>
          </cell>
          <cell r="G80">
            <v>1234772.77</v>
          </cell>
          <cell r="H80">
            <v>1381.18</v>
          </cell>
          <cell r="I80">
            <v>0</v>
          </cell>
          <cell r="J80">
            <v>297</v>
          </cell>
          <cell r="K80">
            <v>409598.97</v>
          </cell>
          <cell r="L80">
            <v>1379.12</v>
          </cell>
        </row>
        <row r="81">
          <cell r="B81">
            <v>894</v>
          </cell>
          <cell r="C81">
            <v>298</v>
          </cell>
          <cell r="D81">
            <v>1183977.6599999999</v>
          </cell>
          <cell r="E81">
            <v>1324.36</v>
          </cell>
          <cell r="F81">
            <v>11195.11</v>
          </cell>
          <cell r="G81">
            <v>1195172.77</v>
          </cell>
          <cell r="H81">
            <v>1336.88</v>
          </cell>
          <cell r="I81">
            <v>0</v>
          </cell>
          <cell r="J81">
            <v>297</v>
          </cell>
          <cell r="K81">
            <v>396398.97</v>
          </cell>
          <cell r="L81">
            <v>1334.68</v>
          </cell>
        </row>
        <row r="82">
          <cell r="B82">
            <v>33</v>
          </cell>
          <cell r="C82">
            <v>11</v>
          </cell>
          <cell r="D82">
            <v>39600</v>
          </cell>
          <cell r="E82">
            <v>1200</v>
          </cell>
          <cell r="F82">
            <v>0</v>
          </cell>
          <cell r="G82">
            <v>39600</v>
          </cell>
          <cell r="H82">
            <v>1200</v>
          </cell>
          <cell r="I82">
            <v>0</v>
          </cell>
          <cell r="J82">
            <v>11</v>
          </cell>
          <cell r="K82">
            <v>13200</v>
          </cell>
          <cell r="L82">
            <v>1200</v>
          </cell>
        </row>
        <row r="84">
          <cell r="B84">
            <v>1752</v>
          </cell>
          <cell r="C84">
            <v>584</v>
          </cell>
          <cell r="D84">
            <v>2452559.5299999998</v>
          </cell>
          <cell r="E84">
            <v>1399.86</v>
          </cell>
          <cell r="F84">
            <v>7443.36</v>
          </cell>
          <cell r="G84">
            <v>2460002.89</v>
          </cell>
          <cell r="H84">
            <v>1404.11</v>
          </cell>
          <cell r="I84">
            <v>1975</v>
          </cell>
          <cell r="J84">
            <v>579</v>
          </cell>
          <cell r="K84">
            <v>811244.67</v>
          </cell>
          <cell r="L84">
            <v>1401.11</v>
          </cell>
        </row>
        <row r="85">
          <cell r="B85">
            <v>1752</v>
          </cell>
          <cell r="C85">
            <v>584</v>
          </cell>
          <cell r="D85">
            <v>2343522.04</v>
          </cell>
          <cell r="E85">
            <v>1337.63</v>
          </cell>
          <cell r="F85">
            <v>7443.36</v>
          </cell>
          <cell r="G85">
            <v>2350965.4</v>
          </cell>
          <cell r="H85">
            <v>1341.88</v>
          </cell>
          <cell r="I85">
            <v>1975</v>
          </cell>
          <cell r="J85">
            <v>579</v>
          </cell>
          <cell r="K85">
            <v>774898.84</v>
          </cell>
          <cell r="L85">
            <v>1338.34</v>
          </cell>
        </row>
        <row r="86">
          <cell r="B86">
            <v>87</v>
          </cell>
          <cell r="C86">
            <v>29</v>
          </cell>
          <cell r="D86">
            <v>109037.49</v>
          </cell>
          <cell r="E86">
            <v>1253.3</v>
          </cell>
          <cell r="F86">
            <v>0</v>
          </cell>
          <cell r="G86">
            <v>109037.49</v>
          </cell>
          <cell r="H86">
            <v>1253.3</v>
          </cell>
          <cell r="I86">
            <v>0</v>
          </cell>
          <cell r="J86">
            <v>29</v>
          </cell>
          <cell r="K86">
            <v>36345.83</v>
          </cell>
          <cell r="L86">
            <v>1253.3</v>
          </cell>
        </row>
        <row r="88">
          <cell r="B88">
            <v>545</v>
          </cell>
          <cell r="C88">
            <v>182</v>
          </cell>
          <cell r="D88">
            <v>762553.61</v>
          </cell>
          <cell r="E88">
            <v>1399.18</v>
          </cell>
          <cell r="F88">
            <v>861.81</v>
          </cell>
          <cell r="G88">
            <v>763415.42</v>
          </cell>
          <cell r="H88">
            <v>1400.76</v>
          </cell>
          <cell r="I88">
            <v>122.07</v>
          </cell>
          <cell r="J88">
            <v>181</v>
          </cell>
          <cell r="K88">
            <v>253307.9</v>
          </cell>
          <cell r="L88">
            <v>1399.49</v>
          </cell>
        </row>
        <row r="89">
          <cell r="B89">
            <v>545</v>
          </cell>
          <cell r="C89">
            <v>182</v>
          </cell>
          <cell r="D89">
            <v>733753.61</v>
          </cell>
          <cell r="E89">
            <v>1346.34</v>
          </cell>
          <cell r="F89">
            <v>861.81</v>
          </cell>
          <cell r="G89">
            <v>734615.42</v>
          </cell>
          <cell r="H89">
            <v>1347.92</v>
          </cell>
          <cell r="I89">
            <v>122.07</v>
          </cell>
          <cell r="J89">
            <v>181</v>
          </cell>
          <cell r="K89">
            <v>243707.9</v>
          </cell>
          <cell r="L89">
            <v>1346.45</v>
          </cell>
        </row>
        <row r="90">
          <cell r="B90">
            <v>24</v>
          </cell>
          <cell r="C90">
            <v>8</v>
          </cell>
          <cell r="D90">
            <v>28800</v>
          </cell>
          <cell r="E90">
            <v>1200</v>
          </cell>
          <cell r="F90">
            <v>0</v>
          </cell>
          <cell r="G90">
            <v>28800</v>
          </cell>
          <cell r="H90">
            <v>1200</v>
          </cell>
          <cell r="I90">
            <v>0</v>
          </cell>
          <cell r="J90">
            <v>8</v>
          </cell>
          <cell r="K90">
            <v>9600</v>
          </cell>
          <cell r="L90">
            <v>1200</v>
          </cell>
        </row>
      </sheetData>
      <sheetData sheetId="6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100758</v>
          </cell>
          <cell r="C28">
            <v>33586</v>
          </cell>
          <cell r="D28">
            <v>131973767.90999997</v>
          </cell>
          <cell r="E28">
            <v>1309.81</v>
          </cell>
          <cell r="F28">
            <v>1250127.3400000001</v>
          </cell>
          <cell r="G28">
            <v>133223895.24999997</v>
          </cell>
          <cell r="H28">
            <v>1322.22</v>
          </cell>
          <cell r="I28">
            <v>119238.13</v>
          </cell>
          <cell r="J28">
            <v>33576</v>
          </cell>
          <cell r="K28">
            <v>43559668.879999995</v>
          </cell>
          <cell r="L28">
            <v>1297.3499999999999</v>
          </cell>
        </row>
        <row r="29">
          <cell r="B29">
            <v>100758</v>
          </cell>
          <cell r="C29">
            <v>33586</v>
          </cell>
          <cell r="D29">
            <v>129280758.72999997</v>
          </cell>
          <cell r="E29">
            <v>1283.08</v>
          </cell>
          <cell r="F29">
            <v>1240721.21</v>
          </cell>
          <cell r="G29">
            <v>130521479.93999997</v>
          </cell>
          <cell r="H29">
            <v>1295.4000000000001</v>
          </cell>
          <cell r="I29">
            <v>119238.13</v>
          </cell>
          <cell r="J29">
            <v>33576</v>
          </cell>
          <cell r="K29">
            <v>42663314.289999999</v>
          </cell>
          <cell r="L29">
            <v>1270.6500000000001</v>
          </cell>
        </row>
        <row r="30">
          <cell r="B30">
            <v>1701</v>
          </cell>
          <cell r="C30">
            <v>567</v>
          </cell>
          <cell r="D30">
            <v>2693009.18</v>
          </cell>
          <cell r="E30">
            <v>1583.19</v>
          </cell>
          <cell r="F30">
            <v>9406.1299999999992</v>
          </cell>
          <cell r="G30">
            <v>2702415.31</v>
          </cell>
          <cell r="H30">
            <v>1588.72</v>
          </cell>
          <cell r="I30">
            <v>0</v>
          </cell>
          <cell r="J30">
            <v>567</v>
          </cell>
          <cell r="K30">
            <v>896354.59</v>
          </cell>
          <cell r="L30">
            <v>1580.87</v>
          </cell>
        </row>
        <row r="32">
          <cell r="B32">
            <v>193554</v>
          </cell>
          <cell r="C32">
            <v>64518</v>
          </cell>
          <cell r="D32">
            <v>258274953.78</v>
          </cell>
          <cell r="E32">
            <v>1334.38</v>
          </cell>
          <cell r="F32">
            <v>3314952.38</v>
          </cell>
          <cell r="G32">
            <v>261589906.16</v>
          </cell>
          <cell r="H32">
            <v>1351.51</v>
          </cell>
          <cell r="I32">
            <v>115684.58</v>
          </cell>
          <cell r="J32">
            <v>64604</v>
          </cell>
          <cell r="K32">
            <v>85760279.219999999</v>
          </cell>
          <cell r="L32">
            <v>1327.48</v>
          </cell>
        </row>
        <row r="33">
          <cell r="B33">
            <v>193554</v>
          </cell>
          <cell r="C33">
            <v>64518</v>
          </cell>
          <cell r="D33">
            <v>253960726.18000001</v>
          </cell>
          <cell r="E33">
            <v>1312.09</v>
          </cell>
          <cell r="F33">
            <v>3284797.51</v>
          </cell>
          <cell r="G33">
            <v>257245523.69</v>
          </cell>
          <cell r="H33">
            <v>1329.06</v>
          </cell>
          <cell r="I33">
            <v>115684.58</v>
          </cell>
          <cell r="J33">
            <v>64604</v>
          </cell>
          <cell r="K33">
            <v>84321002.910000011</v>
          </cell>
          <cell r="L33">
            <v>1305.2</v>
          </cell>
        </row>
        <row r="34">
          <cell r="B34">
            <v>3078</v>
          </cell>
          <cell r="C34">
            <v>1026</v>
          </cell>
          <cell r="D34">
            <v>4314227.5999999996</v>
          </cell>
          <cell r="E34">
            <v>1401.63</v>
          </cell>
          <cell r="F34">
            <v>30154.87</v>
          </cell>
          <cell r="G34">
            <v>4344382.47</v>
          </cell>
          <cell r="H34">
            <v>1411.43</v>
          </cell>
          <cell r="I34">
            <v>0</v>
          </cell>
          <cell r="J34">
            <v>1029</v>
          </cell>
          <cell r="K34">
            <v>1439276.31</v>
          </cell>
          <cell r="L34">
            <v>1398.71</v>
          </cell>
        </row>
        <row r="36">
          <cell r="B36">
            <v>373996</v>
          </cell>
          <cell r="C36">
            <v>124665</v>
          </cell>
          <cell r="D36">
            <v>498266514.43000013</v>
          </cell>
          <cell r="E36">
            <v>1332.28</v>
          </cell>
          <cell r="F36">
            <v>6675432.6600000001</v>
          </cell>
          <cell r="G36">
            <v>504941947.09000015</v>
          </cell>
          <cell r="H36">
            <v>1350.13</v>
          </cell>
          <cell r="I36">
            <v>277548.02</v>
          </cell>
          <cell r="J36">
            <v>124565</v>
          </cell>
          <cell r="K36">
            <v>165480421.11000001</v>
          </cell>
          <cell r="L36">
            <v>1328.47</v>
          </cell>
        </row>
        <row r="37">
          <cell r="B37">
            <v>373996</v>
          </cell>
          <cell r="C37">
            <v>124665</v>
          </cell>
          <cell r="D37">
            <v>486501371.13000011</v>
          </cell>
          <cell r="E37">
            <v>1300.82</v>
          </cell>
          <cell r="F37">
            <v>6574216.0099999998</v>
          </cell>
          <cell r="G37">
            <v>493075587.1400001</v>
          </cell>
          <cell r="H37">
            <v>1318.4</v>
          </cell>
          <cell r="I37">
            <v>277548.02</v>
          </cell>
          <cell r="J37">
            <v>124565</v>
          </cell>
          <cell r="K37">
            <v>161561546.22</v>
          </cell>
          <cell r="L37">
            <v>1297.01</v>
          </cell>
        </row>
        <row r="38">
          <cell r="B38">
            <v>7251</v>
          </cell>
          <cell r="C38">
            <v>2417</v>
          </cell>
          <cell r="D38">
            <v>11765143.299999999</v>
          </cell>
          <cell r="E38">
            <v>1622.55</v>
          </cell>
          <cell r="F38">
            <v>101216.65</v>
          </cell>
          <cell r="G38">
            <v>11866359.949999999</v>
          </cell>
          <cell r="H38">
            <v>1636.51</v>
          </cell>
          <cell r="I38">
            <v>0</v>
          </cell>
          <cell r="J38">
            <v>2422</v>
          </cell>
          <cell r="K38">
            <v>3918874.89</v>
          </cell>
          <cell r="L38">
            <v>1618.03</v>
          </cell>
        </row>
        <row r="40">
          <cell r="B40">
            <v>31343</v>
          </cell>
          <cell r="C40">
            <v>10448</v>
          </cell>
          <cell r="D40">
            <v>41095955.080000006</v>
          </cell>
          <cell r="E40">
            <v>1311.17</v>
          </cell>
          <cell r="F40">
            <v>1018984.58</v>
          </cell>
          <cell r="G40">
            <v>42114939.660000004</v>
          </cell>
          <cell r="H40">
            <v>1343.68</v>
          </cell>
          <cell r="I40">
            <v>23328.66</v>
          </cell>
          <cell r="J40">
            <v>10525</v>
          </cell>
          <cell r="K40">
            <v>13664093.98</v>
          </cell>
          <cell r="L40">
            <v>1298.25</v>
          </cell>
        </row>
        <row r="41">
          <cell r="B41">
            <v>31343</v>
          </cell>
          <cell r="C41">
            <v>10448</v>
          </cell>
          <cell r="D41">
            <v>40045404.330000013</v>
          </cell>
          <cell r="E41">
            <v>1277.6500000000001</v>
          </cell>
          <cell r="F41">
            <v>984184.02</v>
          </cell>
          <cell r="G41">
            <v>41029588.350000016</v>
          </cell>
          <cell r="H41">
            <v>1309.05</v>
          </cell>
          <cell r="I41">
            <v>23328.66</v>
          </cell>
          <cell r="J41">
            <v>10525</v>
          </cell>
          <cell r="K41">
            <v>13316683.800000001</v>
          </cell>
          <cell r="L41">
            <v>1265.24</v>
          </cell>
        </row>
        <row r="42">
          <cell r="B42">
            <v>740</v>
          </cell>
          <cell r="C42">
            <v>247</v>
          </cell>
          <cell r="D42">
            <v>1050550.75</v>
          </cell>
          <cell r="E42">
            <v>1419.66</v>
          </cell>
          <cell r="F42">
            <v>34800.559999999998</v>
          </cell>
          <cell r="G42">
            <v>1085351.31</v>
          </cell>
          <cell r="H42">
            <v>1466.69</v>
          </cell>
          <cell r="I42">
            <v>0</v>
          </cell>
          <cell r="J42">
            <v>246</v>
          </cell>
          <cell r="K42">
            <v>347410.18</v>
          </cell>
          <cell r="L42">
            <v>1412.24</v>
          </cell>
        </row>
        <row r="44">
          <cell r="B44">
            <v>245497</v>
          </cell>
          <cell r="C44">
            <v>81832</v>
          </cell>
          <cell r="D44">
            <v>323977688.92999995</v>
          </cell>
          <cell r="E44">
            <v>1319.68</v>
          </cell>
          <cell r="F44">
            <v>4210846.84</v>
          </cell>
          <cell r="G44">
            <v>328188535.76999992</v>
          </cell>
          <cell r="H44">
            <v>1336.83</v>
          </cell>
          <cell r="I44">
            <v>112073.73</v>
          </cell>
          <cell r="J44">
            <v>82053</v>
          </cell>
          <cell r="K44">
            <v>107835462.66</v>
          </cell>
          <cell r="L44">
            <v>1314.22</v>
          </cell>
        </row>
        <row r="45">
          <cell r="B45">
            <v>245497</v>
          </cell>
          <cell r="C45">
            <v>81832</v>
          </cell>
          <cell r="D45">
            <v>320262361.89999986</v>
          </cell>
          <cell r="E45">
            <v>1304.55</v>
          </cell>
          <cell r="F45">
            <v>4130473.64</v>
          </cell>
          <cell r="G45">
            <v>324392835.53999984</v>
          </cell>
          <cell r="H45">
            <v>1321.37</v>
          </cell>
          <cell r="I45">
            <v>112073.73</v>
          </cell>
          <cell r="J45">
            <v>82053</v>
          </cell>
          <cell r="K45">
            <v>106585918.03</v>
          </cell>
          <cell r="L45">
            <v>1298.99</v>
          </cell>
        </row>
        <row r="46">
          <cell r="B46">
            <v>3007</v>
          </cell>
          <cell r="C46">
            <v>1002</v>
          </cell>
          <cell r="D46">
            <v>3715327.03</v>
          </cell>
          <cell r="E46">
            <v>1235.56</v>
          </cell>
          <cell r="F46">
            <v>80373.2</v>
          </cell>
          <cell r="G46">
            <v>3795700.23</v>
          </cell>
          <cell r="H46">
            <v>1262.29</v>
          </cell>
          <cell r="I46">
            <v>0</v>
          </cell>
          <cell r="J46">
            <v>1012</v>
          </cell>
          <cell r="K46">
            <v>1249544.6299999999</v>
          </cell>
          <cell r="L46">
            <v>1234.73</v>
          </cell>
        </row>
        <row r="48">
          <cell r="B48">
            <v>249763</v>
          </cell>
          <cell r="C48">
            <v>83254</v>
          </cell>
          <cell r="D48">
            <v>317210509.07000011</v>
          </cell>
          <cell r="E48">
            <v>1270.05</v>
          </cell>
          <cell r="F48">
            <v>6076935.7500000009</v>
          </cell>
          <cell r="G48">
            <v>323287444.82000011</v>
          </cell>
          <cell r="H48">
            <v>1294.3800000000001</v>
          </cell>
          <cell r="I48">
            <v>170246.16</v>
          </cell>
          <cell r="J48">
            <v>83417</v>
          </cell>
          <cell r="K48">
            <v>105200277.80000001</v>
          </cell>
          <cell r="L48">
            <v>1261.1400000000001</v>
          </cell>
        </row>
        <row r="49">
          <cell r="B49">
            <v>249763</v>
          </cell>
          <cell r="C49">
            <v>83254</v>
          </cell>
          <cell r="D49">
            <v>314281835.87000012</v>
          </cell>
          <cell r="E49">
            <v>1258.32</v>
          </cell>
          <cell r="F49">
            <v>5992788.9000000004</v>
          </cell>
          <cell r="G49">
            <v>320274624.7700001</v>
          </cell>
          <cell r="H49">
            <v>1282.31</v>
          </cell>
          <cell r="I49">
            <v>170246.16</v>
          </cell>
          <cell r="J49">
            <v>83417</v>
          </cell>
          <cell r="K49">
            <v>104210215.73</v>
          </cell>
          <cell r="L49">
            <v>1249.27</v>
          </cell>
        </row>
        <row r="50">
          <cell r="B50">
            <v>2401</v>
          </cell>
          <cell r="C50">
            <v>800</v>
          </cell>
          <cell r="D50">
            <v>2928673.2</v>
          </cell>
          <cell r="E50">
            <v>1219.77</v>
          </cell>
          <cell r="F50">
            <v>84146.85</v>
          </cell>
          <cell r="G50">
            <v>3012820.05</v>
          </cell>
          <cell r="H50">
            <v>1254.82</v>
          </cell>
          <cell r="I50">
            <v>0</v>
          </cell>
          <cell r="J50">
            <v>810</v>
          </cell>
          <cell r="K50">
            <v>990062.07</v>
          </cell>
          <cell r="L50">
            <v>1222.3</v>
          </cell>
        </row>
        <row r="52">
          <cell r="B52">
            <v>450278</v>
          </cell>
          <cell r="C52">
            <v>150093</v>
          </cell>
          <cell r="D52">
            <v>589531611.86999989</v>
          </cell>
          <cell r="E52">
            <v>1309.26</v>
          </cell>
          <cell r="F52">
            <v>5858133.9400000004</v>
          </cell>
          <cell r="G52">
            <v>595389745.80999994</v>
          </cell>
          <cell r="H52">
            <v>1322.27</v>
          </cell>
          <cell r="I52">
            <v>188855.44</v>
          </cell>
          <cell r="J52">
            <v>150116</v>
          </cell>
          <cell r="K52">
            <v>195237709.01999998</v>
          </cell>
          <cell r="L52">
            <v>1300.58</v>
          </cell>
        </row>
        <row r="53">
          <cell r="B53">
            <v>450278</v>
          </cell>
          <cell r="C53">
            <v>150093</v>
          </cell>
          <cell r="D53">
            <v>582777255.55999994</v>
          </cell>
          <cell r="E53">
            <v>1294.26</v>
          </cell>
          <cell r="F53">
            <v>5774032.6500000013</v>
          </cell>
          <cell r="G53">
            <v>588551288.20999992</v>
          </cell>
          <cell r="H53">
            <v>1307.08</v>
          </cell>
          <cell r="I53">
            <v>188855.44</v>
          </cell>
          <cell r="J53">
            <v>150116</v>
          </cell>
          <cell r="K53">
            <v>192978420.97999996</v>
          </cell>
          <cell r="L53">
            <v>1285.53</v>
          </cell>
        </row>
        <row r="54">
          <cell r="B54">
            <v>5526</v>
          </cell>
          <cell r="C54">
            <v>1842</v>
          </cell>
          <cell r="D54">
            <v>6754356.3099999996</v>
          </cell>
          <cell r="E54">
            <v>1222.29</v>
          </cell>
          <cell r="F54">
            <v>84101.29</v>
          </cell>
          <cell r="G54">
            <v>6838457.5999999996</v>
          </cell>
          <cell r="H54">
            <v>1237.51</v>
          </cell>
          <cell r="I54">
            <v>0</v>
          </cell>
          <cell r="J54">
            <v>1848</v>
          </cell>
          <cell r="K54">
            <v>2259288.04</v>
          </cell>
          <cell r="L54">
            <v>1222.56</v>
          </cell>
        </row>
        <row r="56">
          <cell r="B56">
            <v>56969</v>
          </cell>
          <cell r="C56">
            <v>18990</v>
          </cell>
          <cell r="D56">
            <v>76371953.259999976</v>
          </cell>
          <cell r="E56">
            <v>1340.59</v>
          </cell>
          <cell r="F56">
            <v>489809.23</v>
          </cell>
          <cell r="G56">
            <v>76861762.48999998</v>
          </cell>
          <cell r="H56">
            <v>1349.19</v>
          </cell>
          <cell r="I56">
            <v>49160.04</v>
          </cell>
          <cell r="J56">
            <v>18954</v>
          </cell>
          <cell r="K56">
            <v>25268585.200000003</v>
          </cell>
          <cell r="L56">
            <v>1333.15</v>
          </cell>
        </row>
        <row r="57">
          <cell r="B57">
            <v>56969</v>
          </cell>
          <cell r="C57">
            <v>18990</v>
          </cell>
          <cell r="D57">
            <v>75596169.279999971</v>
          </cell>
          <cell r="E57">
            <v>1326.97</v>
          </cell>
          <cell r="F57">
            <v>492605.09</v>
          </cell>
          <cell r="G57">
            <v>76088774.369999975</v>
          </cell>
          <cell r="H57">
            <v>1335.62</v>
          </cell>
          <cell r="I57">
            <v>49160.04</v>
          </cell>
          <cell r="J57">
            <v>18954</v>
          </cell>
          <cell r="K57">
            <v>25009990.540000003</v>
          </cell>
          <cell r="L57">
            <v>1319.51</v>
          </cell>
        </row>
        <row r="58">
          <cell r="B58">
            <v>591</v>
          </cell>
          <cell r="C58">
            <v>197</v>
          </cell>
          <cell r="D58">
            <v>775783.98</v>
          </cell>
          <cell r="E58">
            <v>1312.66</v>
          </cell>
          <cell r="F58">
            <v>-2795.86</v>
          </cell>
          <cell r="G58">
            <v>772988.12</v>
          </cell>
          <cell r="H58">
            <v>1307.93</v>
          </cell>
          <cell r="I58">
            <v>0</v>
          </cell>
          <cell r="J58">
            <v>197</v>
          </cell>
          <cell r="K58">
            <v>258594.66</v>
          </cell>
          <cell r="L58">
            <v>1312.66</v>
          </cell>
        </row>
        <row r="60">
          <cell r="B60">
            <v>171933</v>
          </cell>
          <cell r="C60">
            <v>57311</v>
          </cell>
          <cell r="D60">
            <v>224165538.50999996</v>
          </cell>
          <cell r="E60">
            <v>1303.8</v>
          </cell>
          <cell r="F60">
            <v>2492445.1800000002</v>
          </cell>
          <cell r="G60">
            <v>226657983.68999997</v>
          </cell>
          <cell r="H60">
            <v>1318.29</v>
          </cell>
          <cell r="I60">
            <v>141141.45000000001</v>
          </cell>
          <cell r="J60">
            <v>57351</v>
          </cell>
          <cell r="K60">
            <v>74392875.429999962</v>
          </cell>
          <cell r="L60">
            <v>1297.1500000000001</v>
          </cell>
        </row>
        <row r="61">
          <cell r="B61">
            <v>171933</v>
          </cell>
          <cell r="C61">
            <v>57311</v>
          </cell>
          <cell r="D61">
            <v>220837770.53999996</v>
          </cell>
          <cell r="E61">
            <v>1284.44</v>
          </cell>
          <cell r="F61">
            <v>2467012.13</v>
          </cell>
          <cell r="G61">
            <v>223304782.66999996</v>
          </cell>
          <cell r="H61">
            <v>1298.79</v>
          </cell>
          <cell r="I61">
            <v>141141.45000000001</v>
          </cell>
          <cell r="J61">
            <v>57351</v>
          </cell>
          <cell r="K61">
            <v>73280820.529999956</v>
          </cell>
          <cell r="L61">
            <v>1277.76</v>
          </cell>
        </row>
        <row r="62">
          <cell r="B62">
            <v>2383</v>
          </cell>
          <cell r="C62">
            <v>794</v>
          </cell>
          <cell r="D62">
            <v>3327767.97</v>
          </cell>
          <cell r="E62">
            <v>1396.46</v>
          </cell>
          <cell r="F62">
            <v>25433.05</v>
          </cell>
          <cell r="G62">
            <v>3353201.02</v>
          </cell>
          <cell r="H62">
            <v>1407.13</v>
          </cell>
          <cell r="I62">
            <v>0</v>
          </cell>
          <cell r="J62">
            <v>798</v>
          </cell>
          <cell r="K62">
            <v>1112054.8999999999</v>
          </cell>
          <cell r="L62">
            <v>1393.55</v>
          </cell>
        </row>
        <row r="64">
          <cell r="B64">
            <v>207552</v>
          </cell>
          <cell r="C64">
            <v>69184</v>
          </cell>
          <cell r="D64">
            <v>276714136.92000008</v>
          </cell>
          <cell r="E64">
            <v>1333.23</v>
          </cell>
          <cell r="F64">
            <v>1765701.26</v>
          </cell>
          <cell r="G64">
            <v>278479838.18000007</v>
          </cell>
          <cell r="H64">
            <v>1341.74</v>
          </cell>
          <cell r="I64">
            <v>73435.48</v>
          </cell>
          <cell r="J64">
            <v>68999</v>
          </cell>
          <cell r="K64">
            <v>91700056.170000017</v>
          </cell>
          <cell r="L64">
            <v>1329.01</v>
          </cell>
        </row>
        <row r="65">
          <cell r="B65">
            <v>207552</v>
          </cell>
          <cell r="C65">
            <v>69184</v>
          </cell>
          <cell r="D65">
            <v>272585916.36000007</v>
          </cell>
          <cell r="E65">
            <v>1313.34</v>
          </cell>
          <cell r="F65">
            <v>1740162.46</v>
          </cell>
          <cell r="G65">
            <v>274326078.82000005</v>
          </cell>
          <cell r="H65">
            <v>1321.72</v>
          </cell>
          <cell r="I65">
            <v>73435.48</v>
          </cell>
          <cell r="J65">
            <v>68999</v>
          </cell>
          <cell r="K65">
            <v>90325278.670000002</v>
          </cell>
          <cell r="L65">
            <v>1309.08</v>
          </cell>
        </row>
        <row r="66">
          <cell r="B66">
            <v>2992</v>
          </cell>
          <cell r="C66">
            <v>997</v>
          </cell>
          <cell r="D66">
            <v>4128220.56</v>
          </cell>
          <cell r="E66">
            <v>1379.75</v>
          </cell>
          <cell r="F66">
            <v>25538.799999999999</v>
          </cell>
          <cell r="G66">
            <v>4153759.36</v>
          </cell>
          <cell r="H66">
            <v>1388.29</v>
          </cell>
          <cell r="I66">
            <v>0</v>
          </cell>
          <cell r="J66">
            <v>999</v>
          </cell>
          <cell r="K66">
            <v>1374777.5</v>
          </cell>
          <cell r="L66">
            <v>1376.15</v>
          </cell>
        </row>
        <row r="68">
          <cell r="B68">
            <v>91048</v>
          </cell>
          <cell r="C68">
            <v>30349</v>
          </cell>
          <cell r="D68">
            <v>119599933.00999999</v>
          </cell>
          <cell r="E68">
            <v>1313.59</v>
          </cell>
          <cell r="F68">
            <v>2348631.04</v>
          </cell>
          <cell r="G68">
            <v>121948564.05</v>
          </cell>
          <cell r="H68">
            <v>1339.39</v>
          </cell>
          <cell r="I68">
            <v>84508.78</v>
          </cell>
          <cell r="J68">
            <v>30410</v>
          </cell>
          <cell r="K68">
            <v>39575414.170000009</v>
          </cell>
          <cell r="L68">
            <v>1301.3900000000001</v>
          </cell>
        </row>
        <row r="69">
          <cell r="B69">
            <v>91048</v>
          </cell>
          <cell r="C69">
            <v>30349</v>
          </cell>
          <cell r="D69">
            <v>117164904.69999997</v>
          </cell>
          <cell r="E69">
            <v>1286.8499999999999</v>
          </cell>
          <cell r="F69">
            <v>2313900.29</v>
          </cell>
          <cell r="G69">
            <v>119478804.98999998</v>
          </cell>
          <cell r="H69">
            <v>1312.26</v>
          </cell>
          <cell r="I69">
            <v>84508.78</v>
          </cell>
          <cell r="J69">
            <v>30410</v>
          </cell>
          <cell r="K69">
            <v>38762646.630000003</v>
          </cell>
          <cell r="L69">
            <v>1274.67</v>
          </cell>
        </row>
        <row r="70">
          <cell r="B70">
            <v>1798</v>
          </cell>
          <cell r="C70">
            <v>599</v>
          </cell>
          <cell r="D70">
            <v>2435028.31</v>
          </cell>
          <cell r="E70">
            <v>1354.3</v>
          </cell>
          <cell r="F70">
            <v>34730.75</v>
          </cell>
          <cell r="G70">
            <v>2469759.06</v>
          </cell>
          <cell r="H70">
            <v>1373.61</v>
          </cell>
          <cell r="I70">
            <v>0</v>
          </cell>
          <cell r="J70">
            <v>602</v>
          </cell>
          <cell r="K70">
            <v>812767.54</v>
          </cell>
          <cell r="L70">
            <v>1350.11</v>
          </cell>
        </row>
        <row r="72">
          <cell r="B72">
            <v>76260</v>
          </cell>
          <cell r="C72">
            <v>25420</v>
          </cell>
          <cell r="D72">
            <v>98209582.61999999</v>
          </cell>
          <cell r="E72">
            <v>1287.83</v>
          </cell>
          <cell r="F72">
            <v>563394.11</v>
          </cell>
          <cell r="G72">
            <v>98772976.729999989</v>
          </cell>
          <cell r="H72">
            <v>1295.21</v>
          </cell>
          <cell r="I72">
            <v>77692.73</v>
          </cell>
          <cell r="J72">
            <v>25368</v>
          </cell>
          <cell r="K72">
            <v>32411416.41</v>
          </cell>
          <cell r="L72">
            <v>1277.6500000000001</v>
          </cell>
        </row>
        <row r="73">
          <cell r="B73">
            <v>76260</v>
          </cell>
          <cell r="C73">
            <v>25420</v>
          </cell>
          <cell r="D73">
            <v>97243931.720000029</v>
          </cell>
          <cell r="E73">
            <v>1275.1600000000001</v>
          </cell>
          <cell r="F73">
            <v>547865.35</v>
          </cell>
          <cell r="G73">
            <v>97791797.070000023</v>
          </cell>
          <cell r="H73">
            <v>1282.3499999999999</v>
          </cell>
          <cell r="I73">
            <v>77692.73</v>
          </cell>
          <cell r="J73">
            <v>25368</v>
          </cell>
          <cell r="K73">
            <v>32088808.68</v>
          </cell>
          <cell r="L73">
            <v>1264.93</v>
          </cell>
        </row>
        <row r="74">
          <cell r="B74">
            <v>787</v>
          </cell>
          <cell r="C74">
            <v>262</v>
          </cell>
          <cell r="D74">
            <v>965650.9</v>
          </cell>
          <cell r="E74">
            <v>1227</v>
          </cell>
          <cell r="F74">
            <v>15528.76</v>
          </cell>
          <cell r="G74">
            <v>981179.66</v>
          </cell>
          <cell r="H74">
            <v>1246.73</v>
          </cell>
          <cell r="I74">
            <v>0</v>
          </cell>
          <cell r="J74">
            <v>263</v>
          </cell>
          <cell r="K74">
            <v>322607.73</v>
          </cell>
          <cell r="L74">
            <v>1226.6500000000001</v>
          </cell>
        </row>
        <row r="76">
          <cell r="B76">
            <v>156323</v>
          </cell>
          <cell r="C76">
            <v>52108</v>
          </cell>
          <cell r="D76">
            <v>203964649.56999999</v>
          </cell>
          <cell r="E76">
            <v>1304.76</v>
          </cell>
          <cell r="F76">
            <v>2398957.5299999998</v>
          </cell>
          <cell r="G76">
            <v>206363607.09999999</v>
          </cell>
          <cell r="H76">
            <v>1320.11</v>
          </cell>
          <cell r="I76">
            <v>158376.60999999999</v>
          </cell>
          <cell r="J76">
            <v>52077</v>
          </cell>
          <cell r="K76">
            <v>67719286.579999998</v>
          </cell>
          <cell r="L76">
            <v>1300.3699999999999</v>
          </cell>
        </row>
        <row r="77">
          <cell r="B77">
            <v>156323</v>
          </cell>
          <cell r="C77">
            <v>52108</v>
          </cell>
          <cell r="D77">
            <v>201596726.11999997</v>
          </cell>
          <cell r="E77">
            <v>1289.6199999999999</v>
          </cell>
          <cell r="F77">
            <v>2297941.73</v>
          </cell>
          <cell r="G77">
            <v>203894667.84999996</v>
          </cell>
          <cell r="H77">
            <v>1304.32</v>
          </cell>
          <cell r="I77">
            <v>158376.60999999999</v>
          </cell>
          <cell r="J77">
            <v>52077</v>
          </cell>
          <cell r="K77">
            <v>66921804.540000014</v>
          </cell>
          <cell r="L77">
            <v>1285.05</v>
          </cell>
        </row>
        <row r="78">
          <cell r="B78">
            <v>1968</v>
          </cell>
          <cell r="C78">
            <v>656</v>
          </cell>
          <cell r="D78">
            <v>2367923.4500000002</v>
          </cell>
          <cell r="E78">
            <v>1203.21</v>
          </cell>
          <cell r="F78">
            <v>101015.8</v>
          </cell>
          <cell r="G78">
            <v>2468939.25</v>
          </cell>
          <cell r="H78">
            <v>1254.54</v>
          </cell>
          <cell r="I78">
            <v>0</v>
          </cell>
          <cell r="J78">
            <v>663</v>
          </cell>
          <cell r="K78">
            <v>797482.04</v>
          </cell>
          <cell r="L78">
            <v>1202.8399999999999</v>
          </cell>
        </row>
        <row r="80">
          <cell r="B80">
            <v>101030</v>
          </cell>
          <cell r="C80">
            <v>33677</v>
          </cell>
          <cell r="D80">
            <v>135571412.51000002</v>
          </cell>
          <cell r="E80">
            <v>1341.89</v>
          </cell>
          <cell r="F80">
            <v>1849638.45</v>
          </cell>
          <cell r="G80">
            <v>137421050.96000001</v>
          </cell>
          <cell r="H80">
            <v>1360.2</v>
          </cell>
          <cell r="I80">
            <v>23776.92</v>
          </cell>
          <cell r="J80">
            <v>33718</v>
          </cell>
          <cell r="K80">
            <v>44952003.389999993</v>
          </cell>
          <cell r="L80">
            <v>1333.18</v>
          </cell>
        </row>
        <row r="81">
          <cell r="B81">
            <v>101030</v>
          </cell>
          <cell r="C81">
            <v>33677</v>
          </cell>
          <cell r="D81">
            <v>132518269.22000001</v>
          </cell>
          <cell r="E81">
            <v>1311.67</v>
          </cell>
          <cell r="F81">
            <v>1756025.27</v>
          </cell>
          <cell r="G81">
            <v>134274294.49000001</v>
          </cell>
          <cell r="H81">
            <v>1329.05</v>
          </cell>
          <cell r="I81">
            <v>23776.92</v>
          </cell>
          <cell r="J81">
            <v>33718</v>
          </cell>
          <cell r="K81">
            <v>43935254.569999993</v>
          </cell>
          <cell r="L81">
            <v>1303.02</v>
          </cell>
        </row>
        <row r="82">
          <cell r="B82">
            <v>2227</v>
          </cell>
          <cell r="C82">
            <v>742</v>
          </cell>
          <cell r="D82">
            <v>3053143.29</v>
          </cell>
          <cell r="E82">
            <v>1370.97</v>
          </cell>
          <cell r="F82">
            <v>93613.18</v>
          </cell>
          <cell r="G82">
            <v>3146756.47</v>
          </cell>
          <cell r="H82">
            <v>1413</v>
          </cell>
          <cell r="I82">
            <v>0</v>
          </cell>
          <cell r="J82">
            <v>742</v>
          </cell>
          <cell r="K82">
            <v>1016748.82</v>
          </cell>
          <cell r="L82">
            <v>1370.28</v>
          </cell>
        </row>
        <row r="84">
          <cell r="B84">
            <v>299919</v>
          </cell>
          <cell r="C84">
            <v>99973</v>
          </cell>
          <cell r="D84">
            <v>383671066.21999997</v>
          </cell>
          <cell r="E84">
            <v>1279.25</v>
          </cell>
          <cell r="F84">
            <v>7675548.379999999</v>
          </cell>
          <cell r="G84">
            <v>391346614.59999996</v>
          </cell>
          <cell r="H84">
            <v>1304.8399999999999</v>
          </cell>
          <cell r="I84">
            <v>285359.76</v>
          </cell>
          <cell r="J84">
            <v>100388</v>
          </cell>
          <cell r="K84">
            <v>126616823.22</v>
          </cell>
          <cell r="L84">
            <v>1261.27</v>
          </cell>
        </row>
        <row r="85">
          <cell r="B85">
            <v>299919</v>
          </cell>
          <cell r="C85">
            <v>99973</v>
          </cell>
          <cell r="D85">
            <v>378402436.87999988</v>
          </cell>
          <cell r="E85">
            <v>1261.68</v>
          </cell>
          <cell r="F85">
            <v>7617199.2199999988</v>
          </cell>
          <cell r="G85">
            <v>386019636.0999999</v>
          </cell>
          <cell r="H85">
            <v>1287.08</v>
          </cell>
          <cell r="I85">
            <v>285359.76</v>
          </cell>
          <cell r="J85">
            <v>100388</v>
          </cell>
          <cell r="K85">
            <v>124857208.29000002</v>
          </cell>
          <cell r="L85">
            <v>1243.75</v>
          </cell>
        </row>
        <row r="86">
          <cell r="B86">
            <v>4024</v>
          </cell>
          <cell r="C86">
            <v>1341</v>
          </cell>
          <cell r="D86">
            <v>5268629.34</v>
          </cell>
          <cell r="E86">
            <v>1309.3</v>
          </cell>
          <cell r="F86">
            <v>58349.16</v>
          </cell>
          <cell r="G86">
            <v>5326978.5</v>
          </cell>
          <cell r="H86">
            <v>1323.8</v>
          </cell>
          <cell r="I86">
            <v>0</v>
          </cell>
          <cell r="J86">
            <v>1344</v>
          </cell>
          <cell r="K86">
            <v>1759614.93</v>
          </cell>
          <cell r="L86">
            <v>1309.24</v>
          </cell>
        </row>
        <row r="88">
          <cell r="B88">
            <v>58060</v>
          </cell>
          <cell r="C88">
            <v>19353</v>
          </cell>
          <cell r="D88">
            <v>77598931.559999987</v>
          </cell>
          <cell r="E88">
            <v>1336.53</v>
          </cell>
          <cell r="F88">
            <v>803948.48</v>
          </cell>
          <cell r="G88">
            <v>78402880.039999992</v>
          </cell>
          <cell r="H88">
            <v>1350.38</v>
          </cell>
          <cell r="I88">
            <v>74980.17</v>
          </cell>
          <cell r="J88">
            <v>19351</v>
          </cell>
          <cell r="K88">
            <v>25628340.320000004</v>
          </cell>
          <cell r="L88">
            <v>1324.39</v>
          </cell>
        </row>
        <row r="89">
          <cell r="B89">
            <v>58060</v>
          </cell>
          <cell r="C89">
            <v>19353</v>
          </cell>
          <cell r="D89">
            <v>75596408.319999978</v>
          </cell>
          <cell r="E89">
            <v>1302.04</v>
          </cell>
          <cell r="F89">
            <v>790263.57</v>
          </cell>
          <cell r="G89">
            <v>76386671.889999971</v>
          </cell>
          <cell r="H89">
            <v>1315.65</v>
          </cell>
          <cell r="I89">
            <v>74980.17</v>
          </cell>
          <cell r="J89">
            <v>19351</v>
          </cell>
          <cell r="K89">
            <v>24958707.360000003</v>
          </cell>
          <cell r="L89">
            <v>1289.79</v>
          </cell>
        </row>
        <row r="90">
          <cell r="B90">
            <v>1313</v>
          </cell>
          <cell r="C90">
            <v>438</v>
          </cell>
          <cell r="D90">
            <v>2002523.24</v>
          </cell>
          <cell r="E90">
            <v>1525.15</v>
          </cell>
          <cell r="F90">
            <v>13684.91</v>
          </cell>
          <cell r="G90">
            <v>2016208.15</v>
          </cell>
          <cell r="H90">
            <v>1535.57</v>
          </cell>
          <cell r="I90">
            <v>0</v>
          </cell>
          <cell r="J90">
            <v>440</v>
          </cell>
          <cell r="K90">
            <v>669632.96</v>
          </cell>
          <cell r="L90">
            <v>1521.89</v>
          </cell>
        </row>
      </sheetData>
      <sheetData sheetId="69">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227</v>
          </cell>
          <cell r="C28">
            <v>76</v>
          </cell>
          <cell r="D28">
            <v>288263.78999999998</v>
          </cell>
          <cell r="E28">
            <v>1269.8800000000001</v>
          </cell>
          <cell r="F28">
            <v>4233.76</v>
          </cell>
          <cell r="G28">
            <v>292497.55</v>
          </cell>
          <cell r="H28">
            <v>1288.54</v>
          </cell>
          <cell r="I28">
            <v>0</v>
          </cell>
          <cell r="J28">
            <v>75</v>
          </cell>
          <cell r="K28">
            <v>95517.84</v>
          </cell>
          <cell r="L28">
            <v>1273.57</v>
          </cell>
        </row>
        <row r="29">
          <cell r="B29">
            <v>227</v>
          </cell>
          <cell r="C29">
            <v>76</v>
          </cell>
          <cell r="D29">
            <v>288263.78999999998</v>
          </cell>
          <cell r="E29">
            <v>1269.8800000000001</v>
          </cell>
          <cell r="F29">
            <v>4233.76</v>
          </cell>
          <cell r="G29">
            <v>292497.55</v>
          </cell>
          <cell r="H29">
            <v>1288.54</v>
          </cell>
          <cell r="I29">
            <v>0</v>
          </cell>
          <cell r="J29">
            <v>75</v>
          </cell>
          <cell r="K29">
            <v>95517.84</v>
          </cell>
          <cell r="L29">
            <v>1273.57</v>
          </cell>
        </row>
        <row r="30">
          <cell r="B30">
            <v>0</v>
          </cell>
          <cell r="C30">
            <v>0</v>
          </cell>
          <cell r="D30">
            <v>0</v>
          </cell>
          <cell r="F30">
            <v>0</v>
          </cell>
          <cell r="G30">
            <v>0</v>
          </cell>
          <cell r="I30">
            <v>0</v>
          </cell>
          <cell r="J30">
            <v>0</v>
          </cell>
          <cell r="K30">
            <v>0</v>
          </cell>
        </row>
        <row r="32">
          <cell r="B32">
            <v>493</v>
          </cell>
          <cell r="C32">
            <v>164</v>
          </cell>
          <cell r="D32">
            <v>633213.71</v>
          </cell>
          <cell r="E32">
            <v>1284.4100000000001</v>
          </cell>
          <cell r="F32">
            <v>7827.1</v>
          </cell>
          <cell r="G32">
            <v>641040.81000000006</v>
          </cell>
          <cell r="H32">
            <v>1300.29</v>
          </cell>
          <cell r="I32">
            <v>0</v>
          </cell>
          <cell r="J32">
            <v>163</v>
          </cell>
          <cell r="K32">
            <v>209624.51</v>
          </cell>
          <cell r="L32">
            <v>1286.04</v>
          </cell>
        </row>
        <row r="33">
          <cell r="B33">
            <v>493</v>
          </cell>
          <cell r="C33">
            <v>164</v>
          </cell>
          <cell r="D33">
            <v>633213.71</v>
          </cell>
          <cell r="E33">
            <v>1284.4100000000001</v>
          </cell>
          <cell r="F33">
            <v>7827.1</v>
          </cell>
          <cell r="G33">
            <v>641040.81000000006</v>
          </cell>
          <cell r="H33">
            <v>1300.29</v>
          </cell>
          <cell r="I33">
            <v>0</v>
          </cell>
          <cell r="J33">
            <v>163</v>
          </cell>
          <cell r="K33">
            <v>209624.51</v>
          </cell>
          <cell r="L33">
            <v>1286.04</v>
          </cell>
        </row>
        <row r="34">
          <cell r="B34">
            <v>0</v>
          </cell>
          <cell r="C34">
            <v>0</v>
          </cell>
          <cell r="D34">
            <v>0</v>
          </cell>
          <cell r="F34">
            <v>0</v>
          </cell>
          <cell r="G34">
            <v>0</v>
          </cell>
          <cell r="I34">
            <v>0</v>
          </cell>
          <cell r="J34">
            <v>0</v>
          </cell>
          <cell r="K34">
            <v>0</v>
          </cell>
        </row>
        <row r="36">
          <cell r="B36">
            <v>596</v>
          </cell>
          <cell r="C36">
            <v>199</v>
          </cell>
          <cell r="D36">
            <v>763257.17</v>
          </cell>
          <cell r="E36">
            <v>1280.6300000000001</v>
          </cell>
          <cell r="F36">
            <v>11578.85</v>
          </cell>
          <cell r="G36">
            <v>774836.02</v>
          </cell>
          <cell r="H36">
            <v>1300.06</v>
          </cell>
          <cell r="I36">
            <v>0</v>
          </cell>
          <cell r="J36">
            <v>197</v>
          </cell>
          <cell r="K36">
            <v>252903.07</v>
          </cell>
          <cell r="L36">
            <v>1283.77</v>
          </cell>
        </row>
        <row r="37">
          <cell r="B37">
            <v>596</v>
          </cell>
          <cell r="C37">
            <v>199</v>
          </cell>
          <cell r="D37">
            <v>763257.17</v>
          </cell>
          <cell r="E37">
            <v>1280.6300000000001</v>
          </cell>
          <cell r="F37">
            <v>11578.85</v>
          </cell>
          <cell r="G37">
            <v>774836.02</v>
          </cell>
          <cell r="H37">
            <v>1300.06</v>
          </cell>
          <cell r="I37">
            <v>0</v>
          </cell>
          <cell r="J37">
            <v>197</v>
          </cell>
          <cell r="K37">
            <v>252903.07</v>
          </cell>
          <cell r="L37">
            <v>1283.77</v>
          </cell>
        </row>
        <row r="38">
          <cell r="B38">
            <v>0</v>
          </cell>
          <cell r="C38">
            <v>0</v>
          </cell>
          <cell r="D38">
            <v>0</v>
          </cell>
          <cell r="F38">
            <v>0</v>
          </cell>
          <cell r="G38">
            <v>0</v>
          </cell>
          <cell r="I38">
            <v>0</v>
          </cell>
          <cell r="J38">
            <v>0</v>
          </cell>
          <cell r="K38">
            <v>0</v>
          </cell>
        </row>
        <row r="40">
          <cell r="B40">
            <v>91</v>
          </cell>
          <cell r="C40">
            <v>30</v>
          </cell>
          <cell r="D40">
            <v>129113.61</v>
          </cell>
          <cell r="E40">
            <v>1418.83</v>
          </cell>
          <cell r="F40">
            <v>0</v>
          </cell>
          <cell r="G40">
            <v>129113.61</v>
          </cell>
          <cell r="H40">
            <v>1418.83</v>
          </cell>
          <cell r="I40">
            <v>0</v>
          </cell>
          <cell r="J40">
            <v>30</v>
          </cell>
          <cell r="K40">
            <v>42637.87</v>
          </cell>
          <cell r="L40">
            <v>1421.26</v>
          </cell>
        </row>
        <row r="41">
          <cell r="B41">
            <v>91</v>
          </cell>
          <cell r="C41">
            <v>30</v>
          </cell>
          <cell r="D41">
            <v>114199.83</v>
          </cell>
          <cell r="E41">
            <v>1254.94</v>
          </cell>
          <cell r="F41">
            <v>0</v>
          </cell>
          <cell r="G41">
            <v>114199.83</v>
          </cell>
          <cell r="H41">
            <v>1254.94</v>
          </cell>
          <cell r="I41">
            <v>0</v>
          </cell>
          <cell r="J41">
            <v>30</v>
          </cell>
          <cell r="K41">
            <v>37666.61</v>
          </cell>
          <cell r="L41">
            <v>1255.55</v>
          </cell>
        </row>
        <row r="42">
          <cell r="B42">
            <v>3</v>
          </cell>
          <cell r="C42">
            <v>1</v>
          </cell>
          <cell r="D42">
            <v>14913.78</v>
          </cell>
          <cell r="E42">
            <v>4971.26</v>
          </cell>
          <cell r="F42">
            <v>0</v>
          </cell>
          <cell r="G42">
            <v>14913.78</v>
          </cell>
          <cell r="H42">
            <v>4971.26</v>
          </cell>
          <cell r="I42">
            <v>0</v>
          </cell>
          <cell r="J42">
            <v>1</v>
          </cell>
          <cell r="K42">
            <v>4971.26</v>
          </cell>
          <cell r="L42">
            <v>4971.26</v>
          </cell>
        </row>
        <row r="44">
          <cell r="B44">
            <v>476</v>
          </cell>
          <cell r="C44">
            <v>159</v>
          </cell>
          <cell r="D44">
            <v>610986.39</v>
          </cell>
          <cell r="E44">
            <v>1283.58</v>
          </cell>
          <cell r="F44">
            <v>454.25</v>
          </cell>
          <cell r="G44">
            <v>611440.64000000001</v>
          </cell>
          <cell r="H44">
            <v>1284.54</v>
          </cell>
          <cell r="I44">
            <v>0</v>
          </cell>
          <cell r="J44">
            <v>155</v>
          </cell>
          <cell r="K44">
            <v>198774.06</v>
          </cell>
          <cell r="L44">
            <v>1282.4100000000001</v>
          </cell>
        </row>
        <row r="45">
          <cell r="B45">
            <v>476</v>
          </cell>
          <cell r="C45">
            <v>159</v>
          </cell>
          <cell r="D45">
            <v>610986.39</v>
          </cell>
          <cell r="E45">
            <v>1283.58</v>
          </cell>
          <cell r="F45">
            <v>454.25</v>
          </cell>
          <cell r="G45">
            <v>611440.64000000001</v>
          </cell>
          <cell r="H45">
            <v>1284.54</v>
          </cell>
          <cell r="I45">
            <v>0</v>
          </cell>
          <cell r="J45">
            <v>155</v>
          </cell>
          <cell r="K45">
            <v>198774.06</v>
          </cell>
          <cell r="L45">
            <v>1282.4100000000001</v>
          </cell>
        </row>
        <row r="46">
          <cell r="B46">
            <v>0</v>
          </cell>
          <cell r="C46">
            <v>0</v>
          </cell>
          <cell r="D46">
            <v>0</v>
          </cell>
          <cell r="F46">
            <v>0</v>
          </cell>
          <cell r="G46">
            <v>0</v>
          </cell>
          <cell r="I46">
            <v>0</v>
          </cell>
          <cell r="J46">
            <v>0</v>
          </cell>
          <cell r="K46">
            <v>0</v>
          </cell>
        </row>
        <row r="48">
          <cell r="B48">
            <v>435</v>
          </cell>
          <cell r="C48">
            <v>145</v>
          </cell>
          <cell r="D48">
            <v>552867.38</v>
          </cell>
          <cell r="E48">
            <v>1270.96</v>
          </cell>
          <cell r="F48">
            <v>4304</v>
          </cell>
          <cell r="G48">
            <v>557171.38</v>
          </cell>
          <cell r="H48">
            <v>1280.8499999999999</v>
          </cell>
          <cell r="I48">
            <v>0</v>
          </cell>
          <cell r="J48">
            <v>145</v>
          </cell>
          <cell r="K48">
            <v>184345.95</v>
          </cell>
          <cell r="L48">
            <v>1271.3499999999999</v>
          </cell>
        </row>
        <row r="49">
          <cell r="B49">
            <v>435</v>
          </cell>
          <cell r="C49">
            <v>145</v>
          </cell>
          <cell r="D49">
            <v>551674.55000000005</v>
          </cell>
          <cell r="E49">
            <v>1268.22</v>
          </cell>
          <cell r="F49">
            <v>5496.83</v>
          </cell>
          <cell r="G49">
            <v>557171.38</v>
          </cell>
          <cell r="H49">
            <v>1280.8499999999999</v>
          </cell>
          <cell r="I49">
            <v>0</v>
          </cell>
          <cell r="J49">
            <v>145</v>
          </cell>
          <cell r="K49">
            <v>184345.95</v>
          </cell>
          <cell r="L49">
            <v>1271.3499999999999</v>
          </cell>
        </row>
        <row r="50">
          <cell r="B50">
            <v>1</v>
          </cell>
          <cell r="C50">
            <v>0</v>
          </cell>
          <cell r="D50">
            <v>1192.83</v>
          </cell>
          <cell r="E50">
            <v>1192.83</v>
          </cell>
          <cell r="F50">
            <v>-1192.83</v>
          </cell>
          <cell r="G50">
            <v>0</v>
          </cell>
          <cell r="H50">
            <v>0</v>
          </cell>
          <cell r="I50">
            <v>0</v>
          </cell>
          <cell r="J50">
            <v>0</v>
          </cell>
          <cell r="K50">
            <v>0</v>
          </cell>
        </row>
        <row r="52">
          <cell r="B52">
            <v>833</v>
          </cell>
          <cell r="C52">
            <v>278</v>
          </cell>
          <cell r="D52">
            <v>1059257.48</v>
          </cell>
          <cell r="E52">
            <v>1271.6199999999999</v>
          </cell>
          <cell r="F52">
            <v>11248.47</v>
          </cell>
          <cell r="G52">
            <v>1070505.95</v>
          </cell>
          <cell r="H52">
            <v>1285.1199999999999</v>
          </cell>
          <cell r="I52">
            <v>1861.11</v>
          </cell>
          <cell r="J52">
            <v>277</v>
          </cell>
          <cell r="K52">
            <v>352186.46</v>
          </cell>
          <cell r="L52">
            <v>1271.43</v>
          </cell>
        </row>
        <row r="53">
          <cell r="B53">
            <v>833</v>
          </cell>
          <cell r="C53">
            <v>278</v>
          </cell>
          <cell r="D53">
            <v>1055719.3400000001</v>
          </cell>
          <cell r="E53">
            <v>1267.3699999999999</v>
          </cell>
          <cell r="F53">
            <v>11248.47</v>
          </cell>
          <cell r="G53">
            <v>1066967.81</v>
          </cell>
          <cell r="H53">
            <v>1280.8699999999999</v>
          </cell>
          <cell r="I53">
            <v>1861.11</v>
          </cell>
          <cell r="J53">
            <v>277</v>
          </cell>
          <cell r="K53">
            <v>351007.08</v>
          </cell>
          <cell r="L53">
            <v>1267.17</v>
          </cell>
        </row>
        <row r="54">
          <cell r="B54">
            <v>3</v>
          </cell>
          <cell r="C54">
            <v>1</v>
          </cell>
          <cell r="D54">
            <v>3538.14</v>
          </cell>
          <cell r="E54">
            <v>1179.3800000000001</v>
          </cell>
          <cell r="F54">
            <v>0</v>
          </cell>
          <cell r="G54">
            <v>3538.14</v>
          </cell>
          <cell r="H54">
            <v>1179.3800000000001</v>
          </cell>
          <cell r="I54">
            <v>0</v>
          </cell>
          <cell r="J54">
            <v>1</v>
          </cell>
          <cell r="K54">
            <v>1179.3800000000001</v>
          </cell>
          <cell r="L54">
            <v>1179.3800000000001</v>
          </cell>
        </row>
        <row r="56">
          <cell r="B56">
            <v>81</v>
          </cell>
          <cell r="C56">
            <v>27</v>
          </cell>
          <cell r="D56">
            <v>102106.74</v>
          </cell>
          <cell r="E56">
            <v>1260.58</v>
          </cell>
          <cell r="F56">
            <v>2391.9</v>
          </cell>
          <cell r="G56">
            <v>104498.64</v>
          </cell>
          <cell r="H56">
            <v>1290.1099999999999</v>
          </cell>
          <cell r="I56">
            <v>0</v>
          </cell>
          <cell r="J56">
            <v>26</v>
          </cell>
          <cell r="K56">
            <v>33269.19</v>
          </cell>
          <cell r="L56">
            <v>1279.58</v>
          </cell>
        </row>
        <row r="57">
          <cell r="B57">
            <v>81</v>
          </cell>
          <cell r="C57">
            <v>27</v>
          </cell>
          <cell r="D57">
            <v>102106.74</v>
          </cell>
          <cell r="E57">
            <v>1260.58</v>
          </cell>
          <cell r="F57">
            <v>2391.9</v>
          </cell>
          <cell r="G57">
            <v>104498.64</v>
          </cell>
          <cell r="H57">
            <v>1290.1099999999999</v>
          </cell>
          <cell r="I57">
            <v>0</v>
          </cell>
          <cell r="J57">
            <v>26</v>
          </cell>
          <cell r="K57">
            <v>33269.19</v>
          </cell>
          <cell r="L57">
            <v>1279.58</v>
          </cell>
        </row>
        <row r="58">
          <cell r="B58">
            <v>0</v>
          </cell>
          <cell r="C58">
            <v>0</v>
          </cell>
          <cell r="D58">
            <v>0</v>
          </cell>
          <cell r="F58">
            <v>0</v>
          </cell>
          <cell r="G58">
            <v>0</v>
          </cell>
          <cell r="I58">
            <v>0</v>
          </cell>
          <cell r="J58">
            <v>0</v>
          </cell>
          <cell r="K58">
            <v>0</v>
          </cell>
        </row>
        <row r="60">
          <cell r="B60">
            <v>271</v>
          </cell>
          <cell r="C60">
            <v>90</v>
          </cell>
          <cell r="D60">
            <v>342519.38</v>
          </cell>
          <cell r="E60">
            <v>1263.9100000000001</v>
          </cell>
          <cell r="F60">
            <v>8021.32</v>
          </cell>
          <cell r="G60">
            <v>350540.7</v>
          </cell>
          <cell r="H60">
            <v>1293.51</v>
          </cell>
          <cell r="I60">
            <v>2771.34</v>
          </cell>
          <cell r="J60">
            <v>89</v>
          </cell>
          <cell r="K60">
            <v>112496.49</v>
          </cell>
          <cell r="L60">
            <v>1264.01</v>
          </cell>
        </row>
        <row r="61">
          <cell r="B61">
            <v>271</v>
          </cell>
          <cell r="C61">
            <v>90</v>
          </cell>
          <cell r="D61">
            <v>342519.38</v>
          </cell>
          <cell r="E61">
            <v>1263.9100000000001</v>
          </cell>
          <cell r="F61">
            <v>8021.32</v>
          </cell>
          <cell r="G61">
            <v>350540.7</v>
          </cell>
          <cell r="H61">
            <v>1293.51</v>
          </cell>
          <cell r="I61">
            <v>2771.34</v>
          </cell>
          <cell r="J61">
            <v>89</v>
          </cell>
          <cell r="K61">
            <v>112496.49</v>
          </cell>
          <cell r="L61">
            <v>1264.01</v>
          </cell>
        </row>
        <row r="62">
          <cell r="B62">
            <v>0</v>
          </cell>
          <cell r="C62">
            <v>0</v>
          </cell>
          <cell r="D62">
            <v>0</v>
          </cell>
          <cell r="F62">
            <v>0</v>
          </cell>
          <cell r="G62">
            <v>0</v>
          </cell>
          <cell r="I62">
            <v>0</v>
          </cell>
          <cell r="J62">
            <v>0</v>
          </cell>
          <cell r="K62">
            <v>0</v>
          </cell>
        </row>
        <row r="64">
          <cell r="B64">
            <v>448</v>
          </cell>
          <cell r="C64">
            <v>149</v>
          </cell>
          <cell r="D64">
            <v>570247.22</v>
          </cell>
          <cell r="E64">
            <v>1272.8699999999999</v>
          </cell>
          <cell r="F64">
            <v>1857.69</v>
          </cell>
          <cell r="G64">
            <v>572104.91</v>
          </cell>
          <cell r="H64">
            <v>1277.02</v>
          </cell>
          <cell r="I64">
            <v>0</v>
          </cell>
          <cell r="J64">
            <v>149</v>
          </cell>
          <cell r="K64">
            <v>189605.77</v>
          </cell>
          <cell r="L64">
            <v>1272.52</v>
          </cell>
        </row>
        <row r="65">
          <cell r="B65">
            <v>448</v>
          </cell>
          <cell r="C65">
            <v>149</v>
          </cell>
          <cell r="D65">
            <v>570247.22</v>
          </cell>
          <cell r="E65">
            <v>1272.8699999999999</v>
          </cell>
          <cell r="F65">
            <v>1857.69</v>
          </cell>
          <cell r="G65">
            <v>572104.91</v>
          </cell>
          <cell r="H65">
            <v>1277.02</v>
          </cell>
          <cell r="I65">
            <v>0</v>
          </cell>
          <cell r="J65">
            <v>149</v>
          </cell>
          <cell r="K65">
            <v>189605.77</v>
          </cell>
          <cell r="L65">
            <v>1272.52</v>
          </cell>
        </row>
        <row r="66">
          <cell r="B66">
            <v>0</v>
          </cell>
          <cell r="C66">
            <v>0</v>
          </cell>
          <cell r="D66">
            <v>0</v>
          </cell>
          <cell r="F66">
            <v>0</v>
          </cell>
          <cell r="G66">
            <v>0</v>
          </cell>
          <cell r="I66">
            <v>0</v>
          </cell>
          <cell r="J66">
            <v>0</v>
          </cell>
          <cell r="K66">
            <v>0</v>
          </cell>
        </row>
        <row r="68">
          <cell r="B68">
            <v>362</v>
          </cell>
          <cell r="C68">
            <v>121</v>
          </cell>
          <cell r="D68">
            <v>460293.12</v>
          </cell>
          <cell r="E68">
            <v>1271.53</v>
          </cell>
          <cell r="F68">
            <v>5079.4799999999996</v>
          </cell>
          <cell r="G68">
            <v>465372.6</v>
          </cell>
          <cell r="H68">
            <v>1285.56</v>
          </cell>
          <cell r="I68">
            <v>2357.6999999999998</v>
          </cell>
          <cell r="J68">
            <v>119</v>
          </cell>
          <cell r="K68">
            <v>150997.43</v>
          </cell>
          <cell r="L68">
            <v>1268.8900000000001</v>
          </cell>
        </row>
        <row r="69">
          <cell r="B69">
            <v>362</v>
          </cell>
          <cell r="C69">
            <v>121</v>
          </cell>
          <cell r="D69">
            <v>460293.12</v>
          </cell>
          <cell r="E69">
            <v>1271.53</v>
          </cell>
          <cell r="F69">
            <v>5079.4799999999996</v>
          </cell>
          <cell r="G69">
            <v>465372.6</v>
          </cell>
          <cell r="H69">
            <v>1285.56</v>
          </cell>
          <cell r="I69">
            <v>2357.6999999999998</v>
          </cell>
          <cell r="J69">
            <v>119</v>
          </cell>
          <cell r="K69">
            <v>150997.43</v>
          </cell>
          <cell r="L69">
            <v>1268.8900000000001</v>
          </cell>
        </row>
        <row r="70">
          <cell r="B70">
            <v>0</v>
          </cell>
          <cell r="C70">
            <v>0</v>
          </cell>
          <cell r="D70">
            <v>0</v>
          </cell>
          <cell r="F70">
            <v>0</v>
          </cell>
          <cell r="G70">
            <v>0</v>
          </cell>
          <cell r="I70">
            <v>0</v>
          </cell>
          <cell r="J70">
            <v>0</v>
          </cell>
          <cell r="K70">
            <v>0</v>
          </cell>
        </row>
        <row r="72">
          <cell r="B72">
            <v>122</v>
          </cell>
          <cell r="C72">
            <v>41</v>
          </cell>
          <cell r="D72">
            <v>151464</v>
          </cell>
          <cell r="E72">
            <v>1241.51</v>
          </cell>
          <cell r="F72">
            <v>38.24</v>
          </cell>
          <cell r="G72">
            <v>151502.24</v>
          </cell>
          <cell r="H72">
            <v>1241.82</v>
          </cell>
          <cell r="I72">
            <v>0</v>
          </cell>
          <cell r="J72">
            <v>40</v>
          </cell>
          <cell r="K72">
            <v>49558.92</v>
          </cell>
          <cell r="L72">
            <v>1238.97</v>
          </cell>
        </row>
        <row r="73">
          <cell r="B73">
            <v>122</v>
          </cell>
          <cell r="C73">
            <v>41</v>
          </cell>
          <cell r="D73">
            <v>151464</v>
          </cell>
          <cell r="E73">
            <v>1241.51</v>
          </cell>
          <cell r="F73">
            <v>38.24</v>
          </cell>
          <cell r="G73">
            <v>151502.24</v>
          </cell>
          <cell r="H73">
            <v>1241.82</v>
          </cell>
          <cell r="I73">
            <v>0</v>
          </cell>
          <cell r="J73">
            <v>40</v>
          </cell>
          <cell r="K73">
            <v>49558.92</v>
          </cell>
          <cell r="L73">
            <v>1238.97</v>
          </cell>
        </row>
        <row r="74">
          <cell r="B74">
            <v>0</v>
          </cell>
          <cell r="C74">
            <v>0</v>
          </cell>
          <cell r="D74">
            <v>0</v>
          </cell>
          <cell r="F74">
            <v>0</v>
          </cell>
          <cell r="G74">
            <v>0</v>
          </cell>
          <cell r="I74">
            <v>0</v>
          </cell>
          <cell r="J74">
            <v>0</v>
          </cell>
          <cell r="K74">
            <v>0</v>
          </cell>
        </row>
        <row r="76">
          <cell r="B76">
            <v>279</v>
          </cell>
          <cell r="C76">
            <v>93</v>
          </cell>
          <cell r="D76">
            <v>353344.97</v>
          </cell>
          <cell r="E76">
            <v>1266.47</v>
          </cell>
          <cell r="F76">
            <v>4311.7299999999996</v>
          </cell>
          <cell r="G76">
            <v>357656.7</v>
          </cell>
          <cell r="H76">
            <v>1281.92</v>
          </cell>
          <cell r="I76">
            <v>0</v>
          </cell>
          <cell r="J76">
            <v>92</v>
          </cell>
          <cell r="K76">
            <v>116557.12</v>
          </cell>
          <cell r="L76">
            <v>1266.93</v>
          </cell>
        </row>
        <row r="77">
          <cell r="B77">
            <v>279</v>
          </cell>
          <cell r="C77">
            <v>93</v>
          </cell>
          <cell r="D77">
            <v>353344.97</v>
          </cell>
          <cell r="E77">
            <v>1266.47</v>
          </cell>
          <cell r="F77">
            <v>4311.7299999999996</v>
          </cell>
          <cell r="G77">
            <v>357656.7</v>
          </cell>
          <cell r="H77">
            <v>1281.92</v>
          </cell>
          <cell r="I77">
            <v>0</v>
          </cell>
          <cell r="J77">
            <v>92</v>
          </cell>
          <cell r="K77">
            <v>116557.12</v>
          </cell>
          <cell r="L77">
            <v>1266.93</v>
          </cell>
        </row>
        <row r="78">
          <cell r="B78">
            <v>0</v>
          </cell>
          <cell r="C78">
            <v>0</v>
          </cell>
          <cell r="D78">
            <v>0</v>
          </cell>
          <cell r="F78">
            <v>0</v>
          </cell>
          <cell r="G78">
            <v>0</v>
          </cell>
          <cell r="I78">
            <v>0</v>
          </cell>
          <cell r="J78">
            <v>0</v>
          </cell>
          <cell r="K78">
            <v>0</v>
          </cell>
        </row>
        <row r="80">
          <cell r="B80">
            <v>427</v>
          </cell>
          <cell r="C80">
            <v>142</v>
          </cell>
          <cell r="D80">
            <v>539989.19999999995</v>
          </cell>
          <cell r="E80">
            <v>1264.6099999999999</v>
          </cell>
          <cell r="F80">
            <v>361.97</v>
          </cell>
          <cell r="G80">
            <v>540351.17000000004</v>
          </cell>
          <cell r="H80">
            <v>1265.46</v>
          </cell>
          <cell r="I80">
            <v>0</v>
          </cell>
          <cell r="J80">
            <v>138</v>
          </cell>
          <cell r="K80">
            <v>174796.4</v>
          </cell>
          <cell r="L80">
            <v>1266.6400000000001</v>
          </cell>
        </row>
        <row r="81">
          <cell r="B81">
            <v>427</v>
          </cell>
          <cell r="C81">
            <v>142</v>
          </cell>
          <cell r="D81">
            <v>539989.19999999995</v>
          </cell>
          <cell r="E81">
            <v>1264.6099999999999</v>
          </cell>
          <cell r="F81">
            <v>361.97</v>
          </cell>
          <cell r="G81">
            <v>540351.17000000004</v>
          </cell>
          <cell r="H81">
            <v>1265.46</v>
          </cell>
          <cell r="I81">
            <v>0</v>
          </cell>
          <cell r="J81">
            <v>138</v>
          </cell>
          <cell r="K81">
            <v>174796.4</v>
          </cell>
          <cell r="L81">
            <v>1266.6400000000001</v>
          </cell>
        </row>
        <row r="82">
          <cell r="B82">
            <v>0</v>
          </cell>
          <cell r="C82">
            <v>0</v>
          </cell>
          <cell r="D82">
            <v>0</v>
          </cell>
          <cell r="F82">
            <v>0</v>
          </cell>
          <cell r="G82">
            <v>0</v>
          </cell>
          <cell r="I82">
            <v>0</v>
          </cell>
          <cell r="J82">
            <v>0</v>
          </cell>
          <cell r="K82">
            <v>0</v>
          </cell>
        </row>
        <row r="84">
          <cell r="B84">
            <v>545</v>
          </cell>
          <cell r="C84">
            <v>182</v>
          </cell>
          <cell r="D84">
            <v>690785.6</v>
          </cell>
          <cell r="E84">
            <v>1267.5</v>
          </cell>
          <cell r="F84">
            <v>4749.8100000000004</v>
          </cell>
          <cell r="G84">
            <v>695535.41</v>
          </cell>
          <cell r="H84">
            <v>1276.21</v>
          </cell>
          <cell r="I84">
            <v>392.95</v>
          </cell>
          <cell r="J84">
            <v>179</v>
          </cell>
          <cell r="K84">
            <v>227215.14</v>
          </cell>
          <cell r="L84">
            <v>1269.3599999999999</v>
          </cell>
        </row>
        <row r="85">
          <cell r="B85">
            <v>545</v>
          </cell>
          <cell r="C85">
            <v>182</v>
          </cell>
          <cell r="D85">
            <v>690785.6</v>
          </cell>
          <cell r="E85">
            <v>1267.5</v>
          </cell>
          <cell r="F85">
            <v>4749.8100000000004</v>
          </cell>
          <cell r="G85">
            <v>695535.41</v>
          </cell>
          <cell r="H85">
            <v>1276.21</v>
          </cell>
          <cell r="I85">
            <v>392.95</v>
          </cell>
          <cell r="J85">
            <v>179</v>
          </cell>
          <cell r="K85">
            <v>227215.14</v>
          </cell>
          <cell r="L85">
            <v>1269.3599999999999</v>
          </cell>
        </row>
        <row r="86">
          <cell r="B86">
            <v>0</v>
          </cell>
          <cell r="C86">
            <v>0</v>
          </cell>
          <cell r="D86">
            <v>0</v>
          </cell>
          <cell r="F86">
            <v>0</v>
          </cell>
          <cell r="G86">
            <v>0</v>
          </cell>
          <cell r="I86">
            <v>0</v>
          </cell>
          <cell r="J86">
            <v>0</v>
          </cell>
          <cell r="K86">
            <v>0</v>
          </cell>
        </row>
        <row r="88">
          <cell r="B88">
            <v>192</v>
          </cell>
          <cell r="C88">
            <v>64</v>
          </cell>
          <cell r="D88">
            <v>246953.52</v>
          </cell>
          <cell r="E88">
            <v>1286.22</v>
          </cell>
          <cell r="F88">
            <v>0</v>
          </cell>
          <cell r="G88">
            <v>246953.52</v>
          </cell>
          <cell r="H88">
            <v>1286.22</v>
          </cell>
          <cell r="I88">
            <v>0</v>
          </cell>
          <cell r="J88">
            <v>63</v>
          </cell>
          <cell r="K88">
            <v>81117.84</v>
          </cell>
          <cell r="L88">
            <v>1287.58</v>
          </cell>
        </row>
        <row r="89">
          <cell r="B89">
            <v>192</v>
          </cell>
          <cell r="C89">
            <v>64</v>
          </cell>
          <cell r="D89">
            <v>246953.52</v>
          </cell>
          <cell r="E89">
            <v>1286.22</v>
          </cell>
          <cell r="F89">
            <v>0</v>
          </cell>
          <cell r="G89">
            <v>246953.52</v>
          </cell>
          <cell r="H89">
            <v>1286.22</v>
          </cell>
          <cell r="I89">
            <v>0</v>
          </cell>
          <cell r="J89">
            <v>63</v>
          </cell>
          <cell r="K89">
            <v>81117.84</v>
          </cell>
          <cell r="L89">
            <v>1287.58</v>
          </cell>
        </row>
        <row r="90">
          <cell r="B90">
            <v>0</v>
          </cell>
          <cell r="C90">
            <v>0</v>
          </cell>
          <cell r="D90">
            <v>0</v>
          </cell>
          <cell r="F90">
            <v>0</v>
          </cell>
          <cell r="G90">
            <v>0</v>
          </cell>
          <cell r="I90">
            <v>0</v>
          </cell>
          <cell r="J90">
            <v>0</v>
          </cell>
          <cell r="K90">
            <v>0</v>
          </cell>
        </row>
      </sheetData>
      <sheetData sheetId="7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1526</v>
          </cell>
          <cell r="C28">
            <v>509</v>
          </cell>
          <cell r="D28">
            <v>2152419.35</v>
          </cell>
          <cell r="E28">
            <v>1410.5</v>
          </cell>
          <cell r="F28">
            <v>34510.39</v>
          </cell>
          <cell r="G28">
            <v>2186929.7400000002</v>
          </cell>
          <cell r="H28">
            <v>1433.11</v>
          </cell>
          <cell r="I28">
            <v>3544.59</v>
          </cell>
          <cell r="J28">
            <v>510</v>
          </cell>
          <cell r="K28">
            <v>707843.12</v>
          </cell>
          <cell r="L28">
            <v>1387.93</v>
          </cell>
        </row>
        <row r="29">
          <cell r="B29">
            <v>1526</v>
          </cell>
          <cell r="C29">
            <v>509</v>
          </cell>
          <cell r="D29">
            <v>1826843.1</v>
          </cell>
          <cell r="E29">
            <v>1197.1400000000001</v>
          </cell>
          <cell r="F29">
            <v>28377.56</v>
          </cell>
          <cell r="G29">
            <v>1855220.66</v>
          </cell>
          <cell r="H29">
            <v>1215.74</v>
          </cell>
          <cell r="I29">
            <v>3544.59</v>
          </cell>
          <cell r="J29">
            <v>510</v>
          </cell>
          <cell r="K29">
            <v>598057.1</v>
          </cell>
          <cell r="L29">
            <v>1172.6600000000001</v>
          </cell>
        </row>
        <row r="30">
          <cell r="B30">
            <v>228</v>
          </cell>
          <cell r="C30">
            <v>76</v>
          </cell>
          <cell r="D30">
            <v>325576.25</v>
          </cell>
          <cell r="E30">
            <v>1427.97</v>
          </cell>
          <cell r="F30">
            <v>6132.83</v>
          </cell>
          <cell r="G30">
            <v>331709.08</v>
          </cell>
          <cell r="H30">
            <v>1454.86</v>
          </cell>
          <cell r="I30">
            <v>0</v>
          </cell>
          <cell r="J30">
            <v>77</v>
          </cell>
          <cell r="K30">
            <v>109786.02</v>
          </cell>
          <cell r="L30">
            <v>1425.79</v>
          </cell>
        </row>
        <row r="32">
          <cell r="B32">
            <v>3195</v>
          </cell>
          <cell r="C32">
            <v>1065</v>
          </cell>
          <cell r="D32">
            <v>4279157.54</v>
          </cell>
          <cell r="E32">
            <v>1339.33</v>
          </cell>
          <cell r="F32">
            <v>100362.12</v>
          </cell>
          <cell r="G32">
            <v>4379519.66</v>
          </cell>
          <cell r="H32">
            <v>1370.74</v>
          </cell>
          <cell r="I32">
            <v>4797.74</v>
          </cell>
          <cell r="J32">
            <v>1072</v>
          </cell>
          <cell r="K32">
            <v>1419129.17</v>
          </cell>
          <cell r="L32">
            <v>1323.81</v>
          </cell>
        </row>
        <row r="33">
          <cell r="B33">
            <v>3195</v>
          </cell>
          <cell r="C33">
            <v>1065</v>
          </cell>
          <cell r="D33">
            <v>4085578.6</v>
          </cell>
          <cell r="E33">
            <v>1278.74</v>
          </cell>
          <cell r="F33">
            <v>99747.88</v>
          </cell>
          <cell r="G33">
            <v>4185326.48</v>
          </cell>
          <cell r="H33">
            <v>1309.96</v>
          </cell>
          <cell r="I33">
            <v>4797.74</v>
          </cell>
          <cell r="J33">
            <v>1072</v>
          </cell>
          <cell r="K33">
            <v>1354540.99</v>
          </cell>
          <cell r="L33">
            <v>1263.56</v>
          </cell>
        </row>
        <row r="34">
          <cell r="B34">
            <v>215</v>
          </cell>
          <cell r="C34">
            <v>72</v>
          </cell>
          <cell r="D34">
            <v>193578.94</v>
          </cell>
          <cell r="E34">
            <v>900.37</v>
          </cell>
          <cell r="F34">
            <v>614.24</v>
          </cell>
          <cell r="G34">
            <v>194193.18</v>
          </cell>
          <cell r="H34">
            <v>903.22</v>
          </cell>
          <cell r="I34">
            <v>0</v>
          </cell>
          <cell r="J34">
            <v>72</v>
          </cell>
          <cell r="K34">
            <v>64588.18</v>
          </cell>
          <cell r="L34">
            <v>897.06</v>
          </cell>
        </row>
        <row r="36">
          <cell r="B36">
            <v>4620</v>
          </cell>
          <cell r="C36">
            <v>1540</v>
          </cell>
          <cell r="D36">
            <v>6209608.3700000001</v>
          </cell>
          <cell r="E36">
            <v>1344.07</v>
          </cell>
          <cell r="F36">
            <v>193032.5</v>
          </cell>
          <cell r="G36">
            <v>6402640.8700000001</v>
          </cell>
          <cell r="H36">
            <v>1385.85</v>
          </cell>
          <cell r="I36">
            <v>3063.24</v>
          </cell>
          <cell r="J36">
            <v>1543</v>
          </cell>
          <cell r="K36">
            <v>2061177.17</v>
          </cell>
          <cell r="L36">
            <v>1335.82</v>
          </cell>
        </row>
        <row r="37">
          <cell r="B37">
            <v>4620</v>
          </cell>
          <cell r="C37">
            <v>1540</v>
          </cell>
          <cell r="D37">
            <v>5788677.21</v>
          </cell>
          <cell r="E37">
            <v>1252.96</v>
          </cell>
          <cell r="F37">
            <v>184920.77</v>
          </cell>
          <cell r="G37">
            <v>5973597.9799999995</v>
          </cell>
          <cell r="H37">
            <v>1292.99</v>
          </cell>
          <cell r="I37">
            <v>3063.24</v>
          </cell>
          <cell r="J37">
            <v>1543</v>
          </cell>
          <cell r="K37">
            <v>1920802.99</v>
          </cell>
          <cell r="L37">
            <v>1244.8499999999999</v>
          </cell>
        </row>
        <row r="38">
          <cell r="B38">
            <v>312</v>
          </cell>
          <cell r="C38">
            <v>104</v>
          </cell>
          <cell r="D38">
            <v>420931.16</v>
          </cell>
          <cell r="E38">
            <v>1349.14</v>
          </cell>
          <cell r="F38">
            <v>8111.73</v>
          </cell>
          <cell r="G38">
            <v>429042.89</v>
          </cell>
          <cell r="H38">
            <v>1375.14</v>
          </cell>
          <cell r="I38">
            <v>0</v>
          </cell>
          <cell r="J38">
            <v>104</v>
          </cell>
          <cell r="K38">
            <v>140374.18</v>
          </cell>
          <cell r="L38">
            <v>1349.75</v>
          </cell>
        </row>
        <row r="40">
          <cell r="B40">
            <v>577</v>
          </cell>
          <cell r="C40">
            <v>192</v>
          </cell>
          <cell r="D40">
            <v>819022.62</v>
          </cell>
          <cell r="E40">
            <v>1419.45</v>
          </cell>
          <cell r="F40">
            <v>36930.51</v>
          </cell>
          <cell r="G40">
            <v>855953.13</v>
          </cell>
          <cell r="H40">
            <v>1483.45</v>
          </cell>
          <cell r="I40">
            <v>620.37</v>
          </cell>
          <cell r="J40">
            <v>195</v>
          </cell>
          <cell r="K40">
            <v>275283.93</v>
          </cell>
          <cell r="L40">
            <v>1411.71</v>
          </cell>
        </row>
        <row r="41">
          <cell r="B41">
            <v>577</v>
          </cell>
          <cell r="C41">
            <v>192</v>
          </cell>
          <cell r="D41">
            <v>701639.26</v>
          </cell>
          <cell r="E41">
            <v>1216.01</v>
          </cell>
          <cell r="F41">
            <v>29180.49</v>
          </cell>
          <cell r="G41">
            <v>730819.75</v>
          </cell>
          <cell r="H41">
            <v>1266.5899999999999</v>
          </cell>
          <cell r="I41">
            <v>620.37</v>
          </cell>
          <cell r="J41">
            <v>195</v>
          </cell>
          <cell r="K41">
            <v>235908.71</v>
          </cell>
          <cell r="L41">
            <v>1209.79</v>
          </cell>
        </row>
        <row r="42">
          <cell r="B42">
            <v>79</v>
          </cell>
          <cell r="C42">
            <v>26</v>
          </cell>
          <cell r="D42">
            <v>117383.36</v>
          </cell>
          <cell r="E42">
            <v>1485.87</v>
          </cell>
          <cell r="F42">
            <v>7750.02</v>
          </cell>
          <cell r="G42">
            <v>125133.38</v>
          </cell>
          <cell r="H42">
            <v>1583.97</v>
          </cell>
          <cell r="I42">
            <v>0</v>
          </cell>
          <cell r="J42">
            <v>27</v>
          </cell>
          <cell r="K42">
            <v>39375.22</v>
          </cell>
          <cell r="L42">
            <v>1458.34</v>
          </cell>
        </row>
        <row r="44">
          <cell r="B44">
            <v>2901</v>
          </cell>
          <cell r="C44">
            <v>967</v>
          </cell>
          <cell r="D44">
            <v>3886971.32</v>
          </cell>
          <cell r="E44">
            <v>1339.87</v>
          </cell>
          <cell r="F44">
            <v>226879.35999999999</v>
          </cell>
          <cell r="G44">
            <v>4113850.68</v>
          </cell>
          <cell r="H44">
            <v>1418.08</v>
          </cell>
          <cell r="I44">
            <v>0</v>
          </cell>
          <cell r="J44">
            <v>985</v>
          </cell>
          <cell r="K44">
            <v>1302461.05</v>
          </cell>
          <cell r="L44">
            <v>1322.3</v>
          </cell>
        </row>
        <row r="45">
          <cell r="B45">
            <v>2901</v>
          </cell>
          <cell r="C45">
            <v>967</v>
          </cell>
          <cell r="D45">
            <v>3543886.03</v>
          </cell>
          <cell r="E45">
            <v>1221.6099999999999</v>
          </cell>
          <cell r="F45">
            <v>207706.16</v>
          </cell>
          <cell r="G45">
            <v>3751592.19</v>
          </cell>
          <cell r="H45">
            <v>1293.21</v>
          </cell>
          <cell r="I45">
            <v>0</v>
          </cell>
          <cell r="J45">
            <v>985</v>
          </cell>
          <cell r="K45">
            <v>1186997</v>
          </cell>
          <cell r="L45">
            <v>1205.07</v>
          </cell>
        </row>
        <row r="46">
          <cell r="B46">
            <v>268</v>
          </cell>
          <cell r="C46">
            <v>89</v>
          </cell>
          <cell r="D46">
            <v>343085.29</v>
          </cell>
          <cell r="E46">
            <v>1280.17</v>
          </cell>
          <cell r="F46">
            <v>19173.2</v>
          </cell>
          <cell r="G46">
            <v>362258.49</v>
          </cell>
          <cell r="H46">
            <v>1351.71</v>
          </cell>
          <cell r="I46">
            <v>0</v>
          </cell>
          <cell r="J46">
            <v>91</v>
          </cell>
          <cell r="K46">
            <v>115464.05</v>
          </cell>
          <cell r="L46">
            <v>1268.8399999999999</v>
          </cell>
        </row>
        <row r="48">
          <cell r="B48">
            <v>3583</v>
          </cell>
          <cell r="C48">
            <v>1194</v>
          </cell>
          <cell r="D48">
            <v>4615060.9800000004</v>
          </cell>
          <cell r="E48">
            <v>1288.04</v>
          </cell>
          <cell r="F48">
            <v>169248.61</v>
          </cell>
          <cell r="G48">
            <v>4784309.59</v>
          </cell>
          <cell r="H48">
            <v>1335.28</v>
          </cell>
          <cell r="I48">
            <v>5811.17</v>
          </cell>
          <cell r="J48">
            <v>1199</v>
          </cell>
          <cell r="K48">
            <v>1529905.8</v>
          </cell>
          <cell r="L48">
            <v>1275.98</v>
          </cell>
        </row>
        <row r="49">
          <cell r="B49">
            <v>3583</v>
          </cell>
          <cell r="C49">
            <v>1194</v>
          </cell>
          <cell r="D49">
            <v>4337513.5199999996</v>
          </cell>
          <cell r="E49">
            <v>1210.58</v>
          </cell>
          <cell r="F49">
            <v>132140.10999999999</v>
          </cell>
          <cell r="G49">
            <v>4469653.63</v>
          </cell>
          <cell r="H49">
            <v>1247.46</v>
          </cell>
          <cell r="I49">
            <v>5811.17</v>
          </cell>
          <cell r="J49">
            <v>1199</v>
          </cell>
          <cell r="K49">
            <v>1431549.92</v>
          </cell>
          <cell r="L49">
            <v>1193.95</v>
          </cell>
        </row>
        <row r="50">
          <cell r="B50">
            <v>225</v>
          </cell>
          <cell r="C50">
            <v>75</v>
          </cell>
          <cell r="D50">
            <v>277547.46000000002</v>
          </cell>
          <cell r="E50">
            <v>1233.54</v>
          </cell>
          <cell r="F50">
            <v>37108.5</v>
          </cell>
          <cell r="G50">
            <v>314655.96000000002</v>
          </cell>
          <cell r="H50">
            <v>1398.47</v>
          </cell>
          <cell r="I50">
            <v>0</v>
          </cell>
          <cell r="J50">
            <v>78</v>
          </cell>
          <cell r="K50">
            <v>98355.88</v>
          </cell>
          <cell r="L50">
            <v>1260.97</v>
          </cell>
        </row>
        <row r="52">
          <cell r="B52">
            <v>5049</v>
          </cell>
          <cell r="C52">
            <v>1683</v>
          </cell>
          <cell r="D52">
            <v>6629027.6799999997</v>
          </cell>
          <cell r="E52">
            <v>1312.94</v>
          </cell>
          <cell r="F52">
            <v>176802.72</v>
          </cell>
          <cell r="G52">
            <v>6805830.3999999994</v>
          </cell>
          <cell r="H52">
            <v>1347.96</v>
          </cell>
          <cell r="I52">
            <v>5018.34</v>
          </cell>
          <cell r="J52">
            <v>1697</v>
          </cell>
          <cell r="K52">
            <v>2191911.81</v>
          </cell>
          <cell r="L52">
            <v>1291.6400000000001</v>
          </cell>
        </row>
        <row r="53">
          <cell r="B53">
            <v>5049</v>
          </cell>
          <cell r="C53">
            <v>1683</v>
          </cell>
          <cell r="D53">
            <v>6288196.1400000006</v>
          </cell>
          <cell r="E53">
            <v>1245.43</v>
          </cell>
          <cell r="F53">
            <v>166501.43</v>
          </cell>
          <cell r="G53">
            <v>6454697.5700000003</v>
          </cell>
          <cell r="H53">
            <v>1278.4100000000001</v>
          </cell>
          <cell r="I53">
            <v>5018.34</v>
          </cell>
          <cell r="J53">
            <v>1697</v>
          </cell>
          <cell r="K53">
            <v>2078065.36</v>
          </cell>
          <cell r="L53">
            <v>1224.55</v>
          </cell>
        </row>
        <row r="54">
          <cell r="B54">
            <v>297</v>
          </cell>
          <cell r="C54">
            <v>99</v>
          </cell>
          <cell r="D54">
            <v>340831.54</v>
          </cell>
          <cell r="E54">
            <v>1147.58</v>
          </cell>
          <cell r="F54">
            <v>10301.290000000001</v>
          </cell>
          <cell r="G54">
            <v>351132.83</v>
          </cell>
          <cell r="H54">
            <v>1182.27</v>
          </cell>
          <cell r="I54">
            <v>0</v>
          </cell>
          <cell r="J54">
            <v>99</v>
          </cell>
          <cell r="K54">
            <v>113846.45</v>
          </cell>
          <cell r="L54">
            <v>1149.96</v>
          </cell>
        </row>
        <row r="56">
          <cell r="B56">
            <v>557</v>
          </cell>
          <cell r="C56">
            <v>186</v>
          </cell>
          <cell r="D56">
            <v>816446.38</v>
          </cell>
          <cell r="E56">
            <v>1465.79</v>
          </cell>
          <cell r="F56">
            <v>33997.51</v>
          </cell>
          <cell r="G56">
            <v>850443.89</v>
          </cell>
          <cell r="H56">
            <v>1526.83</v>
          </cell>
          <cell r="I56">
            <v>0</v>
          </cell>
          <cell r="J56">
            <v>185</v>
          </cell>
          <cell r="K56">
            <v>270092.3</v>
          </cell>
          <cell r="L56">
            <v>1459.96</v>
          </cell>
        </row>
        <row r="57">
          <cell r="B57">
            <v>557</v>
          </cell>
          <cell r="C57">
            <v>186</v>
          </cell>
          <cell r="D57">
            <v>717205.84</v>
          </cell>
          <cell r="E57">
            <v>1287.6199999999999</v>
          </cell>
          <cell r="F57">
            <v>35593.370000000003</v>
          </cell>
          <cell r="G57">
            <v>752799.21</v>
          </cell>
          <cell r="H57">
            <v>1351.52</v>
          </cell>
          <cell r="I57">
            <v>0</v>
          </cell>
          <cell r="J57">
            <v>185</v>
          </cell>
          <cell r="K57">
            <v>237012.12</v>
          </cell>
          <cell r="L57">
            <v>1281.1500000000001</v>
          </cell>
        </row>
        <row r="58">
          <cell r="B58">
            <v>60</v>
          </cell>
          <cell r="C58">
            <v>20</v>
          </cell>
          <cell r="D58">
            <v>99240.54</v>
          </cell>
          <cell r="E58">
            <v>1654.01</v>
          </cell>
          <cell r="F58">
            <v>-1595.86</v>
          </cell>
          <cell r="G58">
            <v>97644.68</v>
          </cell>
          <cell r="H58">
            <v>1627.41</v>
          </cell>
          <cell r="I58">
            <v>0</v>
          </cell>
          <cell r="J58">
            <v>20</v>
          </cell>
          <cell r="K58">
            <v>33080.18</v>
          </cell>
          <cell r="L58">
            <v>1654.01</v>
          </cell>
        </row>
        <row r="60">
          <cell r="B60">
            <v>1893</v>
          </cell>
          <cell r="C60">
            <v>631</v>
          </cell>
          <cell r="D60">
            <v>2458232.77</v>
          </cell>
          <cell r="E60">
            <v>1298.5899999999999</v>
          </cell>
          <cell r="F60">
            <v>89603.69</v>
          </cell>
          <cell r="G60">
            <v>2547836.46</v>
          </cell>
          <cell r="H60">
            <v>1345.93</v>
          </cell>
          <cell r="I60">
            <v>5697.63</v>
          </cell>
          <cell r="J60">
            <v>634</v>
          </cell>
          <cell r="K60">
            <v>816204.98</v>
          </cell>
          <cell r="L60">
            <v>1287.3900000000001</v>
          </cell>
        </row>
        <row r="61">
          <cell r="B61">
            <v>1893</v>
          </cell>
          <cell r="C61">
            <v>631</v>
          </cell>
          <cell r="D61">
            <v>2322692.69</v>
          </cell>
          <cell r="E61">
            <v>1226.99</v>
          </cell>
          <cell r="F61">
            <v>87906.07</v>
          </cell>
          <cell r="G61">
            <v>2410598.7599999998</v>
          </cell>
          <cell r="H61">
            <v>1273.43</v>
          </cell>
          <cell r="I61">
            <v>5697.63</v>
          </cell>
          <cell r="J61">
            <v>634</v>
          </cell>
          <cell r="K61">
            <v>769235.49</v>
          </cell>
          <cell r="L61">
            <v>1213.31</v>
          </cell>
        </row>
        <row r="62">
          <cell r="B62">
            <v>114</v>
          </cell>
          <cell r="C62">
            <v>38</v>
          </cell>
          <cell r="D62">
            <v>135540.07999999999</v>
          </cell>
          <cell r="E62">
            <v>1188.95</v>
          </cell>
          <cell r="F62">
            <v>1697.62</v>
          </cell>
          <cell r="G62">
            <v>137237.70000000001</v>
          </cell>
          <cell r="H62">
            <v>1203.8399999999999</v>
          </cell>
          <cell r="I62">
            <v>0</v>
          </cell>
          <cell r="J62">
            <v>39</v>
          </cell>
          <cell r="K62">
            <v>46969.49</v>
          </cell>
          <cell r="L62">
            <v>1204.3499999999999</v>
          </cell>
        </row>
        <row r="64">
          <cell r="B64">
            <v>2394</v>
          </cell>
          <cell r="C64">
            <v>798</v>
          </cell>
          <cell r="D64">
            <v>3122911.05</v>
          </cell>
          <cell r="E64">
            <v>1304.47</v>
          </cell>
          <cell r="F64">
            <v>77982</v>
          </cell>
          <cell r="G64">
            <v>3200893.05</v>
          </cell>
          <cell r="H64">
            <v>1337.05</v>
          </cell>
          <cell r="I64">
            <v>1861.11</v>
          </cell>
          <cell r="J64">
            <v>796</v>
          </cell>
          <cell r="K64">
            <v>1025047.34</v>
          </cell>
          <cell r="L64">
            <v>1287.75</v>
          </cell>
        </row>
        <row r="65">
          <cell r="B65">
            <v>2394</v>
          </cell>
          <cell r="C65">
            <v>798</v>
          </cell>
          <cell r="D65">
            <v>2997225.68</v>
          </cell>
          <cell r="E65">
            <v>1251.97</v>
          </cell>
          <cell r="F65">
            <v>73997.37</v>
          </cell>
          <cell r="G65">
            <v>3071223.05</v>
          </cell>
          <cell r="H65">
            <v>1282.8800000000001</v>
          </cell>
          <cell r="I65">
            <v>1861.11</v>
          </cell>
          <cell r="J65">
            <v>796</v>
          </cell>
          <cell r="K65">
            <v>982215.95</v>
          </cell>
          <cell r="L65">
            <v>1233.94</v>
          </cell>
        </row>
        <row r="66">
          <cell r="B66">
            <v>110</v>
          </cell>
          <cell r="C66">
            <v>37</v>
          </cell>
          <cell r="D66">
            <v>125685.37</v>
          </cell>
          <cell r="E66">
            <v>1142.5899999999999</v>
          </cell>
          <cell r="F66">
            <v>3984.63</v>
          </cell>
          <cell r="G66">
            <v>129670</v>
          </cell>
          <cell r="H66">
            <v>1178.82</v>
          </cell>
          <cell r="I66">
            <v>0</v>
          </cell>
          <cell r="J66">
            <v>38</v>
          </cell>
          <cell r="K66">
            <v>42831.39</v>
          </cell>
          <cell r="L66">
            <v>1127.1400000000001</v>
          </cell>
        </row>
        <row r="68">
          <cell r="B68">
            <v>1451</v>
          </cell>
          <cell r="C68">
            <v>484</v>
          </cell>
          <cell r="D68">
            <v>1923621.02</v>
          </cell>
          <cell r="E68">
            <v>1325.72</v>
          </cell>
          <cell r="F68">
            <v>80372.2</v>
          </cell>
          <cell r="G68">
            <v>2003993.22</v>
          </cell>
          <cell r="H68">
            <v>1381.11</v>
          </cell>
          <cell r="I68">
            <v>5634.18</v>
          </cell>
          <cell r="J68">
            <v>485</v>
          </cell>
          <cell r="K68">
            <v>632870.89</v>
          </cell>
          <cell r="L68">
            <v>1304.8900000000001</v>
          </cell>
        </row>
        <row r="69">
          <cell r="B69">
            <v>1451</v>
          </cell>
          <cell r="C69">
            <v>484</v>
          </cell>
          <cell r="D69">
            <v>1815573.9</v>
          </cell>
          <cell r="E69">
            <v>1251.26</v>
          </cell>
          <cell r="F69">
            <v>63650.75</v>
          </cell>
          <cell r="G69">
            <v>1879224.65</v>
          </cell>
          <cell r="H69">
            <v>1295.1199999999999</v>
          </cell>
          <cell r="I69">
            <v>5634.18</v>
          </cell>
          <cell r="J69">
            <v>485</v>
          </cell>
          <cell r="K69">
            <v>595703.28</v>
          </cell>
          <cell r="L69">
            <v>1228.25</v>
          </cell>
        </row>
        <row r="70">
          <cell r="B70">
            <v>94</v>
          </cell>
          <cell r="C70">
            <v>31</v>
          </cell>
          <cell r="D70">
            <v>108047.12</v>
          </cell>
          <cell r="E70">
            <v>1149.44</v>
          </cell>
          <cell r="F70">
            <v>16721.45</v>
          </cell>
          <cell r="G70">
            <v>124768.57</v>
          </cell>
          <cell r="H70">
            <v>1327.33</v>
          </cell>
          <cell r="I70">
            <v>0</v>
          </cell>
          <cell r="J70">
            <v>33</v>
          </cell>
          <cell r="K70">
            <v>37167.61</v>
          </cell>
          <cell r="L70">
            <v>1126.29</v>
          </cell>
        </row>
        <row r="72">
          <cell r="B72">
            <v>1053</v>
          </cell>
          <cell r="C72">
            <v>351</v>
          </cell>
          <cell r="D72">
            <v>1424284.48</v>
          </cell>
          <cell r="E72">
            <v>1352.6</v>
          </cell>
          <cell r="F72">
            <v>23116.09</v>
          </cell>
          <cell r="G72">
            <v>1447400.57</v>
          </cell>
          <cell r="H72">
            <v>1374.55</v>
          </cell>
          <cell r="I72">
            <v>379.67</v>
          </cell>
          <cell r="J72">
            <v>351</v>
          </cell>
          <cell r="K72">
            <v>467879.77</v>
          </cell>
          <cell r="L72">
            <v>1332.99</v>
          </cell>
        </row>
        <row r="73">
          <cell r="B73">
            <v>1053</v>
          </cell>
          <cell r="C73">
            <v>351</v>
          </cell>
          <cell r="D73">
            <v>1278360.57</v>
          </cell>
          <cell r="E73">
            <v>1214.02</v>
          </cell>
          <cell r="F73">
            <v>17987.330000000002</v>
          </cell>
          <cell r="G73">
            <v>1296347.8999999999</v>
          </cell>
          <cell r="H73">
            <v>1231.0999999999999</v>
          </cell>
          <cell r="I73">
            <v>379.67</v>
          </cell>
          <cell r="J73">
            <v>351</v>
          </cell>
          <cell r="K73">
            <v>419714.37</v>
          </cell>
          <cell r="L73">
            <v>1195.77</v>
          </cell>
        </row>
        <row r="74">
          <cell r="B74">
            <v>127</v>
          </cell>
          <cell r="C74">
            <v>42</v>
          </cell>
          <cell r="D74">
            <v>145923.91</v>
          </cell>
          <cell r="E74">
            <v>1149.01</v>
          </cell>
          <cell r="F74">
            <v>5128.76</v>
          </cell>
          <cell r="G74">
            <v>151052.67000000001</v>
          </cell>
          <cell r="H74">
            <v>1189.3900000000001</v>
          </cell>
          <cell r="I74">
            <v>0</v>
          </cell>
          <cell r="J74">
            <v>42</v>
          </cell>
          <cell r="K74">
            <v>48165.4</v>
          </cell>
          <cell r="L74">
            <v>1146.8</v>
          </cell>
        </row>
        <row r="76">
          <cell r="B76">
            <v>1996</v>
          </cell>
          <cell r="C76">
            <v>665</v>
          </cell>
          <cell r="D76">
            <v>2595461.91</v>
          </cell>
          <cell r="E76">
            <v>1300.33</v>
          </cell>
          <cell r="F76">
            <v>139434.72</v>
          </cell>
          <cell r="G76">
            <v>2734896.63</v>
          </cell>
          <cell r="H76">
            <v>1370.19</v>
          </cell>
          <cell r="I76">
            <v>1711.71</v>
          </cell>
          <cell r="J76">
            <v>666</v>
          </cell>
          <cell r="K76">
            <v>860340.45</v>
          </cell>
          <cell r="L76">
            <v>1291.8</v>
          </cell>
        </row>
        <row r="77">
          <cell r="B77">
            <v>1996</v>
          </cell>
          <cell r="C77">
            <v>665</v>
          </cell>
          <cell r="D77">
            <v>2482092.61</v>
          </cell>
          <cell r="E77">
            <v>1243.53</v>
          </cell>
          <cell r="F77">
            <v>114118.92</v>
          </cell>
          <cell r="G77">
            <v>2596211.5299999998</v>
          </cell>
          <cell r="H77">
            <v>1300.71</v>
          </cell>
          <cell r="I77">
            <v>1711.71</v>
          </cell>
          <cell r="J77">
            <v>666</v>
          </cell>
          <cell r="K77">
            <v>821176.46</v>
          </cell>
          <cell r="L77">
            <v>1233</v>
          </cell>
        </row>
        <row r="78">
          <cell r="B78">
            <v>98</v>
          </cell>
          <cell r="C78">
            <v>33</v>
          </cell>
          <cell r="D78">
            <v>113369.3</v>
          </cell>
          <cell r="E78">
            <v>1156.83</v>
          </cell>
          <cell r="F78">
            <v>25315.8</v>
          </cell>
          <cell r="G78">
            <v>138685.1</v>
          </cell>
          <cell r="H78">
            <v>1415.15</v>
          </cell>
          <cell r="I78">
            <v>0</v>
          </cell>
          <cell r="J78">
            <v>34</v>
          </cell>
          <cell r="K78">
            <v>39163.99</v>
          </cell>
          <cell r="L78">
            <v>1151.8800000000001</v>
          </cell>
        </row>
        <row r="80">
          <cell r="B80">
            <v>1601</v>
          </cell>
          <cell r="C80">
            <v>534</v>
          </cell>
          <cell r="D80">
            <v>2110732.59</v>
          </cell>
          <cell r="E80">
            <v>1318.38</v>
          </cell>
          <cell r="F80">
            <v>79384.179999999993</v>
          </cell>
          <cell r="G80">
            <v>2190116.77</v>
          </cell>
          <cell r="H80">
            <v>1367.97</v>
          </cell>
          <cell r="I80">
            <v>1861.11</v>
          </cell>
          <cell r="J80">
            <v>541</v>
          </cell>
          <cell r="K80">
            <v>703698.33</v>
          </cell>
          <cell r="L80">
            <v>1300.74</v>
          </cell>
        </row>
        <row r="81">
          <cell r="B81">
            <v>1601</v>
          </cell>
          <cell r="C81">
            <v>534</v>
          </cell>
          <cell r="D81">
            <v>1993186.76</v>
          </cell>
          <cell r="E81">
            <v>1244.96</v>
          </cell>
          <cell r="F81">
            <v>79260.399999999994</v>
          </cell>
          <cell r="G81">
            <v>2072447.16</v>
          </cell>
          <cell r="H81">
            <v>1294.47</v>
          </cell>
          <cell r="I81">
            <v>1861.11</v>
          </cell>
          <cell r="J81">
            <v>541</v>
          </cell>
          <cell r="K81">
            <v>664506.4</v>
          </cell>
          <cell r="L81">
            <v>1228.29</v>
          </cell>
        </row>
        <row r="82">
          <cell r="B82">
            <v>99</v>
          </cell>
          <cell r="C82">
            <v>33</v>
          </cell>
          <cell r="D82">
            <v>117545.83</v>
          </cell>
          <cell r="E82">
            <v>1187.33</v>
          </cell>
          <cell r="F82">
            <v>123.78</v>
          </cell>
          <cell r="G82">
            <v>117669.61</v>
          </cell>
          <cell r="H82">
            <v>1188.58</v>
          </cell>
          <cell r="I82">
            <v>0</v>
          </cell>
          <cell r="J82">
            <v>33</v>
          </cell>
          <cell r="K82">
            <v>39191.93</v>
          </cell>
          <cell r="L82">
            <v>1187.6300000000001</v>
          </cell>
        </row>
        <row r="84">
          <cell r="B84">
            <v>4316</v>
          </cell>
          <cell r="C84">
            <v>1439</v>
          </cell>
          <cell r="D84">
            <v>5746269.2199999997</v>
          </cell>
          <cell r="E84">
            <v>1331.39</v>
          </cell>
          <cell r="F84">
            <v>289160.03999999998</v>
          </cell>
          <cell r="G84">
            <v>6035429.2599999998</v>
          </cell>
          <cell r="H84">
            <v>1398.38</v>
          </cell>
          <cell r="I84">
            <v>9668.6</v>
          </cell>
          <cell r="J84">
            <v>1470</v>
          </cell>
          <cell r="K84">
            <v>1931476.72</v>
          </cell>
          <cell r="L84">
            <v>1313.93</v>
          </cell>
        </row>
        <row r="85">
          <cell r="B85">
            <v>4316</v>
          </cell>
          <cell r="C85">
            <v>1439</v>
          </cell>
          <cell r="D85">
            <v>5370894.8599999994</v>
          </cell>
          <cell r="E85">
            <v>1244.4100000000001</v>
          </cell>
          <cell r="F85">
            <v>272626.2</v>
          </cell>
          <cell r="G85">
            <v>5643521.0599999996</v>
          </cell>
          <cell r="H85">
            <v>1307.58</v>
          </cell>
          <cell r="I85">
            <v>9668.6</v>
          </cell>
          <cell r="J85">
            <v>1470</v>
          </cell>
          <cell r="K85">
            <v>1804316.23</v>
          </cell>
          <cell r="L85">
            <v>1227.43</v>
          </cell>
        </row>
        <row r="86">
          <cell r="B86">
            <v>241</v>
          </cell>
          <cell r="C86">
            <v>80</v>
          </cell>
          <cell r="D86">
            <v>375374.36</v>
          </cell>
          <cell r="E86">
            <v>1557.57</v>
          </cell>
          <cell r="F86">
            <v>16533.84</v>
          </cell>
          <cell r="G86">
            <v>391908.2</v>
          </cell>
          <cell r="H86">
            <v>1626.18</v>
          </cell>
          <cell r="I86">
            <v>0</v>
          </cell>
          <cell r="J86">
            <v>82</v>
          </cell>
          <cell r="K86">
            <v>127160.49</v>
          </cell>
          <cell r="L86">
            <v>1550.74</v>
          </cell>
        </row>
        <row r="88">
          <cell r="B88">
            <v>849</v>
          </cell>
          <cell r="C88">
            <v>283</v>
          </cell>
          <cell r="D88">
            <v>1206549.1399999999</v>
          </cell>
          <cell r="E88">
            <v>1421.14</v>
          </cell>
          <cell r="F88">
            <v>33644.089999999997</v>
          </cell>
          <cell r="G88">
            <v>1240193.23</v>
          </cell>
          <cell r="H88">
            <v>1460.77</v>
          </cell>
          <cell r="I88">
            <v>8661.23</v>
          </cell>
          <cell r="J88">
            <v>283</v>
          </cell>
          <cell r="K88">
            <v>396139.28</v>
          </cell>
          <cell r="L88">
            <v>1399.79</v>
          </cell>
        </row>
        <row r="89">
          <cell r="B89">
            <v>849</v>
          </cell>
          <cell r="C89">
            <v>283</v>
          </cell>
          <cell r="D89">
            <v>1033066.8</v>
          </cell>
          <cell r="E89">
            <v>1216.8</v>
          </cell>
          <cell r="F89">
            <v>24443.55</v>
          </cell>
          <cell r="G89">
            <v>1057510.3500000001</v>
          </cell>
          <cell r="H89">
            <v>1245.5999999999999</v>
          </cell>
          <cell r="I89">
            <v>8661.23</v>
          </cell>
          <cell r="J89">
            <v>283</v>
          </cell>
          <cell r="K89">
            <v>337786.62</v>
          </cell>
          <cell r="L89">
            <v>1193.5899999999999</v>
          </cell>
        </row>
        <row r="90">
          <cell r="B90">
            <v>125</v>
          </cell>
          <cell r="C90">
            <v>42</v>
          </cell>
          <cell r="D90">
            <v>173482.34</v>
          </cell>
          <cell r="E90">
            <v>1387.86</v>
          </cell>
          <cell r="F90">
            <v>9200.5400000000009</v>
          </cell>
          <cell r="G90">
            <v>182682.88</v>
          </cell>
          <cell r="H90">
            <v>1461.46</v>
          </cell>
          <cell r="I90">
            <v>0</v>
          </cell>
          <cell r="J90">
            <v>42</v>
          </cell>
          <cell r="K90">
            <v>58352.66</v>
          </cell>
          <cell r="L90">
            <v>1389.35</v>
          </cell>
        </row>
      </sheetData>
      <sheetData sheetId="7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v>
          </cell>
          <cell r="C28">
            <v>7</v>
          </cell>
          <cell r="D28">
            <v>11342.55</v>
          </cell>
          <cell r="E28">
            <v>540.12</v>
          </cell>
          <cell r="F28">
            <v>245</v>
          </cell>
          <cell r="G28">
            <v>11587.55</v>
          </cell>
          <cell r="H28">
            <v>551.79</v>
          </cell>
          <cell r="I28">
            <v>0</v>
          </cell>
          <cell r="J28">
            <v>7</v>
          </cell>
          <cell r="K28">
            <v>0</v>
          </cell>
          <cell r="L28">
            <v>0</v>
          </cell>
        </row>
        <row r="29">
          <cell r="B29">
            <v>21</v>
          </cell>
          <cell r="C29">
            <v>7</v>
          </cell>
          <cell r="D29">
            <v>11342.55</v>
          </cell>
          <cell r="E29">
            <v>540.12</v>
          </cell>
          <cell r="F29">
            <v>245</v>
          </cell>
          <cell r="G29">
            <v>11587.55</v>
          </cell>
          <cell r="H29">
            <v>551.79</v>
          </cell>
          <cell r="I29">
            <v>0</v>
          </cell>
          <cell r="J29">
            <v>7</v>
          </cell>
          <cell r="K29">
            <v>0</v>
          </cell>
          <cell r="L29">
            <v>0</v>
          </cell>
        </row>
        <row r="30">
          <cell r="B30">
            <v>0</v>
          </cell>
          <cell r="C30">
            <v>0</v>
          </cell>
          <cell r="D30">
            <v>0</v>
          </cell>
          <cell r="F30">
            <v>0</v>
          </cell>
          <cell r="G30">
            <v>0</v>
          </cell>
          <cell r="I30">
            <v>0</v>
          </cell>
          <cell r="J30">
            <v>0</v>
          </cell>
          <cell r="K30">
            <v>0</v>
          </cell>
        </row>
        <row r="32">
          <cell r="B32">
            <v>9</v>
          </cell>
          <cell r="C32">
            <v>3</v>
          </cell>
          <cell r="D32">
            <v>4737.87</v>
          </cell>
          <cell r="E32">
            <v>526.42999999999995</v>
          </cell>
          <cell r="F32">
            <v>70</v>
          </cell>
          <cell r="G32">
            <v>4807.87</v>
          </cell>
          <cell r="H32">
            <v>534.21</v>
          </cell>
          <cell r="I32">
            <v>0</v>
          </cell>
          <cell r="J32">
            <v>3</v>
          </cell>
          <cell r="K32">
            <v>526.42999999999995</v>
          </cell>
          <cell r="L32">
            <v>175.48</v>
          </cell>
        </row>
        <row r="33">
          <cell r="B33">
            <v>9</v>
          </cell>
          <cell r="C33">
            <v>3</v>
          </cell>
          <cell r="D33">
            <v>4737.87</v>
          </cell>
          <cell r="E33">
            <v>526.42999999999995</v>
          </cell>
          <cell r="F33">
            <v>70</v>
          </cell>
          <cell r="G33">
            <v>4807.87</v>
          </cell>
          <cell r="H33">
            <v>534.21</v>
          </cell>
          <cell r="I33">
            <v>0</v>
          </cell>
          <cell r="J33">
            <v>3</v>
          </cell>
          <cell r="K33">
            <v>526.42999999999995</v>
          </cell>
          <cell r="L33">
            <v>175.48</v>
          </cell>
        </row>
        <row r="34">
          <cell r="B34">
            <v>0</v>
          </cell>
          <cell r="C34">
            <v>0</v>
          </cell>
          <cell r="D34">
            <v>0</v>
          </cell>
          <cell r="F34">
            <v>0</v>
          </cell>
          <cell r="G34">
            <v>0</v>
          </cell>
          <cell r="I34">
            <v>0</v>
          </cell>
          <cell r="J34">
            <v>0</v>
          </cell>
          <cell r="K34">
            <v>0</v>
          </cell>
        </row>
        <row r="36">
          <cell r="B36">
            <v>0</v>
          </cell>
          <cell r="C36">
            <v>0</v>
          </cell>
          <cell r="D36">
            <v>0</v>
          </cell>
          <cell r="F36">
            <v>0</v>
          </cell>
          <cell r="G36">
            <v>0</v>
          </cell>
          <cell r="I36">
            <v>0</v>
          </cell>
          <cell r="J36">
            <v>0</v>
          </cell>
          <cell r="K36">
            <v>0</v>
          </cell>
        </row>
        <row r="37">
          <cell r="B37">
            <v>0</v>
          </cell>
          <cell r="C37">
            <v>0</v>
          </cell>
          <cell r="D37">
            <v>0</v>
          </cell>
          <cell r="F37">
            <v>0</v>
          </cell>
          <cell r="G37">
            <v>0</v>
          </cell>
          <cell r="I37">
            <v>0</v>
          </cell>
          <cell r="J37">
            <v>0</v>
          </cell>
          <cell r="K37">
            <v>0</v>
          </cell>
        </row>
        <row r="38">
          <cell r="B38">
            <v>0</v>
          </cell>
          <cell r="C38">
            <v>0</v>
          </cell>
          <cell r="D38">
            <v>0</v>
          </cell>
          <cell r="F38">
            <v>0</v>
          </cell>
          <cell r="G38">
            <v>0</v>
          </cell>
          <cell r="I38">
            <v>0</v>
          </cell>
          <cell r="J38">
            <v>0</v>
          </cell>
          <cell r="K38">
            <v>0</v>
          </cell>
        </row>
        <row r="40">
          <cell r="B40">
            <v>18</v>
          </cell>
          <cell r="C40">
            <v>6</v>
          </cell>
          <cell r="D40">
            <v>9941.2800000000007</v>
          </cell>
          <cell r="E40">
            <v>552.29</v>
          </cell>
          <cell r="F40">
            <v>210</v>
          </cell>
          <cell r="G40">
            <v>10151.280000000001</v>
          </cell>
          <cell r="H40">
            <v>563.96</v>
          </cell>
          <cell r="I40">
            <v>0</v>
          </cell>
          <cell r="J40">
            <v>6</v>
          </cell>
          <cell r="K40">
            <v>0</v>
          </cell>
          <cell r="L40">
            <v>0</v>
          </cell>
        </row>
        <row r="41">
          <cell r="B41">
            <v>18</v>
          </cell>
          <cell r="C41">
            <v>6</v>
          </cell>
          <cell r="D41">
            <v>9941.2800000000007</v>
          </cell>
          <cell r="E41">
            <v>552.29</v>
          </cell>
          <cell r="F41">
            <v>210</v>
          </cell>
          <cell r="G41">
            <v>10151.280000000001</v>
          </cell>
          <cell r="H41">
            <v>563.96</v>
          </cell>
          <cell r="I41">
            <v>0</v>
          </cell>
          <cell r="J41">
            <v>6</v>
          </cell>
          <cell r="K41">
            <v>0</v>
          </cell>
          <cell r="L41">
            <v>0</v>
          </cell>
        </row>
        <row r="42">
          <cell r="B42">
            <v>0</v>
          </cell>
          <cell r="C42">
            <v>0</v>
          </cell>
          <cell r="D42">
            <v>0</v>
          </cell>
          <cell r="F42">
            <v>0</v>
          </cell>
          <cell r="G42">
            <v>0</v>
          </cell>
          <cell r="I42">
            <v>0</v>
          </cell>
          <cell r="J42">
            <v>0</v>
          </cell>
          <cell r="K42">
            <v>0</v>
          </cell>
        </row>
        <row r="44">
          <cell r="B44">
            <v>3</v>
          </cell>
          <cell r="C44">
            <v>1</v>
          </cell>
          <cell r="D44">
            <v>1579.29</v>
          </cell>
          <cell r="E44">
            <v>526.42999999999995</v>
          </cell>
          <cell r="F44">
            <v>35</v>
          </cell>
          <cell r="G44">
            <v>1614.29</v>
          </cell>
          <cell r="H44">
            <v>538.1</v>
          </cell>
          <cell r="I44">
            <v>0</v>
          </cell>
          <cell r="J44">
            <v>1</v>
          </cell>
          <cell r="K44">
            <v>0</v>
          </cell>
          <cell r="L44">
            <v>0</v>
          </cell>
        </row>
        <row r="45">
          <cell r="B45">
            <v>3</v>
          </cell>
          <cell r="C45">
            <v>1</v>
          </cell>
          <cell r="D45">
            <v>1579.29</v>
          </cell>
          <cell r="E45">
            <v>526.42999999999995</v>
          </cell>
          <cell r="F45">
            <v>35</v>
          </cell>
          <cell r="G45">
            <v>1614.29</v>
          </cell>
          <cell r="H45">
            <v>538.1</v>
          </cell>
          <cell r="I45">
            <v>0</v>
          </cell>
          <cell r="J45">
            <v>1</v>
          </cell>
          <cell r="K45">
            <v>0</v>
          </cell>
          <cell r="L45">
            <v>0</v>
          </cell>
        </row>
        <row r="46">
          <cell r="B46">
            <v>0</v>
          </cell>
          <cell r="C46">
            <v>0</v>
          </cell>
          <cell r="D46">
            <v>0</v>
          </cell>
          <cell r="F46">
            <v>0</v>
          </cell>
          <cell r="G46">
            <v>0</v>
          </cell>
          <cell r="I46">
            <v>0</v>
          </cell>
          <cell r="J46">
            <v>0</v>
          </cell>
          <cell r="K46">
            <v>0</v>
          </cell>
        </row>
        <row r="48">
          <cell r="B48">
            <v>48</v>
          </cell>
          <cell r="C48">
            <v>16</v>
          </cell>
          <cell r="D48">
            <v>25597.17</v>
          </cell>
          <cell r="E48">
            <v>533.27</v>
          </cell>
          <cell r="F48">
            <v>525</v>
          </cell>
          <cell r="G48">
            <v>26122.17</v>
          </cell>
          <cell r="H48">
            <v>544.21</v>
          </cell>
          <cell r="I48">
            <v>0</v>
          </cell>
          <cell r="J48">
            <v>16</v>
          </cell>
          <cell r="K48">
            <v>1071.1099999999999</v>
          </cell>
          <cell r="L48">
            <v>66.94</v>
          </cell>
        </row>
        <row r="49">
          <cell r="B49">
            <v>48</v>
          </cell>
          <cell r="C49">
            <v>16</v>
          </cell>
          <cell r="D49">
            <v>25597.17</v>
          </cell>
          <cell r="E49">
            <v>533.27</v>
          </cell>
          <cell r="F49">
            <v>525</v>
          </cell>
          <cell r="G49">
            <v>26122.17</v>
          </cell>
          <cell r="H49">
            <v>544.21</v>
          </cell>
          <cell r="I49">
            <v>0</v>
          </cell>
          <cell r="J49">
            <v>16</v>
          </cell>
          <cell r="K49">
            <v>1071.1099999999999</v>
          </cell>
          <cell r="L49">
            <v>66.94</v>
          </cell>
        </row>
        <row r="50">
          <cell r="B50">
            <v>0</v>
          </cell>
          <cell r="C50">
            <v>0</v>
          </cell>
          <cell r="D50">
            <v>0</v>
          </cell>
          <cell r="F50">
            <v>0</v>
          </cell>
          <cell r="G50">
            <v>0</v>
          </cell>
          <cell r="I50">
            <v>0</v>
          </cell>
          <cell r="J50">
            <v>0</v>
          </cell>
          <cell r="K50">
            <v>0</v>
          </cell>
        </row>
        <row r="52">
          <cell r="B52">
            <v>0</v>
          </cell>
          <cell r="C52">
            <v>0</v>
          </cell>
          <cell r="D52">
            <v>0</v>
          </cell>
          <cell r="F52">
            <v>0</v>
          </cell>
          <cell r="G52">
            <v>0</v>
          </cell>
          <cell r="I52">
            <v>0</v>
          </cell>
          <cell r="J52">
            <v>0</v>
          </cell>
          <cell r="K52">
            <v>0</v>
          </cell>
        </row>
        <row r="53">
          <cell r="B53">
            <v>0</v>
          </cell>
          <cell r="C53">
            <v>0</v>
          </cell>
          <cell r="D53">
            <v>0</v>
          </cell>
          <cell r="F53">
            <v>0</v>
          </cell>
          <cell r="G53">
            <v>0</v>
          </cell>
          <cell r="I53">
            <v>0</v>
          </cell>
          <cell r="J53">
            <v>0</v>
          </cell>
          <cell r="K53">
            <v>0</v>
          </cell>
        </row>
        <row r="54">
          <cell r="B54">
            <v>0</v>
          </cell>
          <cell r="C54">
            <v>0</v>
          </cell>
          <cell r="D54">
            <v>0</v>
          </cell>
          <cell r="F54">
            <v>0</v>
          </cell>
          <cell r="G54">
            <v>0</v>
          </cell>
          <cell r="I54">
            <v>0</v>
          </cell>
          <cell r="J54">
            <v>0</v>
          </cell>
          <cell r="K54">
            <v>0</v>
          </cell>
        </row>
        <row r="56">
          <cell r="B56">
            <v>3</v>
          </cell>
          <cell r="C56">
            <v>1</v>
          </cell>
          <cell r="D56">
            <v>1579.29</v>
          </cell>
          <cell r="E56">
            <v>526.42999999999995</v>
          </cell>
          <cell r="F56">
            <v>35</v>
          </cell>
          <cell r="G56">
            <v>1614.29</v>
          </cell>
          <cell r="H56">
            <v>538.1</v>
          </cell>
          <cell r="I56">
            <v>0</v>
          </cell>
          <cell r="J56">
            <v>1</v>
          </cell>
          <cell r="K56">
            <v>0</v>
          </cell>
          <cell r="L56">
            <v>0</v>
          </cell>
        </row>
        <row r="57">
          <cell r="B57">
            <v>3</v>
          </cell>
          <cell r="C57">
            <v>1</v>
          </cell>
          <cell r="D57">
            <v>1579.29</v>
          </cell>
          <cell r="E57">
            <v>526.42999999999995</v>
          </cell>
          <cell r="F57">
            <v>35</v>
          </cell>
          <cell r="G57">
            <v>1614.29</v>
          </cell>
          <cell r="H57">
            <v>538.1</v>
          </cell>
          <cell r="I57">
            <v>0</v>
          </cell>
          <cell r="J57">
            <v>1</v>
          </cell>
          <cell r="K57">
            <v>0</v>
          </cell>
          <cell r="L57">
            <v>0</v>
          </cell>
        </row>
        <row r="58">
          <cell r="B58">
            <v>0</v>
          </cell>
          <cell r="C58">
            <v>0</v>
          </cell>
          <cell r="D58">
            <v>0</v>
          </cell>
          <cell r="F58">
            <v>0</v>
          </cell>
          <cell r="G58">
            <v>0</v>
          </cell>
          <cell r="I58">
            <v>0</v>
          </cell>
          <cell r="J58">
            <v>0</v>
          </cell>
          <cell r="K58">
            <v>0</v>
          </cell>
        </row>
        <row r="60">
          <cell r="B60">
            <v>9</v>
          </cell>
          <cell r="C60">
            <v>3</v>
          </cell>
          <cell r="D60">
            <v>5080.17</v>
          </cell>
          <cell r="E60">
            <v>564.46</v>
          </cell>
          <cell r="F60">
            <v>105</v>
          </cell>
          <cell r="G60">
            <v>5185.17</v>
          </cell>
          <cell r="H60">
            <v>576.13</v>
          </cell>
          <cell r="I60">
            <v>0</v>
          </cell>
          <cell r="J60">
            <v>3</v>
          </cell>
          <cell r="K60">
            <v>0</v>
          </cell>
          <cell r="L60">
            <v>0</v>
          </cell>
        </row>
        <row r="61">
          <cell r="B61">
            <v>9</v>
          </cell>
          <cell r="C61">
            <v>3</v>
          </cell>
          <cell r="D61">
            <v>5080.17</v>
          </cell>
          <cell r="E61">
            <v>564.46</v>
          </cell>
          <cell r="F61">
            <v>105</v>
          </cell>
          <cell r="G61">
            <v>5185.17</v>
          </cell>
          <cell r="H61">
            <v>576.13</v>
          </cell>
          <cell r="I61">
            <v>0</v>
          </cell>
          <cell r="J61">
            <v>3</v>
          </cell>
          <cell r="K61">
            <v>0</v>
          </cell>
          <cell r="L61">
            <v>0</v>
          </cell>
        </row>
        <row r="62">
          <cell r="B62">
            <v>0</v>
          </cell>
          <cell r="C62">
            <v>0</v>
          </cell>
          <cell r="D62">
            <v>0</v>
          </cell>
          <cell r="F62">
            <v>0</v>
          </cell>
          <cell r="G62">
            <v>0</v>
          </cell>
          <cell r="I62">
            <v>0</v>
          </cell>
          <cell r="J62">
            <v>0</v>
          </cell>
          <cell r="K62">
            <v>0</v>
          </cell>
        </row>
        <row r="64">
          <cell r="B64">
            <v>3</v>
          </cell>
          <cell r="C64">
            <v>1</v>
          </cell>
          <cell r="D64">
            <v>1592.97</v>
          </cell>
          <cell r="E64">
            <v>530.99</v>
          </cell>
          <cell r="F64">
            <v>35</v>
          </cell>
          <cell r="G64">
            <v>1627.97</v>
          </cell>
          <cell r="H64">
            <v>542.66</v>
          </cell>
          <cell r="I64">
            <v>0</v>
          </cell>
          <cell r="J64">
            <v>1</v>
          </cell>
          <cell r="K64">
            <v>0</v>
          </cell>
          <cell r="L64">
            <v>0</v>
          </cell>
        </row>
        <row r="65">
          <cell r="B65">
            <v>3</v>
          </cell>
          <cell r="C65">
            <v>1</v>
          </cell>
          <cell r="D65">
            <v>1592.97</v>
          </cell>
          <cell r="E65">
            <v>530.99</v>
          </cell>
          <cell r="F65">
            <v>35</v>
          </cell>
          <cell r="G65">
            <v>1627.97</v>
          </cell>
          <cell r="H65">
            <v>542.66</v>
          </cell>
          <cell r="I65">
            <v>0</v>
          </cell>
          <cell r="J65">
            <v>1</v>
          </cell>
          <cell r="K65">
            <v>0</v>
          </cell>
          <cell r="L65">
            <v>0</v>
          </cell>
        </row>
        <row r="66">
          <cell r="B66">
            <v>0</v>
          </cell>
          <cell r="C66">
            <v>0</v>
          </cell>
          <cell r="D66">
            <v>0</v>
          </cell>
          <cell r="F66">
            <v>0</v>
          </cell>
          <cell r="G66">
            <v>0</v>
          </cell>
          <cell r="I66">
            <v>0</v>
          </cell>
          <cell r="J66">
            <v>0</v>
          </cell>
          <cell r="K66">
            <v>0</v>
          </cell>
        </row>
        <row r="68">
          <cell r="B68">
            <v>0</v>
          </cell>
          <cell r="C68">
            <v>0</v>
          </cell>
          <cell r="D68">
            <v>0</v>
          </cell>
          <cell r="F68">
            <v>0</v>
          </cell>
          <cell r="G68">
            <v>0</v>
          </cell>
          <cell r="I68">
            <v>0</v>
          </cell>
          <cell r="J68">
            <v>0</v>
          </cell>
          <cell r="K68">
            <v>0</v>
          </cell>
        </row>
        <row r="69">
          <cell r="B69">
            <v>0</v>
          </cell>
          <cell r="C69">
            <v>0</v>
          </cell>
          <cell r="D69">
            <v>0</v>
          </cell>
          <cell r="F69">
            <v>0</v>
          </cell>
          <cell r="G69">
            <v>0</v>
          </cell>
          <cell r="I69">
            <v>0</v>
          </cell>
          <cell r="J69">
            <v>0</v>
          </cell>
          <cell r="K69">
            <v>0</v>
          </cell>
        </row>
        <row r="70">
          <cell r="B70">
            <v>0</v>
          </cell>
          <cell r="C70">
            <v>0</v>
          </cell>
          <cell r="D70">
            <v>0</v>
          </cell>
          <cell r="F70">
            <v>0</v>
          </cell>
          <cell r="G70">
            <v>0</v>
          </cell>
          <cell r="I70">
            <v>0</v>
          </cell>
          <cell r="J70">
            <v>0</v>
          </cell>
          <cell r="K70">
            <v>0</v>
          </cell>
        </row>
        <row r="72">
          <cell r="B72">
            <v>126</v>
          </cell>
          <cell r="C72">
            <v>42</v>
          </cell>
          <cell r="D72">
            <v>67167.75</v>
          </cell>
          <cell r="E72">
            <v>533.08000000000004</v>
          </cell>
          <cell r="F72">
            <v>-2951.17</v>
          </cell>
          <cell r="G72">
            <v>64216.58</v>
          </cell>
          <cell r="H72">
            <v>509.66</v>
          </cell>
          <cell r="I72">
            <v>0</v>
          </cell>
          <cell r="J72">
            <v>42</v>
          </cell>
          <cell r="K72">
            <v>0</v>
          </cell>
          <cell r="L72">
            <v>0</v>
          </cell>
        </row>
        <row r="73">
          <cell r="B73">
            <v>126</v>
          </cell>
          <cell r="C73">
            <v>42</v>
          </cell>
          <cell r="D73">
            <v>67167.75</v>
          </cell>
          <cell r="E73">
            <v>533.08000000000004</v>
          </cell>
          <cell r="F73">
            <v>-2951.17</v>
          </cell>
          <cell r="G73">
            <v>64216.58</v>
          </cell>
          <cell r="H73">
            <v>509.66</v>
          </cell>
          <cell r="I73">
            <v>0</v>
          </cell>
          <cell r="J73">
            <v>42</v>
          </cell>
          <cell r="K73">
            <v>0</v>
          </cell>
          <cell r="L73">
            <v>0</v>
          </cell>
        </row>
        <row r="74">
          <cell r="B74">
            <v>0</v>
          </cell>
          <cell r="C74">
            <v>0</v>
          </cell>
          <cell r="D74">
            <v>0</v>
          </cell>
          <cell r="F74">
            <v>0</v>
          </cell>
          <cell r="G74">
            <v>0</v>
          </cell>
          <cell r="I74">
            <v>0</v>
          </cell>
          <cell r="J74">
            <v>0</v>
          </cell>
          <cell r="K74">
            <v>0</v>
          </cell>
        </row>
        <row r="76">
          <cell r="B76">
            <v>0</v>
          </cell>
          <cell r="C76">
            <v>0</v>
          </cell>
          <cell r="D76">
            <v>0</v>
          </cell>
          <cell r="F76">
            <v>0</v>
          </cell>
          <cell r="G76">
            <v>0</v>
          </cell>
          <cell r="I76">
            <v>0</v>
          </cell>
          <cell r="J76">
            <v>0</v>
          </cell>
          <cell r="K76">
            <v>0</v>
          </cell>
        </row>
        <row r="77">
          <cell r="B77">
            <v>0</v>
          </cell>
          <cell r="C77">
            <v>0</v>
          </cell>
          <cell r="D77">
            <v>0</v>
          </cell>
          <cell r="F77">
            <v>0</v>
          </cell>
          <cell r="G77">
            <v>0</v>
          </cell>
          <cell r="I77">
            <v>0</v>
          </cell>
          <cell r="J77">
            <v>0</v>
          </cell>
          <cell r="K77">
            <v>0</v>
          </cell>
        </row>
        <row r="78">
          <cell r="B78">
            <v>0</v>
          </cell>
          <cell r="C78">
            <v>0</v>
          </cell>
          <cell r="D78">
            <v>0</v>
          </cell>
          <cell r="F78">
            <v>0</v>
          </cell>
          <cell r="G78">
            <v>0</v>
          </cell>
          <cell r="I78">
            <v>0</v>
          </cell>
          <cell r="J78">
            <v>0</v>
          </cell>
          <cell r="K78">
            <v>0</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2">
          <cell r="B82">
            <v>0</v>
          </cell>
          <cell r="C82">
            <v>0</v>
          </cell>
          <cell r="D82">
            <v>0</v>
          </cell>
          <cell r="F82">
            <v>0</v>
          </cell>
          <cell r="G82">
            <v>0</v>
          </cell>
          <cell r="I82">
            <v>0</v>
          </cell>
          <cell r="J82">
            <v>0</v>
          </cell>
          <cell r="K82">
            <v>0</v>
          </cell>
        </row>
        <row r="84">
          <cell r="B84">
            <v>12</v>
          </cell>
          <cell r="C84">
            <v>4</v>
          </cell>
          <cell r="D84">
            <v>6399.33</v>
          </cell>
          <cell r="E84">
            <v>533.28</v>
          </cell>
          <cell r="F84">
            <v>140</v>
          </cell>
          <cell r="G84">
            <v>6539.33</v>
          </cell>
          <cell r="H84">
            <v>544.94000000000005</v>
          </cell>
          <cell r="I84">
            <v>0</v>
          </cell>
          <cell r="J84">
            <v>4</v>
          </cell>
          <cell r="K84">
            <v>0</v>
          </cell>
          <cell r="L84">
            <v>0</v>
          </cell>
        </row>
        <row r="85">
          <cell r="B85">
            <v>12</v>
          </cell>
          <cell r="C85">
            <v>4</v>
          </cell>
          <cell r="D85">
            <v>6399.33</v>
          </cell>
          <cell r="E85">
            <v>533.28</v>
          </cell>
          <cell r="F85">
            <v>140</v>
          </cell>
          <cell r="G85">
            <v>6539.33</v>
          </cell>
          <cell r="H85">
            <v>544.94000000000005</v>
          </cell>
          <cell r="I85">
            <v>0</v>
          </cell>
          <cell r="J85">
            <v>4</v>
          </cell>
          <cell r="K85">
            <v>0</v>
          </cell>
          <cell r="L85">
            <v>0</v>
          </cell>
        </row>
        <row r="86">
          <cell r="B86">
            <v>0</v>
          </cell>
          <cell r="C86">
            <v>0</v>
          </cell>
          <cell r="D86">
            <v>0</v>
          </cell>
          <cell r="F86">
            <v>0</v>
          </cell>
          <cell r="G86">
            <v>0</v>
          </cell>
          <cell r="I86">
            <v>0</v>
          </cell>
          <cell r="J86">
            <v>0</v>
          </cell>
          <cell r="K86">
            <v>0</v>
          </cell>
        </row>
        <row r="88">
          <cell r="B88">
            <v>6</v>
          </cell>
          <cell r="C88">
            <v>2</v>
          </cell>
          <cell r="D88">
            <v>3158.58</v>
          </cell>
          <cell r="E88">
            <v>526.42999999999995</v>
          </cell>
          <cell r="F88">
            <v>70</v>
          </cell>
          <cell r="G88">
            <v>3228.58</v>
          </cell>
          <cell r="H88">
            <v>538.1</v>
          </cell>
          <cell r="I88">
            <v>0</v>
          </cell>
          <cell r="J88">
            <v>2</v>
          </cell>
          <cell r="K88">
            <v>0</v>
          </cell>
          <cell r="L88">
            <v>0</v>
          </cell>
        </row>
        <row r="89">
          <cell r="B89">
            <v>6</v>
          </cell>
          <cell r="C89">
            <v>2</v>
          </cell>
          <cell r="D89">
            <v>3158.58</v>
          </cell>
          <cell r="E89">
            <v>526.42999999999995</v>
          </cell>
          <cell r="F89">
            <v>70</v>
          </cell>
          <cell r="G89">
            <v>3228.58</v>
          </cell>
          <cell r="H89">
            <v>538.1</v>
          </cell>
          <cell r="I89">
            <v>0</v>
          </cell>
          <cell r="J89">
            <v>2</v>
          </cell>
          <cell r="K89">
            <v>0</v>
          </cell>
          <cell r="L89">
            <v>0</v>
          </cell>
        </row>
        <row r="90">
          <cell r="B90">
            <v>0</v>
          </cell>
          <cell r="C90">
            <v>0</v>
          </cell>
          <cell r="D90">
            <v>0</v>
          </cell>
          <cell r="F90">
            <v>0</v>
          </cell>
          <cell r="G90">
            <v>0</v>
          </cell>
          <cell r="I90">
            <v>0</v>
          </cell>
          <cell r="J90">
            <v>0</v>
          </cell>
          <cell r="K90">
            <v>0</v>
          </cell>
        </row>
      </sheetData>
      <sheetData sheetId="72">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123462</v>
          </cell>
          <cell r="C28">
            <v>41154</v>
          </cell>
          <cell r="D28">
            <v>177244054.5</v>
          </cell>
          <cell r="E28">
            <v>1435.62</v>
          </cell>
          <cell r="F28">
            <v>1116533.8799999999</v>
          </cell>
          <cell r="G28">
            <v>178360588.38</v>
          </cell>
          <cell r="H28">
            <v>1444.66</v>
          </cell>
          <cell r="I28">
            <v>120715.14</v>
          </cell>
          <cell r="J28">
            <v>41052</v>
          </cell>
          <cell r="K28">
            <v>58461700.339999996</v>
          </cell>
          <cell r="L28">
            <v>1424.09</v>
          </cell>
        </row>
        <row r="29">
          <cell r="B29">
            <v>123462</v>
          </cell>
          <cell r="C29">
            <v>41154</v>
          </cell>
          <cell r="D29">
            <v>154356722.38</v>
          </cell>
          <cell r="E29">
            <v>1250.28</v>
          </cell>
          <cell r="F29">
            <v>1172944.3500000001</v>
          </cell>
          <cell r="G29">
            <v>155529666.72999999</v>
          </cell>
          <cell r="H29">
            <v>1259.78</v>
          </cell>
          <cell r="I29">
            <v>120715.14</v>
          </cell>
          <cell r="J29">
            <v>41052</v>
          </cell>
          <cell r="K29">
            <v>50928018.650000006</v>
          </cell>
          <cell r="L29">
            <v>1240.6099999999999</v>
          </cell>
        </row>
        <row r="30">
          <cell r="B30">
            <v>14144</v>
          </cell>
          <cell r="C30">
            <v>4714.666666666667</v>
          </cell>
          <cell r="D30">
            <v>22887332.120000001</v>
          </cell>
          <cell r="E30">
            <v>1618.17</v>
          </cell>
          <cell r="F30">
            <v>-56410.47</v>
          </cell>
          <cell r="G30">
            <v>22830921.650000002</v>
          </cell>
          <cell r="H30">
            <v>1614.18</v>
          </cell>
          <cell r="I30">
            <v>0</v>
          </cell>
          <cell r="J30">
            <v>4658</v>
          </cell>
          <cell r="K30">
            <v>7533681.6899999995</v>
          </cell>
          <cell r="L30">
            <v>1617.36</v>
          </cell>
        </row>
        <row r="31">
          <cell r="C31" t="str">
            <v/>
          </cell>
        </row>
        <row r="32">
          <cell r="B32">
            <v>218256</v>
          </cell>
          <cell r="C32">
            <v>72752</v>
          </cell>
          <cell r="D32">
            <v>302083554.55000001</v>
          </cell>
          <cell r="E32">
            <v>1384.08</v>
          </cell>
          <cell r="F32">
            <v>3230978.56</v>
          </cell>
          <cell r="G32">
            <v>305314533.11000001</v>
          </cell>
          <cell r="H32">
            <v>1398.88</v>
          </cell>
          <cell r="I32">
            <v>120226.79</v>
          </cell>
          <cell r="J32">
            <v>72737</v>
          </cell>
          <cell r="K32">
            <v>100199963.09999999</v>
          </cell>
          <cell r="L32">
            <v>1377.57</v>
          </cell>
        </row>
        <row r="33">
          <cell r="B33">
            <v>218256</v>
          </cell>
          <cell r="C33">
            <v>72752</v>
          </cell>
          <cell r="D33">
            <v>284688419.10000002</v>
          </cell>
          <cell r="E33">
            <v>1304.46</v>
          </cell>
          <cell r="F33">
            <v>3228714.23</v>
          </cell>
          <cell r="G33">
            <v>287917133.33000004</v>
          </cell>
          <cell r="H33">
            <v>1319.24</v>
          </cell>
          <cell r="I33">
            <v>120226.79</v>
          </cell>
          <cell r="J33">
            <v>72737</v>
          </cell>
          <cell r="K33">
            <v>94456284.840000004</v>
          </cell>
          <cell r="L33">
            <v>1298.67</v>
          </cell>
        </row>
        <row r="34">
          <cell r="B34">
            <v>11532</v>
          </cell>
          <cell r="C34">
            <v>3844</v>
          </cell>
          <cell r="D34">
            <v>17395135.450000003</v>
          </cell>
          <cell r="E34">
            <v>1508.42</v>
          </cell>
          <cell r="F34">
            <v>2264.33</v>
          </cell>
          <cell r="G34">
            <v>17397399.780000001</v>
          </cell>
          <cell r="H34">
            <v>1508.62</v>
          </cell>
          <cell r="I34">
            <v>0</v>
          </cell>
          <cell r="J34">
            <v>3815</v>
          </cell>
          <cell r="K34">
            <v>5743678.2599999998</v>
          </cell>
          <cell r="L34">
            <v>1505.55</v>
          </cell>
        </row>
        <row r="35">
          <cell r="C35" t="str">
            <v/>
          </cell>
        </row>
        <row r="36">
          <cell r="B36">
            <v>420375</v>
          </cell>
          <cell r="C36">
            <v>140125</v>
          </cell>
          <cell r="D36">
            <v>582585962.36000001</v>
          </cell>
          <cell r="E36">
            <v>1385.87</v>
          </cell>
          <cell r="F36">
            <v>6360962.9400000004</v>
          </cell>
          <cell r="G36">
            <v>588946925.30000007</v>
          </cell>
          <cell r="H36">
            <v>1401</v>
          </cell>
          <cell r="I36">
            <v>278191.92</v>
          </cell>
          <cell r="J36">
            <v>139835</v>
          </cell>
          <cell r="K36">
            <v>193259519.33000001</v>
          </cell>
          <cell r="L36">
            <v>1382.05</v>
          </cell>
        </row>
        <row r="37">
          <cell r="B37">
            <v>420375</v>
          </cell>
          <cell r="C37">
            <v>140125</v>
          </cell>
          <cell r="D37">
            <v>540545964.70000005</v>
          </cell>
          <cell r="E37">
            <v>1285.9100000000001</v>
          </cell>
          <cell r="F37">
            <v>6362674.6099999994</v>
          </cell>
          <cell r="G37">
            <v>546908639.31000006</v>
          </cell>
          <cell r="H37">
            <v>1301.03</v>
          </cell>
          <cell r="I37">
            <v>278191.92</v>
          </cell>
          <cell r="J37">
            <v>139835</v>
          </cell>
          <cell r="K37">
            <v>179348773.25999999</v>
          </cell>
          <cell r="L37">
            <v>1282.6199999999999</v>
          </cell>
        </row>
        <row r="38">
          <cell r="B38">
            <v>27704</v>
          </cell>
          <cell r="C38">
            <v>9234.6666666666661</v>
          </cell>
          <cell r="D38">
            <v>42039997.660000004</v>
          </cell>
          <cell r="E38">
            <v>1517.47</v>
          </cell>
          <cell r="F38">
            <v>-1711.67</v>
          </cell>
          <cell r="G38">
            <v>42038285.990000002</v>
          </cell>
          <cell r="H38">
            <v>1517.41</v>
          </cell>
          <cell r="I38">
            <v>0</v>
          </cell>
          <cell r="J38">
            <v>9169</v>
          </cell>
          <cell r="K38">
            <v>13910746.07</v>
          </cell>
          <cell r="L38">
            <v>1517.15</v>
          </cell>
        </row>
        <row r="39">
          <cell r="C39" t="str">
            <v/>
          </cell>
        </row>
        <row r="40">
          <cell r="B40">
            <v>44947</v>
          </cell>
          <cell r="C40">
            <v>14982.333333333334</v>
          </cell>
          <cell r="D40">
            <v>67765106.25</v>
          </cell>
          <cell r="E40">
            <v>1507.67</v>
          </cell>
          <cell r="F40">
            <v>997647.61</v>
          </cell>
          <cell r="G40">
            <v>68762753.859999999</v>
          </cell>
          <cell r="H40">
            <v>1529.86</v>
          </cell>
          <cell r="I40">
            <v>28914.04</v>
          </cell>
          <cell r="J40">
            <v>15010</v>
          </cell>
          <cell r="K40">
            <v>22460283.099999998</v>
          </cell>
          <cell r="L40">
            <v>1496.35</v>
          </cell>
        </row>
        <row r="41">
          <cell r="B41">
            <v>44947</v>
          </cell>
          <cell r="C41">
            <v>14982.333333333334</v>
          </cell>
          <cell r="D41">
            <v>54505620.379999995</v>
          </cell>
          <cell r="E41">
            <v>1212.68</v>
          </cell>
          <cell r="F41">
            <v>956865.82</v>
          </cell>
          <cell r="G41">
            <v>55462486.199999996</v>
          </cell>
          <cell r="H41">
            <v>1233.97</v>
          </cell>
          <cell r="I41">
            <v>28914.04</v>
          </cell>
          <cell r="J41">
            <v>15010</v>
          </cell>
          <cell r="K41">
            <v>18078745.940000001</v>
          </cell>
          <cell r="L41">
            <v>1204.45</v>
          </cell>
        </row>
        <row r="42">
          <cell r="B42">
            <v>8767</v>
          </cell>
          <cell r="C42">
            <v>2922.3333333333335</v>
          </cell>
          <cell r="D42">
            <v>13259485.869999999</v>
          </cell>
          <cell r="E42">
            <v>1512.43</v>
          </cell>
          <cell r="F42">
            <v>40781.79</v>
          </cell>
          <cell r="G42">
            <v>13300267.659999998</v>
          </cell>
          <cell r="H42">
            <v>1517.08</v>
          </cell>
          <cell r="I42">
            <v>0</v>
          </cell>
          <cell r="J42">
            <v>2897</v>
          </cell>
          <cell r="K42">
            <v>4381537.16</v>
          </cell>
          <cell r="L42">
            <v>1512.44</v>
          </cell>
        </row>
        <row r="43">
          <cell r="C43" t="str">
            <v/>
          </cell>
        </row>
        <row r="44">
          <cell r="B44">
            <v>279118</v>
          </cell>
          <cell r="C44">
            <v>93039.333333333328</v>
          </cell>
          <cell r="D44">
            <v>383802469.77999991</v>
          </cell>
          <cell r="E44">
            <v>1375.05</v>
          </cell>
          <cell r="F44">
            <v>4109657.76</v>
          </cell>
          <cell r="G44">
            <v>387912127.5399999</v>
          </cell>
          <cell r="H44">
            <v>1389.78</v>
          </cell>
          <cell r="I44">
            <v>112073.73</v>
          </cell>
          <cell r="J44">
            <v>93118</v>
          </cell>
          <cell r="K44">
            <v>127532054.52000001</v>
          </cell>
          <cell r="L44">
            <v>1369.57</v>
          </cell>
        </row>
        <row r="45">
          <cell r="B45">
            <v>279118</v>
          </cell>
          <cell r="C45">
            <v>93039.333333333328</v>
          </cell>
          <cell r="D45">
            <v>360850391.27999985</v>
          </cell>
          <cell r="E45">
            <v>1292.8599999999999</v>
          </cell>
          <cell r="F45">
            <v>4050104.34</v>
          </cell>
          <cell r="G45">
            <v>364900495.61999989</v>
          </cell>
          <cell r="H45">
            <v>1307.3399999999999</v>
          </cell>
          <cell r="I45">
            <v>112073.73</v>
          </cell>
          <cell r="J45">
            <v>93118</v>
          </cell>
          <cell r="K45">
            <v>119952963.41000003</v>
          </cell>
          <cell r="L45">
            <v>1288.22</v>
          </cell>
        </row>
        <row r="46">
          <cell r="B46">
            <v>16098</v>
          </cell>
          <cell r="C46">
            <v>5366</v>
          </cell>
          <cell r="D46">
            <v>22952078.499999996</v>
          </cell>
          <cell r="E46">
            <v>1425.77</v>
          </cell>
          <cell r="F46">
            <v>59553.42</v>
          </cell>
          <cell r="G46">
            <v>23011631.919999998</v>
          </cell>
          <cell r="H46">
            <v>1429.47</v>
          </cell>
          <cell r="I46">
            <v>0</v>
          </cell>
          <cell r="J46">
            <v>5318</v>
          </cell>
          <cell r="K46">
            <v>7579091.1100000003</v>
          </cell>
          <cell r="L46">
            <v>1425.18</v>
          </cell>
        </row>
        <row r="47">
          <cell r="C47" t="str">
            <v/>
          </cell>
        </row>
        <row r="48">
          <cell r="B48">
            <v>275925</v>
          </cell>
          <cell r="C48">
            <v>91975</v>
          </cell>
          <cell r="D48">
            <v>368111410.11000001</v>
          </cell>
          <cell r="E48">
            <v>1334.1</v>
          </cell>
          <cell r="F48">
            <v>6004619.8000000007</v>
          </cell>
          <cell r="G48">
            <v>374116029.91000003</v>
          </cell>
          <cell r="H48">
            <v>1355.86</v>
          </cell>
          <cell r="I48">
            <v>173401.41</v>
          </cell>
          <cell r="J48">
            <v>92044</v>
          </cell>
          <cell r="K48">
            <v>122010479.7</v>
          </cell>
          <cell r="L48">
            <v>1325.57</v>
          </cell>
        </row>
        <row r="49">
          <cell r="B49">
            <v>275925</v>
          </cell>
          <cell r="C49">
            <v>91975</v>
          </cell>
          <cell r="D49">
            <v>343136158.75</v>
          </cell>
          <cell r="E49">
            <v>1243.67</v>
          </cell>
          <cell r="F49">
            <v>5962186.8499999996</v>
          </cell>
          <cell r="G49">
            <v>349098345.59999996</v>
          </cell>
          <cell r="H49">
            <v>1265.23</v>
          </cell>
          <cell r="I49">
            <v>173401.41</v>
          </cell>
          <cell r="J49">
            <v>92045</v>
          </cell>
          <cell r="K49">
            <v>113752447.35999998</v>
          </cell>
          <cell r="L49">
            <v>1235.9100000000001</v>
          </cell>
        </row>
        <row r="50">
          <cell r="B50">
            <v>15991</v>
          </cell>
          <cell r="C50">
            <v>5330.333333333333</v>
          </cell>
          <cell r="D50">
            <v>24975251.360000003</v>
          </cell>
          <cell r="E50">
            <v>1561.83</v>
          </cell>
          <cell r="F50">
            <v>42432.95</v>
          </cell>
          <cell r="G50">
            <v>25017684.310000002</v>
          </cell>
          <cell r="H50">
            <v>1564.49</v>
          </cell>
          <cell r="I50">
            <v>0</v>
          </cell>
          <cell r="J50">
            <v>5287</v>
          </cell>
          <cell r="K50">
            <v>8258032.3400000008</v>
          </cell>
          <cell r="L50">
            <v>1561.95</v>
          </cell>
        </row>
        <row r="51">
          <cell r="C51" t="str">
            <v/>
          </cell>
        </row>
        <row r="52">
          <cell r="B52">
            <v>501901</v>
          </cell>
          <cell r="C52">
            <v>167300.33333333334</v>
          </cell>
          <cell r="D52">
            <v>678375329.72000003</v>
          </cell>
          <cell r="E52">
            <v>1351.61</v>
          </cell>
          <cell r="F52">
            <v>5535632.8499999996</v>
          </cell>
          <cell r="G52">
            <v>683910962.57000005</v>
          </cell>
          <cell r="H52">
            <v>1362.64</v>
          </cell>
          <cell r="I52">
            <v>190716.55</v>
          </cell>
          <cell r="J52">
            <v>167117</v>
          </cell>
          <cell r="K52">
            <v>224499527.18000001</v>
          </cell>
          <cell r="L52">
            <v>1343.37</v>
          </cell>
        </row>
        <row r="53">
          <cell r="B53">
            <v>501901</v>
          </cell>
          <cell r="C53">
            <v>167300.33333333334</v>
          </cell>
          <cell r="D53">
            <v>646920420.12</v>
          </cell>
          <cell r="E53">
            <v>1288.99</v>
          </cell>
          <cell r="F53">
            <v>5527037.0200000005</v>
          </cell>
          <cell r="G53">
            <v>652447457.13999999</v>
          </cell>
          <cell r="H53">
            <v>1299.99</v>
          </cell>
          <cell r="I53">
            <v>190716.55</v>
          </cell>
          <cell r="J53">
            <v>167117</v>
          </cell>
          <cell r="K53">
            <v>214101762.15999997</v>
          </cell>
          <cell r="L53">
            <v>1281.2</v>
          </cell>
        </row>
        <row r="54">
          <cell r="B54">
            <v>23006</v>
          </cell>
          <cell r="C54">
            <v>7668.666666666667</v>
          </cell>
          <cell r="D54">
            <v>31454909.599999998</v>
          </cell>
          <cell r="E54">
            <v>1367.25</v>
          </cell>
          <cell r="F54">
            <v>8595.83</v>
          </cell>
          <cell r="G54">
            <v>31463505.429999996</v>
          </cell>
          <cell r="H54">
            <v>1367.62</v>
          </cell>
          <cell r="I54">
            <v>0</v>
          </cell>
          <cell r="J54">
            <v>7607</v>
          </cell>
          <cell r="K54">
            <v>10397765.02</v>
          </cell>
          <cell r="L54">
            <v>1366.87</v>
          </cell>
        </row>
        <row r="55">
          <cell r="C55" t="str">
            <v/>
          </cell>
        </row>
        <row r="56">
          <cell r="B56">
            <v>66700</v>
          </cell>
          <cell r="C56">
            <v>22233.333333333332</v>
          </cell>
          <cell r="D56">
            <v>94959987.299999997</v>
          </cell>
          <cell r="E56">
            <v>1423.69</v>
          </cell>
          <cell r="F56">
            <v>371349.18</v>
          </cell>
          <cell r="G56">
            <v>95331336.480000004</v>
          </cell>
          <cell r="H56">
            <v>1429.26</v>
          </cell>
          <cell r="I56">
            <v>50742.09</v>
          </cell>
          <cell r="J56">
            <v>22149</v>
          </cell>
          <cell r="K56">
            <v>31372625.870000001</v>
          </cell>
          <cell r="L56">
            <v>1416.44</v>
          </cell>
        </row>
        <row r="57">
          <cell r="B57">
            <v>66700</v>
          </cell>
          <cell r="C57">
            <v>22233.333333333332</v>
          </cell>
          <cell r="D57">
            <v>86502897.520000011</v>
          </cell>
          <cell r="E57">
            <v>1296.94</v>
          </cell>
          <cell r="F57">
            <v>429994</v>
          </cell>
          <cell r="G57">
            <v>86932891.520000011</v>
          </cell>
          <cell r="H57">
            <v>1303.33</v>
          </cell>
          <cell r="I57">
            <v>50742.09</v>
          </cell>
          <cell r="J57">
            <v>22149</v>
          </cell>
          <cell r="K57">
            <v>28593747.420000006</v>
          </cell>
          <cell r="L57">
            <v>1291.02</v>
          </cell>
        </row>
        <row r="58">
          <cell r="B58">
            <v>5408</v>
          </cell>
          <cell r="C58">
            <v>1802.6666666666667</v>
          </cell>
          <cell r="D58">
            <v>8457089.7799999993</v>
          </cell>
          <cell r="E58">
            <v>1563.81</v>
          </cell>
          <cell r="F58">
            <v>-58644.82</v>
          </cell>
          <cell r="G58">
            <v>8398444.959999999</v>
          </cell>
          <cell r="H58">
            <v>1552.97</v>
          </cell>
          <cell r="I58">
            <v>0</v>
          </cell>
          <cell r="J58">
            <v>1778</v>
          </cell>
          <cell r="K58">
            <v>2778878.45</v>
          </cell>
          <cell r="L58">
            <v>1562.92</v>
          </cell>
        </row>
        <row r="59">
          <cell r="C59" t="str">
            <v/>
          </cell>
        </row>
        <row r="60">
          <cell r="B60">
            <v>191452</v>
          </cell>
          <cell r="C60">
            <v>63817.333333333336</v>
          </cell>
          <cell r="D60">
            <v>260490503.68000001</v>
          </cell>
          <cell r="E60">
            <v>1360.6</v>
          </cell>
          <cell r="F60">
            <v>2365193.21</v>
          </cell>
          <cell r="G60">
            <v>262855696.89000002</v>
          </cell>
          <cell r="H60">
            <v>1372.96</v>
          </cell>
          <cell r="I60">
            <v>145712.79</v>
          </cell>
          <cell r="J60">
            <v>63773</v>
          </cell>
          <cell r="K60">
            <v>86359382.510000005</v>
          </cell>
          <cell r="L60">
            <v>1354.17</v>
          </cell>
        </row>
        <row r="61">
          <cell r="B61">
            <v>191452</v>
          </cell>
          <cell r="C61">
            <v>63817.333333333336</v>
          </cell>
          <cell r="D61">
            <v>243041622.81999996</v>
          </cell>
          <cell r="E61">
            <v>1269.6099999999999</v>
          </cell>
          <cell r="F61">
            <v>2403838.83</v>
          </cell>
          <cell r="G61">
            <v>245445461.64999998</v>
          </cell>
          <cell r="H61">
            <v>1282.07</v>
          </cell>
          <cell r="I61">
            <v>145712.79</v>
          </cell>
          <cell r="J61">
            <v>63773</v>
          </cell>
          <cell r="K61">
            <v>80597885.639999986</v>
          </cell>
          <cell r="L61">
            <v>1263.95</v>
          </cell>
        </row>
        <row r="62">
          <cell r="B62">
            <v>11870</v>
          </cell>
          <cell r="C62">
            <v>3956.6666666666665</v>
          </cell>
          <cell r="D62">
            <v>17446434.120000001</v>
          </cell>
          <cell r="E62">
            <v>1469.79</v>
          </cell>
          <cell r="F62">
            <v>-38645.620000000003</v>
          </cell>
          <cell r="G62">
            <v>17407788.5</v>
          </cell>
          <cell r="H62">
            <v>1466.54</v>
          </cell>
          <cell r="I62">
            <v>0</v>
          </cell>
          <cell r="J62">
            <v>3924</v>
          </cell>
          <cell r="K62">
            <v>5761496.8700000001</v>
          </cell>
          <cell r="L62">
            <v>1468.27</v>
          </cell>
        </row>
        <row r="63">
          <cell r="C63" t="str">
            <v/>
          </cell>
        </row>
        <row r="64">
          <cell r="B64">
            <v>235424</v>
          </cell>
          <cell r="C64">
            <v>78474.666666666672</v>
          </cell>
          <cell r="D64">
            <v>322824821.18000001</v>
          </cell>
          <cell r="E64">
            <v>1371.25</v>
          </cell>
          <cell r="F64">
            <v>1633657.56</v>
          </cell>
          <cell r="G64">
            <v>324458478.74000001</v>
          </cell>
          <cell r="H64">
            <v>1378.19</v>
          </cell>
          <cell r="I64">
            <v>75017.53</v>
          </cell>
          <cell r="J64">
            <v>78170</v>
          </cell>
          <cell r="K64">
            <v>106873641.90000001</v>
          </cell>
          <cell r="L64">
            <v>1367.2</v>
          </cell>
        </row>
        <row r="65">
          <cell r="B65">
            <v>235424</v>
          </cell>
          <cell r="C65">
            <v>78474.666666666672</v>
          </cell>
          <cell r="D65">
            <v>308919640.29999995</v>
          </cell>
          <cell r="E65">
            <v>1312.23</v>
          </cell>
          <cell r="F65">
            <v>1627343.32</v>
          </cell>
          <cell r="G65">
            <v>310546983.61999995</v>
          </cell>
          <cell r="H65">
            <v>1319.14</v>
          </cell>
          <cell r="I65">
            <v>75017.53</v>
          </cell>
          <cell r="J65">
            <v>78170</v>
          </cell>
          <cell r="K65">
            <v>102277173.28999999</v>
          </cell>
          <cell r="L65">
            <v>1308.44</v>
          </cell>
        </row>
        <row r="66">
          <cell r="B66">
            <v>9694</v>
          </cell>
          <cell r="C66">
            <v>3231.3333333333335</v>
          </cell>
          <cell r="D66">
            <v>13905180.880000001</v>
          </cell>
          <cell r="E66">
            <v>1434.41</v>
          </cell>
          <cell r="F66">
            <v>6314.24</v>
          </cell>
          <cell r="G66">
            <v>13911495.120000001</v>
          </cell>
          <cell r="H66">
            <v>1435.06</v>
          </cell>
          <cell r="I66">
            <v>0</v>
          </cell>
          <cell r="J66">
            <v>3208</v>
          </cell>
          <cell r="K66">
            <v>4596468.6100000003</v>
          </cell>
          <cell r="L66">
            <v>1432.81</v>
          </cell>
        </row>
        <row r="67">
          <cell r="C67" t="str">
            <v/>
          </cell>
        </row>
        <row r="68">
          <cell r="B68">
            <v>105213</v>
          </cell>
          <cell r="C68">
            <v>35071</v>
          </cell>
          <cell r="D68">
            <v>145564127.34999999</v>
          </cell>
          <cell r="E68">
            <v>1383.52</v>
          </cell>
          <cell r="F68">
            <v>2329669.9500000002</v>
          </cell>
          <cell r="G68">
            <v>147893797.29999998</v>
          </cell>
          <cell r="H68">
            <v>1405.66</v>
          </cell>
          <cell r="I68">
            <v>87478.42</v>
          </cell>
          <cell r="J68">
            <v>35081</v>
          </cell>
          <cell r="K68">
            <v>48140954.850000001</v>
          </cell>
          <cell r="L68">
            <v>1372.28</v>
          </cell>
        </row>
        <row r="69">
          <cell r="B69">
            <v>105213</v>
          </cell>
          <cell r="C69">
            <v>35071</v>
          </cell>
          <cell r="D69">
            <v>134023115.32000001</v>
          </cell>
          <cell r="E69">
            <v>1273.9100000000001</v>
          </cell>
          <cell r="F69">
            <v>2307113.19</v>
          </cell>
          <cell r="G69">
            <v>136330228.51000002</v>
          </cell>
          <cell r="H69">
            <v>1295.83</v>
          </cell>
          <cell r="I69">
            <v>87478.42</v>
          </cell>
          <cell r="J69">
            <v>35081</v>
          </cell>
          <cell r="K69">
            <v>44320439.969999999</v>
          </cell>
          <cell r="L69">
            <v>1263.45</v>
          </cell>
        </row>
        <row r="70">
          <cell r="B70">
            <v>7663</v>
          </cell>
          <cell r="C70">
            <v>2554.3333333333335</v>
          </cell>
          <cell r="D70">
            <v>11541012.030000001</v>
          </cell>
          <cell r="E70">
            <v>1506.07</v>
          </cell>
          <cell r="F70">
            <v>22556.76</v>
          </cell>
          <cell r="G70">
            <v>11563568.790000001</v>
          </cell>
          <cell r="H70">
            <v>1509.01</v>
          </cell>
          <cell r="I70">
            <v>0</v>
          </cell>
          <cell r="J70">
            <v>2540</v>
          </cell>
          <cell r="K70">
            <v>3820514.88</v>
          </cell>
          <cell r="L70">
            <v>1504.14</v>
          </cell>
        </row>
        <row r="71">
          <cell r="C71" t="str">
            <v/>
          </cell>
        </row>
        <row r="72">
          <cell r="B72">
            <v>96114</v>
          </cell>
          <cell r="C72">
            <v>32038</v>
          </cell>
          <cell r="D72">
            <v>147619243.56</v>
          </cell>
          <cell r="E72">
            <v>1535.88</v>
          </cell>
          <cell r="F72">
            <v>395932.51</v>
          </cell>
          <cell r="G72">
            <v>148015176.06999999</v>
          </cell>
          <cell r="H72">
            <v>1540</v>
          </cell>
          <cell r="I72">
            <v>78871.58</v>
          </cell>
          <cell r="J72">
            <v>31896</v>
          </cell>
          <cell r="K72">
            <v>48652546.719999999</v>
          </cell>
          <cell r="L72">
            <v>1525.35</v>
          </cell>
        </row>
        <row r="73">
          <cell r="B73">
            <v>96114</v>
          </cell>
          <cell r="C73">
            <v>32038</v>
          </cell>
          <cell r="D73">
            <v>116376302.88</v>
          </cell>
          <cell r="E73">
            <v>1210.8</v>
          </cell>
          <cell r="F73">
            <v>435292.56</v>
          </cell>
          <cell r="G73">
            <v>116811595.44</v>
          </cell>
          <cell r="H73">
            <v>1215.28</v>
          </cell>
          <cell r="I73">
            <v>78871.58</v>
          </cell>
          <cell r="J73">
            <v>31896</v>
          </cell>
          <cell r="K73">
            <v>38365085.75</v>
          </cell>
          <cell r="L73">
            <v>1202.8</v>
          </cell>
        </row>
        <row r="74">
          <cell r="B74">
            <v>15283</v>
          </cell>
          <cell r="C74">
            <v>5094.333333333333</v>
          </cell>
          <cell r="D74">
            <v>31242940.68</v>
          </cell>
          <cell r="E74">
            <v>2044.29</v>
          </cell>
          <cell r="F74">
            <v>-39360.050000000003</v>
          </cell>
          <cell r="G74">
            <v>31203580.629999999</v>
          </cell>
          <cell r="H74">
            <v>2041.72</v>
          </cell>
          <cell r="I74">
            <v>0</v>
          </cell>
          <cell r="J74">
            <v>5036</v>
          </cell>
          <cell r="K74">
            <v>10287460.969999999</v>
          </cell>
          <cell r="L74">
            <v>2042.78</v>
          </cell>
        </row>
        <row r="75">
          <cell r="C75" t="str">
            <v/>
          </cell>
        </row>
        <row r="76">
          <cell r="B76">
            <v>178574</v>
          </cell>
          <cell r="C76">
            <v>59524.666666666664</v>
          </cell>
          <cell r="D76">
            <v>243470531.11999997</v>
          </cell>
          <cell r="E76">
            <v>1363.42</v>
          </cell>
          <cell r="F76">
            <v>2309168</v>
          </cell>
          <cell r="G76">
            <v>245779699.11999997</v>
          </cell>
          <cell r="H76">
            <v>1376.35</v>
          </cell>
          <cell r="I76">
            <v>160176.60999999999</v>
          </cell>
          <cell r="J76">
            <v>59397</v>
          </cell>
          <cell r="K76">
            <v>80704520.339999989</v>
          </cell>
          <cell r="L76">
            <v>1358.73</v>
          </cell>
        </row>
        <row r="77">
          <cell r="B77">
            <v>178574</v>
          </cell>
          <cell r="C77">
            <v>59524.666666666664</v>
          </cell>
          <cell r="D77">
            <v>227903164.87</v>
          </cell>
          <cell r="E77">
            <v>1276.27</v>
          </cell>
          <cell r="F77">
            <v>2260758.13</v>
          </cell>
          <cell r="G77">
            <v>230163923</v>
          </cell>
          <cell r="H77">
            <v>1288.9100000000001</v>
          </cell>
          <cell r="I77">
            <v>160176.60999999999</v>
          </cell>
          <cell r="J77">
            <v>59397</v>
          </cell>
          <cell r="K77">
            <v>75564883.100000009</v>
          </cell>
          <cell r="L77">
            <v>1272.24</v>
          </cell>
        </row>
        <row r="78">
          <cell r="B78">
            <v>11079</v>
          </cell>
          <cell r="C78">
            <v>3693</v>
          </cell>
          <cell r="D78">
            <v>15569812.99</v>
          </cell>
          <cell r="E78">
            <v>1405.34</v>
          </cell>
          <cell r="F78">
            <v>48409.87</v>
          </cell>
          <cell r="G78">
            <v>15618222.859999999</v>
          </cell>
          <cell r="H78">
            <v>1409.71</v>
          </cell>
          <cell r="I78">
            <v>0</v>
          </cell>
          <cell r="J78">
            <v>3660</v>
          </cell>
          <cell r="K78">
            <v>5139637.24</v>
          </cell>
          <cell r="L78">
            <v>1404.27</v>
          </cell>
        </row>
        <row r="79">
          <cell r="C79" t="str">
            <v/>
          </cell>
        </row>
        <row r="80">
          <cell r="B80">
            <v>119150</v>
          </cell>
          <cell r="C80">
            <v>39716.666666666664</v>
          </cell>
          <cell r="D80">
            <v>166851651.28999999</v>
          </cell>
          <cell r="E80">
            <v>1400.35</v>
          </cell>
          <cell r="F80">
            <v>1743912.45</v>
          </cell>
          <cell r="G80">
            <v>168595563.73999998</v>
          </cell>
          <cell r="H80">
            <v>1414.99</v>
          </cell>
          <cell r="I80">
            <v>23776.92</v>
          </cell>
          <cell r="J80">
            <v>39686</v>
          </cell>
          <cell r="K80">
            <v>55253202.489999995</v>
          </cell>
          <cell r="L80">
            <v>1392.26</v>
          </cell>
        </row>
        <row r="81">
          <cell r="B81">
            <v>119150</v>
          </cell>
          <cell r="C81">
            <v>39716.666666666664</v>
          </cell>
          <cell r="D81">
            <v>155130560.90000004</v>
          </cell>
          <cell r="E81">
            <v>1302.02</v>
          </cell>
          <cell r="F81">
            <v>1710214.46</v>
          </cell>
          <cell r="G81">
            <v>156840775.36000004</v>
          </cell>
          <cell r="H81">
            <v>1316.36</v>
          </cell>
          <cell r="I81">
            <v>23776.92</v>
          </cell>
          <cell r="J81">
            <v>39686</v>
          </cell>
          <cell r="K81">
            <v>51403210.199999996</v>
          </cell>
          <cell r="L81">
            <v>1295.29</v>
          </cell>
        </row>
        <row r="82">
          <cell r="B82">
            <v>8105</v>
          </cell>
          <cell r="C82">
            <v>2701.6666666666665</v>
          </cell>
          <cell r="D82">
            <v>11721090.390000001</v>
          </cell>
          <cell r="E82">
            <v>1446.16</v>
          </cell>
          <cell r="F82">
            <v>33697.99</v>
          </cell>
          <cell r="G82">
            <v>11754788.380000001</v>
          </cell>
          <cell r="H82">
            <v>1450.31</v>
          </cell>
          <cell r="I82">
            <v>0</v>
          </cell>
          <cell r="J82">
            <v>2664</v>
          </cell>
          <cell r="K82">
            <v>3849992.29</v>
          </cell>
          <cell r="L82">
            <v>1445.19</v>
          </cell>
        </row>
        <row r="83">
          <cell r="C83" t="str">
            <v/>
          </cell>
        </row>
        <row r="84">
          <cell r="B84">
            <v>337899</v>
          </cell>
          <cell r="C84">
            <v>112633</v>
          </cell>
          <cell r="D84">
            <v>454535189.23999995</v>
          </cell>
          <cell r="E84">
            <v>1345.18</v>
          </cell>
          <cell r="F84">
            <v>7533879.0700000003</v>
          </cell>
          <cell r="G84">
            <v>462069068.30999994</v>
          </cell>
          <cell r="H84">
            <v>1367.48</v>
          </cell>
          <cell r="I84">
            <v>293924.14</v>
          </cell>
          <cell r="J84">
            <v>112905</v>
          </cell>
          <cell r="K84">
            <v>149976843.12</v>
          </cell>
          <cell r="L84">
            <v>1328.35</v>
          </cell>
        </row>
        <row r="85">
          <cell r="B85">
            <v>337899</v>
          </cell>
          <cell r="C85">
            <v>112633</v>
          </cell>
          <cell r="D85">
            <v>422864205.02999997</v>
          </cell>
          <cell r="E85">
            <v>1251.48</v>
          </cell>
          <cell r="F85">
            <v>7510088.71</v>
          </cell>
          <cell r="G85">
            <v>430374293.74000001</v>
          </cell>
          <cell r="H85">
            <v>1273.69</v>
          </cell>
          <cell r="I85">
            <v>293924.14</v>
          </cell>
          <cell r="J85">
            <v>112905</v>
          </cell>
          <cell r="K85">
            <v>139521838</v>
          </cell>
          <cell r="L85">
            <v>1235.76</v>
          </cell>
        </row>
        <row r="86">
          <cell r="B86">
            <v>20681</v>
          </cell>
          <cell r="C86">
            <v>6893.666666666667</v>
          </cell>
          <cell r="D86">
            <v>31670984.209999993</v>
          </cell>
          <cell r="E86">
            <v>1531.4</v>
          </cell>
          <cell r="F86">
            <v>23790.36</v>
          </cell>
          <cell r="G86">
            <v>31694774.569999993</v>
          </cell>
          <cell r="H86">
            <v>1532.56</v>
          </cell>
          <cell r="I86">
            <v>0</v>
          </cell>
          <cell r="J86">
            <v>6829</v>
          </cell>
          <cell r="K86">
            <v>10455005.119999999</v>
          </cell>
          <cell r="L86">
            <v>1530.97</v>
          </cell>
        </row>
        <row r="87">
          <cell r="C87" t="str">
            <v/>
          </cell>
        </row>
        <row r="88">
          <cell r="B88">
            <v>70637</v>
          </cell>
          <cell r="C88">
            <v>23545.666666666668</v>
          </cell>
          <cell r="D88">
            <v>101422177.78999999</v>
          </cell>
          <cell r="E88">
            <v>1435.82</v>
          </cell>
          <cell r="F88">
            <v>760436.73</v>
          </cell>
          <cell r="G88">
            <v>102182614.52</v>
          </cell>
          <cell r="H88">
            <v>1446.59</v>
          </cell>
          <cell r="I88">
            <v>75102.240000000005</v>
          </cell>
          <cell r="J88">
            <v>23500</v>
          </cell>
          <cell r="K88">
            <v>33494684.359999999</v>
          </cell>
          <cell r="L88">
            <v>1425.31</v>
          </cell>
        </row>
        <row r="89">
          <cell r="B89">
            <v>70637</v>
          </cell>
          <cell r="C89">
            <v>23545.666666666668</v>
          </cell>
          <cell r="D89">
            <v>90233586.359999985</v>
          </cell>
          <cell r="E89">
            <v>1277.43</v>
          </cell>
          <cell r="F89">
            <v>752998.19</v>
          </cell>
          <cell r="G89">
            <v>90986584.549999982</v>
          </cell>
          <cell r="H89">
            <v>1288.0999999999999</v>
          </cell>
          <cell r="I89">
            <v>75102.240000000005</v>
          </cell>
          <cell r="J89">
            <v>23500</v>
          </cell>
          <cell r="K89">
            <v>29791724.829999998</v>
          </cell>
          <cell r="L89">
            <v>1267.73</v>
          </cell>
        </row>
        <row r="90">
          <cell r="B90">
            <v>7049</v>
          </cell>
          <cell r="C90">
            <v>2349.6666666666665</v>
          </cell>
          <cell r="D90">
            <v>11188591.43</v>
          </cell>
          <cell r="E90">
            <v>1587.26</v>
          </cell>
          <cell r="F90">
            <v>7438.54</v>
          </cell>
          <cell r="G90">
            <v>11196029.969999999</v>
          </cell>
          <cell r="H90">
            <v>1588.31</v>
          </cell>
          <cell r="I90">
            <v>0</v>
          </cell>
          <cell r="J90">
            <v>2335</v>
          </cell>
          <cell r="K90">
            <v>3702959.53</v>
          </cell>
          <cell r="L90">
            <v>1585.85</v>
          </cell>
        </row>
      </sheetData>
      <sheetData sheetId="73">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11910</v>
          </cell>
          <cell r="C12">
            <v>3970</v>
          </cell>
          <cell r="D12">
            <v>18262992.219999999</v>
          </cell>
          <cell r="E12">
            <v>1533.42</v>
          </cell>
          <cell r="F12">
            <v>-53156.55</v>
          </cell>
          <cell r="G12">
            <v>18209835.669999998</v>
          </cell>
          <cell r="H12">
            <v>1528.95</v>
          </cell>
          <cell r="I12">
            <v>0</v>
          </cell>
          <cell r="J12">
            <v>3919</v>
          </cell>
          <cell r="K12">
            <v>6010031.0899999999</v>
          </cell>
          <cell r="L12">
            <v>1533.56</v>
          </cell>
        </row>
        <row r="13">
          <cell r="B13">
            <v>7966</v>
          </cell>
          <cell r="C13">
            <v>2655</v>
          </cell>
          <cell r="D13">
            <v>11530810.850000001</v>
          </cell>
          <cell r="E13">
            <v>1447.5</v>
          </cell>
          <cell r="F13">
            <v>-26753.39</v>
          </cell>
          <cell r="G13">
            <v>11504057.460000001</v>
          </cell>
          <cell r="H13">
            <v>1444.14</v>
          </cell>
          <cell r="I13">
            <v>0</v>
          </cell>
          <cell r="J13">
            <v>2622</v>
          </cell>
          <cell r="K13">
            <v>3794822.47</v>
          </cell>
          <cell r="L13">
            <v>1447.3</v>
          </cell>
        </row>
        <row r="14">
          <cell r="B14">
            <v>19366</v>
          </cell>
          <cell r="C14">
            <v>6455</v>
          </cell>
          <cell r="D14">
            <v>26452222.560000002</v>
          </cell>
          <cell r="E14">
            <v>1365.91</v>
          </cell>
          <cell r="F14">
            <v>-77129.850000000006</v>
          </cell>
          <cell r="G14">
            <v>26375092.710000001</v>
          </cell>
          <cell r="H14">
            <v>1361.93</v>
          </cell>
          <cell r="I14">
            <v>0</v>
          </cell>
          <cell r="J14">
            <v>6375</v>
          </cell>
          <cell r="K14">
            <v>8738211.8899999987</v>
          </cell>
          <cell r="L14">
            <v>1370.7</v>
          </cell>
        </row>
        <row r="15">
          <cell r="B15">
            <v>7834</v>
          </cell>
          <cell r="C15">
            <v>2611</v>
          </cell>
          <cell r="D15">
            <v>11472709.83</v>
          </cell>
          <cell r="E15">
            <v>1464.48</v>
          </cell>
          <cell r="F15">
            <v>3897.18</v>
          </cell>
          <cell r="G15">
            <v>11476607.01</v>
          </cell>
          <cell r="H15">
            <v>1464.97</v>
          </cell>
          <cell r="I15">
            <v>0</v>
          </cell>
          <cell r="J15">
            <v>2589</v>
          </cell>
          <cell r="K15">
            <v>3790510.0800000001</v>
          </cell>
          <cell r="L15">
            <v>1464.08</v>
          </cell>
        </row>
        <row r="16">
          <cell r="B16">
            <v>13055</v>
          </cell>
          <cell r="C16">
            <v>4352</v>
          </cell>
          <cell r="D16">
            <v>18967367.68</v>
          </cell>
          <cell r="E16">
            <v>1452.88</v>
          </cell>
          <cell r="F16">
            <v>-7146.58</v>
          </cell>
          <cell r="G16">
            <v>18960221.100000001</v>
          </cell>
          <cell r="H16">
            <v>1452.33</v>
          </cell>
          <cell r="I16">
            <v>0</v>
          </cell>
          <cell r="J16">
            <v>4296</v>
          </cell>
          <cell r="K16">
            <v>6241254.169999999</v>
          </cell>
          <cell r="L16">
            <v>1452.81</v>
          </cell>
        </row>
        <row r="17">
          <cell r="B17">
            <v>13591</v>
          </cell>
          <cell r="C17">
            <v>4530</v>
          </cell>
          <cell r="D17">
            <v>21859344.050000001</v>
          </cell>
          <cell r="E17">
            <v>1608.37</v>
          </cell>
          <cell r="F17">
            <v>-13626.65</v>
          </cell>
          <cell r="G17">
            <v>21845717.400000002</v>
          </cell>
          <cell r="H17">
            <v>1607.37</v>
          </cell>
          <cell r="I17">
            <v>0</v>
          </cell>
          <cell r="J17">
            <v>4480</v>
          </cell>
          <cell r="K17">
            <v>7210996.5700000003</v>
          </cell>
          <cell r="L17">
            <v>1609.6</v>
          </cell>
        </row>
        <row r="18">
          <cell r="B18">
            <v>17380</v>
          </cell>
          <cell r="C18">
            <v>5793</v>
          </cell>
          <cell r="D18">
            <v>24249825.630000003</v>
          </cell>
          <cell r="E18">
            <v>1395.27</v>
          </cell>
          <cell r="F18">
            <v>-72266.64</v>
          </cell>
          <cell r="G18">
            <v>24177558.990000002</v>
          </cell>
          <cell r="H18">
            <v>1391.11</v>
          </cell>
          <cell r="I18">
            <v>0</v>
          </cell>
          <cell r="J18">
            <v>5726</v>
          </cell>
          <cell r="K18">
            <v>7990987.7800000003</v>
          </cell>
          <cell r="L18">
            <v>1395.56</v>
          </cell>
        </row>
        <row r="19">
          <cell r="B19">
            <v>4837</v>
          </cell>
          <cell r="C19">
            <v>1612</v>
          </cell>
          <cell r="D19">
            <v>7544084.9500000002</v>
          </cell>
          <cell r="E19">
            <v>1559.66</v>
          </cell>
          <cell r="F19">
            <v>-54698.99</v>
          </cell>
          <cell r="G19">
            <v>7489385.96</v>
          </cell>
          <cell r="H19">
            <v>1548.35</v>
          </cell>
          <cell r="I19">
            <v>0</v>
          </cell>
          <cell r="J19">
            <v>1587</v>
          </cell>
          <cell r="K19">
            <v>2476374.06</v>
          </cell>
          <cell r="L19">
            <v>1560.41</v>
          </cell>
        </row>
        <row r="20">
          <cell r="B20">
            <v>9332</v>
          </cell>
          <cell r="C20">
            <v>3111</v>
          </cell>
          <cell r="D20">
            <v>13484571.179999998</v>
          </cell>
          <cell r="E20">
            <v>1444.98</v>
          </cell>
          <cell r="F20">
            <v>-58906.05</v>
          </cell>
          <cell r="G20">
            <v>13425665.129999997</v>
          </cell>
          <cell r="H20">
            <v>1438.67</v>
          </cell>
          <cell r="I20">
            <v>0</v>
          </cell>
          <cell r="J20">
            <v>3076</v>
          </cell>
          <cell r="K20">
            <v>4443626.28</v>
          </cell>
          <cell r="L20">
            <v>1444.61</v>
          </cell>
        </row>
        <row r="21">
          <cell r="B21">
            <v>6380</v>
          </cell>
          <cell r="C21">
            <v>2127</v>
          </cell>
          <cell r="D21">
            <v>8778027.7700000014</v>
          </cell>
          <cell r="E21">
            <v>1375.87</v>
          </cell>
          <cell r="F21">
            <v>-12667.02</v>
          </cell>
          <cell r="G21">
            <v>8765360.7500000019</v>
          </cell>
          <cell r="H21">
            <v>1373.88</v>
          </cell>
          <cell r="I21">
            <v>0</v>
          </cell>
          <cell r="J21">
            <v>2105</v>
          </cell>
          <cell r="K21">
            <v>2896058.98</v>
          </cell>
          <cell r="L21">
            <v>1375.8</v>
          </cell>
        </row>
        <row r="22">
          <cell r="B22">
            <v>5565</v>
          </cell>
          <cell r="C22">
            <v>1855</v>
          </cell>
          <cell r="D22">
            <v>8192377.5899999999</v>
          </cell>
          <cell r="E22">
            <v>1472.13</v>
          </cell>
          <cell r="F22">
            <v>2147.46</v>
          </cell>
          <cell r="G22">
            <v>8194525.0499999998</v>
          </cell>
          <cell r="H22">
            <v>1472.51</v>
          </cell>
          <cell r="I22">
            <v>0</v>
          </cell>
          <cell r="J22">
            <v>1840</v>
          </cell>
          <cell r="K22">
            <v>2706194.74</v>
          </cell>
          <cell r="L22">
            <v>1470.76</v>
          </cell>
        </row>
        <row r="23">
          <cell r="B23">
            <v>14518</v>
          </cell>
          <cell r="C23">
            <v>4839</v>
          </cell>
          <cell r="D23">
            <v>30138094.350000001</v>
          </cell>
          <cell r="E23">
            <v>2075.91</v>
          </cell>
          <cell r="F23">
            <v>-47014.22</v>
          </cell>
          <cell r="G23">
            <v>30091080.130000003</v>
          </cell>
          <cell r="H23">
            <v>2072.67</v>
          </cell>
          <cell r="I23">
            <v>0</v>
          </cell>
          <cell r="J23">
            <v>4780</v>
          </cell>
          <cell r="K23">
            <v>9917978.8599999994</v>
          </cell>
          <cell r="L23">
            <v>2074.89</v>
          </cell>
        </row>
        <row r="24">
          <cell r="B24">
            <v>9124</v>
          </cell>
          <cell r="C24">
            <v>3041</v>
          </cell>
          <cell r="D24">
            <v>13144358.619999999</v>
          </cell>
          <cell r="E24">
            <v>1440.64</v>
          </cell>
          <cell r="F24">
            <v>-31990.13</v>
          </cell>
          <cell r="G24">
            <v>13112368.489999998</v>
          </cell>
          <cell r="H24">
            <v>1437.13</v>
          </cell>
          <cell r="I24">
            <v>0</v>
          </cell>
          <cell r="J24">
            <v>3002</v>
          </cell>
          <cell r="K24">
            <v>4323552.45</v>
          </cell>
          <cell r="L24">
            <v>1440.22</v>
          </cell>
        </row>
        <row r="25">
          <cell r="B25">
            <v>5542</v>
          </cell>
          <cell r="C25">
            <v>1847</v>
          </cell>
          <cell r="D25">
            <v>7720082</v>
          </cell>
          <cell r="E25">
            <v>1393.01</v>
          </cell>
          <cell r="F25">
            <v>-47029.21</v>
          </cell>
          <cell r="G25">
            <v>7673052.79</v>
          </cell>
          <cell r="H25">
            <v>1384.53</v>
          </cell>
          <cell r="I25">
            <v>0</v>
          </cell>
          <cell r="J25">
            <v>1813</v>
          </cell>
          <cell r="K25">
            <v>2524277.9500000002</v>
          </cell>
          <cell r="L25">
            <v>1392.32</v>
          </cell>
        </row>
        <row r="26">
          <cell r="B26">
            <v>16440</v>
          </cell>
          <cell r="C26">
            <v>5480</v>
          </cell>
          <cell r="D26">
            <v>25639991.649999995</v>
          </cell>
          <cell r="E26">
            <v>1559.61</v>
          </cell>
          <cell r="F26">
            <v>-21027.279999999999</v>
          </cell>
          <cell r="G26">
            <v>25618964.369999994</v>
          </cell>
          <cell r="H26">
            <v>1558.33</v>
          </cell>
          <cell r="I26">
            <v>0</v>
          </cell>
          <cell r="J26">
            <v>5415</v>
          </cell>
          <cell r="K26">
            <v>8445650.6500000004</v>
          </cell>
          <cell r="L26">
            <v>1559.68</v>
          </cell>
        </row>
        <row r="27">
          <cell r="B27">
            <v>5333</v>
          </cell>
          <cell r="C27">
            <v>1778</v>
          </cell>
          <cell r="D27">
            <v>7888021.3099999996</v>
          </cell>
          <cell r="E27">
            <v>1479.1</v>
          </cell>
          <cell r="F27">
            <v>1132.6600000000001</v>
          </cell>
          <cell r="G27">
            <v>7889153.9699999997</v>
          </cell>
          <cell r="H27">
            <v>1479.31</v>
          </cell>
          <cell r="I27">
            <v>0</v>
          </cell>
          <cell r="J27">
            <v>1763</v>
          </cell>
          <cell r="K27">
            <v>2608036.5699999998</v>
          </cell>
          <cell r="L27">
            <v>1479.32</v>
          </cell>
        </row>
      </sheetData>
      <sheetData sheetId="74">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1382</v>
          </cell>
          <cell r="C12">
            <v>461</v>
          </cell>
          <cell r="D12">
            <v>3268339.9</v>
          </cell>
          <cell r="E12">
            <v>2364.9299999999998</v>
          </cell>
          <cell r="F12">
            <v>-10453.92</v>
          </cell>
          <cell r="G12">
            <v>3257885.98</v>
          </cell>
          <cell r="H12">
            <v>2357.37</v>
          </cell>
          <cell r="I12">
            <v>0</v>
          </cell>
          <cell r="J12">
            <v>453</v>
          </cell>
          <cell r="K12">
            <v>1071250.6000000001</v>
          </cell>
          <cell r="L12">
            <v>2364.79</v>
          </cell>
        </row>
        <row r="13">
          <cell r="B13">
            <v>1127</v>
          </cell>
          <cell r="C13">
            <v>376</v>
          </cell>
          <cell r="D13">
            <v>2855159.39</v>
          </cell>
          <cell r="E13">
            <v>2533.42</v>
          </cell>
          <cell r="F13">
            <v>-14182.28</v>
          </cell>
          <cell r="G13">
            <v>2840977.11</v>
          </cell>
          <cell r="H13">
            <v>2520.83</v>
          </cell>
          <cell r="I13">
            <v>0</v>
          </cell>
          <cell r="J13">
            <v>370</v>
          </cell>
          <cell r="K13">
            <v>937800.72</v>
          </cell>
          <cell r="L13">
            <v>2534.6</v>
          </cell>
        </row>
        <row r="14">
          <cell r="B14">
            <v>4237</v>
          </cell>
          <cell r="C14">
            <v>1412</v>
          </cell>
          <cell r="D14">
            <v>10259216.15</v>
          </cell>
          <cell r="E14">
            <v>2421.34</v>
          </cell>
          <cell r="F14">
            <v>-37081.82</v>
          </cell>
          <cell r="G14">
            <v>10222134.33</v>
          </cell>
          <cell r="H14">
            <v>2412.59</v>
          </cell>
          <cell r="I14">
            <v>0</v>
          </cell>
          <cell r="J14">
            <v>1399</v>
          </cell>
          <cell r="K14">
            <v>3383114.53</v>
          </cell>
          <cell r="L14">
            <v>2418.2399999999998</v>
          </cell>
        </row>
        <row r="15">
          <cell r="B15">
            <v>486</v>
          </cell>
          <cell r="C15">
            <v>162</v>
          </cell>
          <cell r="D15">
            <v>1113610.3799999999</v>
          </cell>
          <cell r="E15">
            <v>2291.38</v>
          </cell>
          <cell r="F15">
            <v>6367.44</v>
          </cell>
          <cell r="G15">
            <v>1119977.82</v>
          </cell>
          <cell r="H15">
            <v>2304.48</v>
          </cell>
          <cell r="I15">
            <v>0</v>
          </cell>
          <cell r="J15">
            <v>160</v>
          </cell>
          <cell r="K15">
            <v>366627.08</v>
          </cell>
          <cell r="L15">
            <v>2291.42</v>
          </cell>
        </row>
        <row r="16">
          <cell r="B16">
            <v>171</v>
          </cell>
          <cell r="C16">
            <v>57</v>
          </cell>
          <cell r="D16">
            <v>443893.11</v>
          </cell>
          <cell r="E16">
            <v>2595.87</v>
          </cell>
          <cell r="F16">
            <v>0</v>
          </cell>
          <cell r="G16">
            <v>443893.11</v>
          </cell>
          <cell r="H16">
            <v>2595.87</v>
          </cell>
          <cell r="I16">
            <v>0</v>
          </cell>
          <cell r="J16">
            <v>57</v>
          </cell>
          <cell r="K16">
            <v>147964.37</v>
          </cell>
          <cell r="L16">
            <v>2595.87</v>
          </cell>
        </row>
        <row r="17">
          <cell r="B17">
            <v>108</v>
          </cell>
          <cell r="C17">
            <v>36</v>
          </cell>
          <cell r="D17">
            <v>286331.46000000002</v>
          </cell>
          <cell r="E17">
            <v>2651.22</v>
          </cell>
          <cell r="F17">
            <v>0</v>
          </cell>
          <cell r="G17">
            <v>286331.46000000002</v>
          </cell>
          <cell r="H17">
            <v>2651.22</v>
          </cell>
          <cell r="I17">
            <v>0</v>
          </cell>
          <cell r="J17">
            <v>36</v>
          </cell>
          <cell r="K17">
            <v>95443.82</v>
          </cell>
          <cell r="L17">
            <v>2651.22</v>
          </cell>
        </row>
        <row r="18">
          <cell r="B18">
            <v>261</v>
          </cell>
          <cell r="C18">
            <v>87</v>
          </cell>
          <cell r="D18">
            <v>664113.26</v>
          </cell>
          <cell r="E18">
            <v>2544.5</v>
          </cell>
          <cell r="F18">
            <v>262.47000000000003</v>
          </cell>
          <cell r="G18">
            <v>664375.73</v>
          </cell>
          <cell r="H18">
            <v>2545.5</v>
          </cell>
          <cell r="I18">
            <v>0</v>
          </cell>
          <cell r="J18">
            <v>86</v>
          </cell>
          <cell r="K18">
            <v>218453.67</v>
          </cell>
          <cell r="L18">
            <v>2540.16</v>
          </cell>
        </row>
        <row r="19">
          <cell r="B19">
            <v>116</v>
          </cell>
          <cell r="C19">
            <v>39</v>
          </cell>
          <cell r="D19">
            <v>272204.83</v>
          </cell>
          <cell r="E19">
            <v>2346.59</v>
          </cell>
          <cell r="F19">
            <v>-2745.83</v>
          </cell>
          <cell r="G19">
            <v>269459</v>
          </cell>
          <cell r="H19">
            <v>2322.92</v>
          </cell>
          <cell r="I19">
            <v>0</v>
          </cell>
          <cell r="J19">
            <v>38</v>
          </cell>
          <cell r="K19">
            <v>88904.39</v>
          </cell>
          <cell r="L19">
            <v>2339.59</v>
          </cell>
        </row>
        <row r="20">
          <cell r="B20">
            <v>634</v>
          </cell>
          <cell r="C20">
            <v>211</v>
          </cell>
          <cell r="D20">
            <v>1564969.23</v>
          </cell>
          <cell r="E20">
            <v>2468.41</v>
          </cell>
          <cell r="F20">
            <v>-8810.57</v>
          </cell>
          <cell r="G20">
            <v>1556158.66</v>
          </cell>
          <cell r="H20">
            <v>2454.5100000000002</v>
          </cell>
          <cell r="I20">
            <v>0</v>
          </cell>
          <cell r="J20">
            <v>209</v>
          </cell>
          <cell r="K20">
            <v>515706.02</v>
          </cell>
          <cell r="L20">
            <v>2467.4899999999998</v>
          </cell>
        </row>
        <row r="21">
          <cell r="B21">
            <v>819</v>
          </cell>
          <cell r="C21">
            <v>273</v>
          </cell>
          <cell r="D21">
            <v>2044257.53</v>
          </cell>
          <cell r="E21">
            <v>2496.04</v>
          </cell>
          <cell r="F21">
            <v>-4118.74</v>
          </cell>
          <cell r="G21">
            <v>2040138.79</v>
          </cell>
          <cell r="H21">
            <v>2491.0100000000002</v>
          </cell>
          <cell r="I21">
            <v>0</v>
          </cell>
          <cell r="J21">
            <v>269</v>
          </cell>
          <cell r="K21">
            <v>671577.77</v>
          </cell>
          <cell r="L21">
            <v>2496.5700000000002</v>
          </cell>
        </row>
        <row r="22">
          <cell r="B22">
            <v>572</v>
          </cell>
          <cell r="C22">
            <v>191</v>
          </cell>
          <cell r="D22">
            <v>1423964.88</v>
          </cell>
          <cell r="E22">
            <v>2489.4499999999998</v>
          </cell>
          <cell r="F22">
            <v>-3090.7</v>
          </cell>
          <cell r="G22">
            <v>1420874.18</v>
          </cell>
          <cell r="H22">
            <v>2484.0500000000002</v>
          </cell>
          <cell r="I22">
            <v>0</v>
          </cell>
          <cell r="J22">
            <v>189</v>
          </cell>
          <cell r="K22">
            <v>469963.62</v>
          </cell>
          <cell r="L22">
            <v>2486.58</v>
          </cell>
        </row>
        <row r="23">
          <cell r="B23">
            <v>96</v>
          </cell>
          <cell r="C23">
            <v>32</v>
          </cell>
          <cell r="D23">
            <v>219352.62</v>
          </cell>
          <cell r="E23">
            <v>2284.92</v>
          </cell>
          <cell r="F23">
            <v>-2745.83</v>
          </cell>
          <cell r="G23">
            <v>216606.79</v>
          </cell>
          <cell r="H23">
            <v>2256.3200000000002</v>
          </cell>
          <cell r="I23">
            <v>0</v>
          </cell>
          <cell r="J23">
            <v>32</v>
          </cell>
          <cell r="K23">
            <v>73117.539999999994</v>
          </cell>
          <cell r="L23">
            <v>2284.92</v>
          </cell>
        </row>
        <row r="24">
          <cell r="B24">
            <v>36</v>
          </cell>
          <cell r="C24">
            <v>12</v>
          </cell>
          <cell r="D24">
            <v>91043.91</v>
          </cell>
          <cell r="E24">
            <v>2529</v>
          </cell>
          <cell r="F24">
            <v>0</v>
          </cell>
          <cell r="G24">
            <v>91043.91</v>
          </cell>
          <cell r="H24">
            <v>2529</v>
          </cell>
          <cell r="I24">
            <v>0</v>
          </cell>
          <cell r="J24">
            <v>12</v>
          </cell>
          <cell r="K24">
            <v>30347.97</v>
          </cell>
          <cell r="L24">
            <v>2529</v>
          </cell>
        </row>
        <row r="25">
          <cell r="B25">
            <v>656</v>
          </cell>
          <cell r="C25">
            <v>219</v>
          </cell>
          <cell r="D25">
            <v>1633657.92</v>
          </cell>
          <cell r="E25">
            <v>2490.33</v>
          </cell>
          <cell r="F25">
            <v>44491.96</v>
          </cell>
          <cell r="G25">
            <v>1678149.88</v>
          </cell>
          <cell r="H25">
            <v>2558.16</v>
          </cell>
          <cell r="I25">
            <v>0</v>
          </cell>
          <cell r="J25">
            <v>215</v>
          </cell>
          <cell r="K25">
            <v>536200.19999999995</v>
          </cell>
          <cell r="L25">
            <v>2493.9499999999998</v>
          </cell>
        </row>
        <row r="26">
          <cell r="B26">
            <v>617</v>
          </cell>
          <cell r="C26">
            <v>206</v>
          </cell>
          <cell r="D26">
            <v>1531496.68</v>
          </cell>
          <cell r="E26">
            <v>2482.17</v>
          </cell>
          <cell r="F26">
            <v>-8582.36</v>
          </cell>
          <cell r="G26">
            <v>1522914.32</v>
          </cell>
          <cell r="H26">
            <v>2468.2600000000002</v>
          </cell>
          <cell r="I26">
            <v>0</v>
          </cell>
          <cell r="J26">
            <v>204</v>
          </cell>
          <cell r="K26">
            <v>505922.51</v>
          </cell>
          <cell r="L26">
            <v>2480.0100000000002</v>
          </cell>
        </row>
        <row r="27">
          <cell r="B27">
            <v>924</v>
          </cell>
          <cell r="C27">
            <v>308</v>
          </cell>
          <cell r="D27">
            <v>2199076.41</v>
          </cell>
          <cell r="E27">
            <v>2379.9499999999998</v>
          </cell>
          <cell r="F27">
            <v>-9494.1200000000008</v>
          </cell>
          <cell r="G27">
            <v>2189582.29</v>
          </cell>
          <cell r="H27">
            <v>2369.6799999999998</v>
          </cell>
          <cell r="I27">
            <v>0</v>
          </cell>
          <cell r="J27">
            <v>305</v>
          </cell>
          <cell r="K27">
            <v>725358.39</v>
          </cell>
          <cell r="L27">
            <v>2378.2199999999998</v>
          </cell>
        </row>
      </sheetData>
      <sheetData sheetId="75">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14144</v>
          </cell>
          <cell r="C12">
            <v>4715</v>
          </cell>
          <cell r="D12">
            <v>22887332.120000001</v>
          </cell>
          <cell r="E12">
            <v>1618.17</v>
          </cell>
          <cell r="F12">
            <v>-56410.47</v>
          </cell>
          <cell r="G12">
            <v>22830921.650000002</v>
          </cell>
          <cell r="H12">
            <v>1614.18</v>
          </cell>
          <cell r="I12">
            <v>0</v>
          </cell>
          <cell r="J12">
            <v>4658</v>
          </cell>
          <cell r="K12">
            <v>7533681.6899999995</v>
          </cell>
          <cell r="L12">
            <v>1617.36</v>
          </cell>
        </row>
        <row r="13">
          <cell r="B13">
            <v>11532</v>
          </cell>
          <cell r="C13">
            <v>3844</v>
          </cell>
          <cell r="D13">
            <v>17395135.450000003</v>
          </cell>
          <cell r="E13">
            <v>1508.42</v>
          </cell>
          <cell r="F13">
            <v>2264.33</v>
          </cell>
          <cell r="G13">
            <v>17397399.780000001</v>
          </cell>
          <cell r="H13">
            <v>1508.62</v>
          </cell>
          <cell r="I13">
            <v>0</v>
          </cell>
          <cell r="J13">
            <v>3815</v>
          </cell>
          <cell r="K13">
            <v>5743678.2599999998</v>
          </cell>
          <cell r="L13">
            <v>1505.55</v>
          </cell>
        </row>
        <row r="14">
          <cell r="B14">
            <v>27704</v>
          </cell>
          <cell r="C14">
            <v>9235</v>
          </cell>
          <cell r="D14">
            <v>42039997.660000004</v>
          </cell>
          <cell r="E14">
            <v>1517.47</v>
          </cell>
          <cell r="F14">
            <v>-1711.67</v>
          </cell>
          <cell r="G14">
            <v>42038285.990000002</v>
          </cell>
          <cell r="H14">
            <v>1517.41</v>
          </cell>
          <cell r="I14">
            <v>0</v>
          </cell>
          <cell r="J14">
            <v>9169</v>
          </cell>
          <cell r="K14">
            <v>13910746.07</v>
          </cell>
          <cell r="L14">
            <v>1517.15</v>
          </cell>
        </row>
        <row r="15">
          <cell r="B15">
            <v>8767</v>
          </cell>
          <cell r="C15">
            <v>2922</v>
          </cell>
          <cell r="D15">
            <v>13259485.869999999</v>
          </cell>
          <cell r="E15">
            <v>1512.43</v>
          </cell>
          <cell r="F15">
            <v>40781.79</v>
          </cell>
          <cell r="G15">
            <v>13300267.659999998</v>
          </cell>
          <cell r="H15">
            <v>1517.08</v>
          </cell>
          <cell r="I15">
            <v>0</v>
          </cell>
          <cell r="J15">
            <v>2897</v>
          </cell>
          <cell r="K15">
            <v>4381537.16</v>
          </cell>
          <cell r="L15">
            <v>1512.44</v>
          </cell>
        </row>
        <row r="16">
          <cell r="B16">
            <v>16098</v>
          </cell>
          <cell r="C16">
            <v>5366</v>
          </cell>
          <cell r="D16">
            <v>22952078.499999996</v>
          </cell>
          <cell r="E16">
            <v>1425.77</v>
          </cell>
          <cell r="F16">
            <v>59553.42</v>
          </cell>
          <cell r="G16">
            <v>23011631.919999998</v>
          </cell>
          <cell r="H16">
            <v>1429.47</v>
          </cell>
          <cell r="I16">
            <v>0</v>
          </cell>
          <cell r="J16">
            <v>5318</v>
          </cell>
          <cell r="K16">
            <v>7579091.1100000003</v>
          </cell>
          <cell r="L16">
            <v>1425.18</v>
          </cell>
        </row>
        <row r="17">
          <cell r="B17">
            <v>15991</v>
          </cell>
          <cell r="C17">
            <v>5330</v>
          </cell>
          <cell r="D17">
            <v>24975251.360000003</v>
          </cell>
          <cell r="E17">
            <v>1561.83</v>
          </cell>
          <cell r="F17">
            <v>42432.95</v>
          </cell>
          <cell r="G17">
            <v>25017684.310000002</v>
          </cell>
          <cell r="H17">
            <v>1564.49</v>
          </cell>
          <cell r="I17">
            <v>0</v>
          </cell>
          <cell r="J17">
            <v>5287</v>
          </cell>
          <cell r="K17">
            <v>8258032.3400000008</v>
          </cell>
          <cell r="L17">
            <v>1561.95</v>
          </cell>
        </row>
        <row r="18">
          <cell r="B18">
            <v>23006</v>
          </cell>
          <cell r="C18">
            <v>7669</v>
          </cell>
          <cell r="D18">
            <v>31454909.599999998</v>
          </cell>
          <cell r="E18">
            <v>1367.25</v>
          </cell>
          <cell r="F18">
            <v>8595.83</v>
          </cell>
          <cell r="G18">
            <v>31463505.429999996</v>
          </cell>
          <cell r="H18">
            <v>1367.62</v>
          </cell>
          <cell r="I18">
            <v>0</v>
          </cell>
          <cell r="J18">
            <v>7607</v>
          </cell>
          <cell r="K18">
            <v>10397765.02</v>
          </cell>
          <cell r="L18">
            <v>1366.87</v>
          </cell>
        </row>
        <row r="19">
          <cell r="B19">
            <v>5408</v>
          </cell>
          <cell r="C19">
            <v>1803</v>
          </cell>
          <cell r="D19">
            <v>8457089.7799999993</v>
          </cell>
          <cell r="E19">
            <v>1563.81</v>
          </cell>
          <cell r="F19">
            <v>-58644.82</v>
          </cell>
          <cell r="G19">
            <v>8398444.959999999</v>
          </cell>
          <cell r="H19">
            <v>1552.97</v>
          </cell>
          <cell r="I19">
            <v>0</v>
          </cell>
          <cell r="J19">
            <v>1778</v>
          </cell>
          <cell r="K19">
            <v>2778878.45</v>
          </cell>
          <cell r="L19">
            <v>1562.92</v>
          </cell>
        </row>
        <row r="20">
          <cell r="B20">
            <v>11870</v>
          </cell>
          <cell r="C20">
            <v>3957</v>
          </cell>
          <cell r="D20">
            <v>17446434.120000001</v>
          </cell>
          <cell r="E20">
            <v>1469.79</v>
          </cell>
          <cell r="F20">
            <v>-38645.620000000003</v>
          </cell>
          <cell r="G20">
            <v>17407788.5</v>
          </cell>
          <cell r="H20">
            <v>1466.54</v>
          </cell>
          <cell r="I20">
            <v>0</v>
          </cell>
          <cell r="J20">
            <v>3924</v>
          </cell>
          <cell r="K20">
            <v>5761496.8700000001</v>
          </cell>
          <cell r="L20">
            <v>1468.27</v>
          </cell>
        </row>
        <row r="21">
          <cell r="B21">
            <v>9694</v>
          </cell>
          <cell r="C21">
            <v>3231</v>
          </cell>
          <cell r="D21">
            <v>13905180.880000001</v>
          </cell>
          <cell r="E21">
            <v>1434.41</v>
          </cell>
          <cell r="F21">
            <v>6314.24</v>
          </cell>
          <cell r="G21">
            <v>13911495.120000001</v>
          </cell>
          <cell r="H21">
            <v>1435.06</v>
          </cell>
          <cell r="I21">
            <v>0</v>
          </cell>
          <cell r="J21">
            <v>3208</v>
          </cell>
          <cell r="K21">
            <v>4596468.6100000003</v>
          </cell>
          <cell r="L21">
            <v>1432.81</v>
          </cell>
        </row>
        <row r="22">
          <cell r="B22">
            <v>7663</v>
          </cell>
          <cell r="C22">
            <v>2554</v>
          </cell>
          <cell r="D22">
            <v>11541012.030000001</v>
          </cell>
          <cell r="E22">
            <v>1506.07</v>
          </cell>
          <cell r="F22">
            <v>22556.76</v>
          </cell>
          <cell r="G22">
            <v>11563568.790000001</v>
          </cell>
          <cell r="H22">
            <v>1509.01</v>
          </cell>
          <cell r="I22">
            <v>0</v>
          </cell>
          <cell r="J22">
            <v>2540</v>
          </cell>
          <cell r="K22">
            <v>3820514.88</v>
          </cell>
          <cell r="L22">
            <v>1504.14</v>
          </cell>
        </row>
        <row r="23">
          <cell r="B23">
            <v>15283</v>
          </cell>
          <cell r="C23">
            <v>5094</v>
          </cell>
          <cell r="D23">
            <v>31242940.68</v>
          </cell>
          <cell r="E23">
            <v>2044.29</v>
          </cell>
          <cell r="F23">
            <v>-39360.050000000003</v>
          </cell>
          <cell r="G23">
            <v>31203580.629999999</v>
          </cell>
          <cell r="H23">
            <v>2041.72</v>
          </cell>
          <cell r="I23">
            <v>0</v>
          </cell>
          <cell r="J23">
            <v>5036</v>
          </cell>
          <cell r="K23">
            <v>10287460.969999999</v>
          </cell>
          <cell r="L23">
            <v>2042.78</v>
          </cell>
        </row>
        <row r="24">
          <cell r="B24">
            <v>11079</v>
          </cell>
          <cell r="C24">
            <v>3693</v>
          </cell>
          <cell r="D24">
            <v>15569812.99</v>
          </cell>
          <cell r="E24">
            <v>1405.34</v>
          </cell>
          <cell r="F24">
            <v>48409.87</v>
          </cell>
          <cell r="G24">
            <v>15618222.859999999</v>
          </cell>
          <cell r="H24">
            <v>1409.71</v>
          </cell>
          <cell r="I24">
            <v>0</v>
          </cell>
          <cell r="J24">
            <v>3660</v>
          </cell>
          <cell r="K24">
            <v>5139637.24</v>
          </cell>
          <cell r="L24">
            <v>1404.27</v>
          </cell>
        </row>
        <row r="25">
          <cell r="B25">
            <v>8105</v>
          </cell>
          <cell r="C25">
            <v>2702</v>
          </cell>
          <cell r="D25">
            <v>11721090.390000001</v>
          </cell>
          <cell r="E25">
            <v>1446.16</v>
          </cell>
          <cell r="F25">
            <v>33697.99</v>
          </cell>
          <cell r="G25">
            <v>11754788.380000001</v>
          </cell>
          <cell r="H25">
            <v>1450.31</v>
          </cell>
          <cell r="I25">
            <v>0</v>
          </cell>
          <cell r="J25">
            <v>2664</v>
          </cell>
          <cell r="K25">
            <v>3849992.29</v>
          </cell>
          <cell r="L25">
            <v>1445.19</v>
          </cell>
        </row>
        <row r="26">
          <cell r="B26">
            <v>20681</v>
          </cell>
          <cell r="C26">
            <v>6894</v>
          </cell>
          <cell r="D26">
            <v>31670984.209999993</v>
          </cell>
          <cell r="E26">
            <v>1531.4</v>
          </cell>
          <cell r="F26">
            <v>23790.36</v>
          </cell>
          <cell r="G26">
            <v>31694774.569999993</v>
          </cell>
          <cell r="H26">
            <v>1532.56</v>
          </cell>
          <cell r="I26">
            <v>0</v>
          </cell>
          <cell r="J26">
            <v>6829</v>
          </cell>
          <cell r="K26">
            <v>10455005.119999999</v>
          </cell>
          <cell r="L26">
            <v>1530.97</v>
          </cell>
        </row>
        <row r="27">
          <cell r="B27">
            <v>7049</v>
          </cell>
          <cell r="C27">
            <v>2350</v>
          </cell>
          <cell r="D27">
            <v>11188591.43</v>
          </cell>
          <cell r="E27">
            <v>1587.26</v>
          </cell>
          <cell r="F27">
            <v>7438.54</v>
          </cell>
          <cell r="G27">
            <v>11196029.969999999</v>
          </cell>
          <cell r="H27">
            <v>1588.31</v>
          </cell>
          <cell r="I27">
            <v>0</v>
          </cell>
          <cell r="J27">
            <v>2335</v>
          </cell>
          <cell r="K27">
            <v>3702959.53</v>
          </cell>
          <cell r="L27">
            <v>1585.85</v>
          </cell>
        </row>
      </sheetData>
      <sheetData sheetId="76">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1127</v>
          </cell>
          <cell r="C12">
            <v>376</v>
          </cell>
          <cell r="D12">
            <v>1229011.29</v>
          </cell>
          <cell r="E12">
            <v>1090.52</v>
          </cell>
          <cell r="F12">
            <v>0</v>
          </cell>
          <cell r="G12">
            <v>1229011.29</v>
          </cell>
          <cell r="H12">
            <v>1090.52</v>
          </cell>
          <cell r="I12">
            <v>0</v>
          </cell>
          <cell r="J12">
            <v>0</v>
          </cell>
          <cell r="K12">
            <v>0</v>
          </cell>
        </row>
        <row r="13">
          <cell r="B13">
            <v>1085</v>
          </cell>
          <cell r="C13">
            <v>362</v>
          </cell>
          <cell r="D13">
            <v>1255505.04</v>
          </cell>
          <cell r="E13">
            <v>1157.1500000000001</v>
          </cell>
          <cell r="F13">
            <v>0</v>
          </cell>
          <cell r="G13">
            <v>1255505.04</v>
          </cell>
          <cell r="H13">
            <v>1157.1500000000001</v>
          </cell>
          <cell r="I13">
            <v>0</v>
          </cell>
          <cell r="J13">
            <v>0</v>
          </cell>
          <cell r="K13">
            <v>0</v>
          </cell>
        </row>
        <row r="14">
          <cell r="B14">
            <v>1610</v>
          </cell>
          <cell r="C14">
            <v>537</v>
          </cell>
          <cell r="D14">
            <v>1547951.88</v>
          </cell>
          <cell r="E14">
            <v>961.46</v>
          </cell>
          <cell r="F14">
            <v>0</v>
          </cell>
          <cell r="G14">
            <v>1547951.88</v>
          </cell>
          <cell r="H14">
            <v>961.46</v>
          </cell>
          <cell r="I14">
            <v>0</v>
          </cell>
          <cell r="J14">
            <v>0</v>
          </cell>
          <cell r="K14">
            <v>0</v>
          </cell>
        </row>
        <row r="15">
          <cell r="B15">
            <v>340</v>
          </cell>
          <cell r="C15">
            <v>113</v>
          </cell>
          <cell r="D15">
            <v>377641.26</v>
          </cell>
          <cell r="E15">
            <v>1110.71</v>
          </cell>
          <cell r="F15">
            <v>0</v>
          </cell>
          <cell r="G15">
            <v>377641.26</v>
          </cell>
          <cell r="H15">
            <v>1110.71</v>
          </cell>
          <cell r="I15">
            <v>0</v>
          </cell>
          <cell r="J15">
            <v>0</v>
          </cell>
          <cell r="K15">
            <v>0</v>
          </cell>
        </row>
        <row r="16">
          <cell r="B16">
            <v>1292</v>
          </cell>
          <cell r="C16">
            <v>431</v>
          </cell>
          <cell r="D16">
            <v>1276653.8700000001</v>
          </cell>
          <cell r="E16">
            <v>988.12</v>
          </cell>
          <cell r="F16">
            <v>0</v>
          </cell>
          <cell r="G16">
            <v>1276653.8700000001</v>
          </cell>
          <cell r="H16">
            <v>988.12</v>
          </cell>
          <cell r="I16">
            <v>0</v>
          </cell>
          <cell r="J16">
            <v>0</v>
          </cell>
          <cell r="K16">
            <v>0</v>
          </cell>
        </row>
        <row r="17">
          <cell r="B17">
            <v>2314</v>
          </cell>
          <cell r="C17">
            <v>771</v>
          </cell>
          <cell r="D17">
            <v>1970378.64</v>
          </cell>
          <cell r="E17">
            <v>851.5</v>
          </cell>
          <cell r="F17">
            <v>0</v>
          </cell>
          <cell r="G17">
            <v>1970378.64</v>
          </cell>
          <cell r="H17">
            <v>851.5</v>
          </cell>
          <cell r="I17">
            <v>0</v>
          </cell>
          <cell r="J17">
            <v>0</v>
          </cell>
          <cell r="K17">
            <v>0</v>
          </cell>
        </row>
        <row r="18">
          <cell r="B18">
            <v>3787</v>
          </cell>
          <cell r="C18">
            <v>1262</v>
          </cell>
          <cell r="D18">
            <v>3743068.56</v>
          </cell>
          <cell r="E18">
            <v>988.4</v>
          </cell>
          <cell r="F18">
            <v>0</v>
          </cell>
          <cell r="G18">
            <v>3743068.56</v>
          </cell>
          <cell r="H18">
            <v>988.4</v>
          </cell>
          <cell r="I18">
            <v>0</v>
          </cell>
          <cell r="J18">
            <v>0</v>
          </cell>
          <cell r="K18">
            <v>0</v>
          </cell>
        </row>
        <row r="19">
          <cell r="B19">
            <v>346</v>
          </cell>
          <cell r="C19">
            <v>115</v>
          </cell>
          <cell r="D19">
            <v>380593.5</v>
          </cell>
          <cell r="E19">
            <v>1099.98</v>
          </cell>
          <cell r="F19">
            <v>0</v>
          </cell>
          <cell r="G19">
            <v>380593.5</v>
          </cell>
          <cell r="H19">
            <v>1099.98</v>
          </cell>
          <cell r="I19">
            <v>0</v>
          </cell>
          <cell r="J19">
            <v>0</v>
          </cell>
          <cell r="K19">
            <v>0</v>
          </cell>
        </row>
        <row r="20">
          <cell r="B20">
            <v>1199</v>
          </cell>
          <cell r="C20">
            <v>400</v>
          </cell>
          <cell r="D20">
            <v>1055434.92</v>
          </cell>
          <cell r="E20">
            <v>880.26</v>
          </cell>
          <cell r="F20">
            <v>0</v>
          </cell>
          <cell r="G20">
            <v>1055434.92</v>
          </cell>
          <cell r="H20">
            <v>880.26</v>
          </cell>
          <cell r="I20">
            <v>0</v>
          </cell>
          <cell r="J20">
            <v>0</v>
          </cell>
          <cell r="K20">
            <v>0</v>
          </cell>
        </row>
        <row r="21">
          <cell r="B21">
            <v>922</v>
          </cell>
          <cell r="C21">
            <v>307</v>
          </cell>
          <cell r="D21">
            <v>919237.44</v>
          </cell>
          <cell r="E21">
            <v>997</v>
          </cell>
          <cell r="F21">
            <v>0</v>
          </cell>
          <cell r="G21">
            <v>919237.44</v>
          </cell>
          <cell r="H21">
            <v>997</v>
          </cell>
          <cell r="I21">
            <v>0</v>
          </cell>
          <cell r="J21">
            <v>0</v>
          </cell>
          <cell r="K21">
            <v>0</v>
          </cell>
        </row>
        <row r="22">
          <cell r="B22">
            <v>989</v>
          </cell>
          <cell r="C22">
            <v>330</v>
          </cell>
          <cell r="D22">
            <v>1040824.17</v>
          </cell>
          <cell r="E22">
            <v>1052.4000000000001</v>
          </cell>
          <cell r="F22">
            <v>0</v>
          </cell>
          <cell r="G22">
            <v>1040824.17</v>
          </cell>
          <cell r="H22">
            <v>1052.4000000000001</v>
          </cell>
          <cell r="I22">
            <v>0</v>
          </cell>
          <cell r="J22">
            <v>0</v>
          </cell>
          <cell r="K22">
            <v>0</v>
          </cell>
        </row>
        <row r="23">
          <cell r="B23">
            <v>790</v>
          </cell>
          <cell r="C23">
            <v>263</v>
          </cell>
          <cell r="D23">
            <v>785672.61</v>
          </cell>
          <cell r="E23">
            <v>994.52</v>
          </cell>
          <cell r="F23">
            <v>0</v>
          </cell>
          <cell r="G23">
            <v>785672.61</v>
          </cell>
          <cell r="H23">
            <v>994.52</v>
          </cell>
          <cell r="I23">
            <v>0</v>
          </cell>
          <cell r="J23">
            <v>0</v>
          </cell>
          <cell r="K23">
            <v>0</v>
          </cell>
        </row>
        <row r="24">
          <cell r="B24">
            <v>746</v>
          </cell>
          <cell r="C24">
            <v>249</v>
          </cell>
          <cell r="D24">
            <v>696592.83</v>
          </cell>
          <cell r="E24">
            <v>933.77</v>
          </cell>
          <cell r="F24">
            <v>0</v>
          </cell>
          <cell r="G24">
            <v>696592.83</v>
          </cell>
          <cell r="H24">
            <v>933.77</v>
          </cell>
          <cell r="I24">
            <v>0</v>
          </cell>
          <cell r="J24">
            <v>0</v>
          </cell>
          <cell r="K24">
            <v>0</v>
          </cell>
        </row>
        <row r="25">
          <cell r="B25">
            <v>757</v>
          </cell>
          <cell r="C25">
            <v>252</v>
          </cell>
          <cell r="D25">
            <v>831589.38</v>
          </cell>
          <cell r="E25">
            <v>1098.53</v>
          </cell>
          <cell r="F25">
            <v>0</v>
          </cell>
          <cell r="G25">
            <v>831589.38</v>
          </cell>
          <cell r="H25">
            <v>1098.53</v>
          </cell>
          <cell r="I25">
            <v>0</v>
          </cell>
          <cell r="J25">
            <v>0</v>
          </cell>
          <cell r="K25">
            <v>0</v>
          </cell>
        </row>
        <row r="26">
          <cell r="B26">
            <v>4934</v>
          </cell>
          <cell r="C26">
            <v>1645</v>
          </cell>
          <cell r="D26">
            <v>4846941.09</v>
          </cell>
          <cell r="E26">
            <v>982.36</v>
          </cell>
          <cell r="F26">
            <v>0</v>
          </cell>
          <cell r="G26">
            <v>4846941.09</v>
          </cell>
          <cell r="H26">
            <v>982.36</v>
          </cell>
          <cell r="I26">
            <v>0</v>
          </cell>
          <cell r="J26">
            <v>0</v>
          </cell>
          <cell r="K26">
            <v>0</v>
          </cell>
        </row>
        <row r="27">
          <cell r="B27">
            <v>625</v>
          </cell>
          <cell r="C27">
            <v>208</v>
          </cell>
          <cell r="D27">
            <v>673217.97</v>
          </cell>
          <cell r="E27">
            <v>1077.1500000000001</v>
          </cell>
          <cell r="F27">
            <v>0</v>
          </cell>
          <cell r="G27">
            <v>673217.97</v>
          </cell>
          <cell r="H27">
            <v>1077.1500000000001</v>
          </cell>
          <cell r="I27">
            <v>0</v>
          </cell>
          <cell r="J27">
            <v>0</v>
          </cell>
          <cell r="K27">
            <v>0</v>
          </cell>
        </row>
      </sheetData>
      <sheetData sheetId="77">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103</v>
          </cell>
          <cell r="C12">
            <v>34</v>
          </cell>
          <cell r="D12">
            <v>123600</v>
          </cell>
          <cell r="E12">
            <v>1200</v>
          </cell>
          <cell r="F12">
            <v>1480</v>
          </cell>
          <cell r="G12">
            <v>125080</v>
          </cell>
          <cell r="H12">
            <v>1214.3699999999999</v>
          </cell>
          <cell r="I12">
            <v>0</v>
          </cell>
          <cell r="J12">
            <v>35</v>
          </cell>
          <cell r="K12">
            <v>42000</v>
          </cell>
          <cell r="L12">
            <v>1200</v>
          </cell>
        </row>
        <row r="13">
          <cell r="B13">
            <v>164</v>
          </cell>
          <cell r="C13">
            <v>55</v>
          </cell>
          <cell r="D13">
            <v>196800</v>
          </cell>
          <cell r="E13">
            <v>1200</v>
          </cell>
          <cell r="F13">
            <v>3560</v>
          </cell>
          <cell r="G13">
            <v>200360</v>
          </cell>
          <cell r="H13">
            <v>1221.71</v>
          </cell>
          <cell r="I13">
            <v>0</v>
          </cell>
          <cell r="J13">
            <v>55</v>
          </cell>
          <cell r="K13">
            <v>66000</v>
          </cell>
          <cell r="L13">
            <v>1200</v>
          </cell>
        </row>
        <row r="14">
          <cell r="B14">
            <v>233</v>
          </cell>
          <cell r="C14">
            <v>78</v>
          </cell>
          <cell r="D14">
            <v>282600</v>
          </cell>
          <cell r="E14">
            <v>1212.8800000000001</v>
          </cell>
          <cell r="F14">
            <v>10494.52</v>
          </cell>
          <cell r="G14">
            <v>293094.52</v>
          </cell>
          <cell r="H14">
            <v>1257.92</v>
          </cell>
          <cell r="I14">
            <v>0</v>
          </cell>
          <cell r="J14">
            <v>80</v>
          </cell>
          <cell r="K14">
            <v>96000</v>
          </cell>
          <cell r="L14">
            <v>1200</v>
          </cell>
        </row>
        <row r="15">
          <cell r="B15">
            <v>55</v>
          </cell>
          <cell r="C15">
            <v>18</v>
          </cell>
          <cell r="D15">
            <v>66000</v>
          </cell>
          <cell r="E15">
            <v>1200</v>
          </cell>
          <cell r="F15">
            <v>1200</v>
          </cell>
          <cell r="G15">
            <v>67200</v>
          </cell>
          <cell r="H15">
            <v>1221.82</v>
          </cell>
          <cell r="I15">
            <v>0</v>
          </cell>
          <cell r="J15">
            <v>19</v>
          </cell>
          <cell r="K15">
            <v>22800</v>
          </cell>
          <cell r="L15">
            <v>1200</v>
          </cell>
        </row>
        <row r="16">
          <cell r="B16">
            <v>142</v>
          </cell>
          <cell r="C16">
            <v>47</v>
          </cell>
          <cell r="D16">
            <v>173946.84</v>
          </cell>
          <cell r="E16">
            <v>1224.98</v>
          </cell>
          <cell r="F16">
            <v>10651.63</v>
          </cell>
          <cell r="G16">
            <v>184598.47</v>
          </cell>
          <cell r="H16">
            <v>1299.99</v>
          </cell>
          <cell r="I16">
            <v>0</v>
          </cell>
          <cell r="J16">
            <v>48</v>
          </cell>
          <cell r="K16">
            <v>58782.28</v>
          </cell>
          <cell r="L16">
            <v>1224.6300000000001</v>
          </cell>
        </row>
        <row r="17">
          <cell r="B17">
            <v>557</v>
          </cell>
          <cell r="C17">
            <v>186</v>
          </cell>
          <cell r="D17">
            <v>668400</v>
          </cell>
          <cell r="E17">
            <v>1200</v>
          </cell>
          <cell r="F17">
            <v>27189.07</v>
          </cell>
          <cell r="G17">
            <v>695589.07</v>
          </cell>
          <cell r="H17">
            <v>1248.81</v>
          </cell>
          <cell r="I17">
            <v>0</v>
          </cell>
          <cell r="J17">
            <v>193</v>
          </cell>
          <cell r="K17">
            <v>231600</v>
          </cell>
          <cell r="L17">
            <v>1200</v>
          </cell>
        </row>
        <row r="18">
          <cell r="B18">
            <v>317</v>
          </cell>
          <cell r="C18">
            <v>106</v>
          </cell>
          <cell r="D18">
            <v>382420.71</v>
          </cell>
          <cell r="E18">
            <v>1206.3699999999999</v>
          </cell>
          <cell r="F18">
            <v>11685.17</v>
          </cell>
          <cell r="G18">
            <v>394105.88</v>
          </cell>
          <cell r="H18">
            <v>1243.24</v>
          </cell>
          <cell r="I18">
            <v>0</v>
          </cell>
          <cell r="J18">
            <v>108</v>
          </cell>
          <cell r="K18">
            <v>130273.57</v>
          </cell>
          <cell r="L18">
            <v>1206.24</v>
          </cell>
        </row>
        <row r="19">
          <cell r="B19">
            <v>32</v>
          </cell>
          <cell r="C19">
            <v>11</v>
          </cell>
          <cell r="D19">
            <v>38400</v>
          </cell>
          <cell r="E19">
            <v>1200</v>
          </cell>
          <cell r="F19">
            <v>3754.85</v>
          </cell>
          <cell r="G19">
            <v>42154.85</v>
          </cell>
          <cell r="H19">
            <v>1317.34</v>
          </cell>
          <cell r="I19">
            <v>0</v>
          </cell>
          <cell r="J19">
            <v>11</v>
          </cell>
          <cell r="K19">
            <v>13200</v>
          </cell>
          <cell r="L19">
            <v>1200</v>
          </cell>
        </row>
        <row r="20">
          <cell r="B20">
            <v>395</v>
          </cell>
          <cell r="C20">
            <v>132</v>
          </cell>
          <cell r="D20">
            <v>476446.74</v>
          </cell>
          <cell r="E20">
            <v>1206.19</v>
          </cell>
          <cell r="F20">
            <v>23333.55</v>
          </cell>
          <cell r="G20">
            <v>499780.29</v>
          </cell>
          <cell r="H20">
            <v>1265.27</v>
          </cell>
          <cell r="I20">
            <v>0</v>
          </cell>
          <cell r="J20">
            <v>134</v>
          </cell>
          <cell r="K20">
            <v>161615.57999999999</v>
          </cell>
          <cell r="L20">
            <v>1206.0899999999999</v>
          </cell>
        </row>
        <row r="21">
          <cell r="B21">
            <v>132</v>
          </cell>
          <cell r="C21">
            <v>44</v>
          </cell>
          <cell r="D21">
            <v>162000</v>
          </cell>
          <cell r="E21">
            <v>1227.27</v>
          </cell>
          <cell r="F21">
            <v>2498.0700000000002</v>
          </cell>
          <cell r="G21">
            <v>164498.07</v>
          </cell>
          <cell r="H21">
            <v>1246.2</v>
          </cell>
          <cell r="I21">
            <v>0</v>
          </cell>
          <cell r="J21">
            <v>44</v>
          </cell>
          <cell r="K21">
            <v>54000</v>
          </cell>
          <cell r="L21">
            <v>1227.27</v>
          </cell>
        </row>
        <row r="22">
          <cell r="B22">
            <v>113</v>
          </cell>
          <cell r="C22">
            <v>38</v>
          </cell>
          <cell r="D22">
            <v>135600</v>
          </cell>
          <cell r="E22">
            <v>1200</v>
          </cell>
          <cell r="F22">
            <v>3280</v>
          </cell>
          <cell r="G22">
            <v>138880</v>
          </cell>
          <cell r="H22">
            <v>1229.03</v>
          </cell>
          <cell r="I22">
            <v>0</v>
          </cell>
          <cell r="J22">
            <v>39</v>
          </cell>
          <cell r="K22">
            <v>46800</v>
          </cell>
          <cell r="L22">
            <v>1200</v>
          </cell>
        </row>
        <row r="23">
          <cell r="B23">
            <v>105</v>
          </cell>
          <cell r="C23">
            <v>35</v>
          </cell>
          <cell r="D23">
            <v>128400</v>
          </cell>
          <cell r="E23">
            <v>1222.8599999999999</v>
          </cell>
          <cell r="F23">
            <v>5420</v>
          </cell>
          <cell r="G23">
            <v>133820</v>
          </cell>
          <cell r="H23">
            <v>1274.48</v>
          </cell>
          <cell r="I23">
            <v>0</v>
          </cell>
          <cell r="J23">
            <v>36</v>
          </cell>
          <cell r="K23">
            <v>44000</v>
          </cell>
          <cell r="L23">
            <v>1222.22</v>
          </cell>
        </row>
        <row r="24">
          <cell r="B24">
            <v>144</v>
          </cell>
          <cell r="C24">
            <v>48</v>
          </cell>
          <cell r="D24">
            <v>175500</v>
          </cell>
          <cell r="E24">
            <v>1218.75</v>
          </cell>
          <cell r="F24">
            <v>5802.59</v>
          </cell>
          <cell r="G24">
            <v>181302.59</v>
          </cell>
          <cell r="H24">
            <v>1259.05</v>
          </cell>
          <cell r="I24">
            <v>0</v>
          </cell>
          <cell r="J24">
            <v>49</v>
          </cell>
          <cell r="K24">
            <v>59700</v>
          </cell>
          <cell r="L24">
            <v>1218.3699999999999</v>
          </cell>
        </row>
        <row r="25">
          <cell r="B25">
            <v>84</v>
          </cell>
          <cell r="C25">
            <v>28</v>
          </cell>
          <cell r="D25">
            <v>104400</v>
          </cell>
          <cell r="E25">
            <v>1242.8599999999999</v>
          </cell>
          <cell r="F25">
            <v>2560</v>
          </cell>
          <cell r="G25">
            <v>106960</v>
          </cell>
          <cell r="H25">
            <v>1273.33</v>
          </cell>
          <cell r="I25">
            <v>0</v>
          </cell>
          <cell r="J25">
            <v>30</v>
          </cell>
          <cell r="K25">
            <v>37200</v>
          </cell>
          <cell r="L25">
            <v>1240</v>
          </cell>
        </row>
        <row r="26">
          <cell r="B26">
            <v>198</v>
          </cell>
          <cell r="C26">
            <v>66</v>
          </cell>
          <cell r="D26">
            <v>239400</v>
          </cell>
          <cell r="E26">
            <v>1209.0899999999999</v>
          </cell>
          <cell r="F26">
            <v>9371.7199999999993</v>
          </cell>
          <cell r="G26">
            <v>248771.72</v>
          </cell>
          <cell r="H26">
            <v>1256.42</v>
          </cell>
          <cell r="I26">
            <v>0</v>
          </cell>
          <cell r="J26">
            <v>68</v>
          </cell>
          <cell r="K26">
            <v>82200</v>
          </cell>
          <cell r="L26">
            <v>1208.82</v>
          </cell>
        </row>
        <row r="27">
          <cell r="B27">
            <v>51</v>
          </cell>
          <cell r="C27">
            <v>17</v>
          </cell>
          <cell r="D27">
            <v>64870.080000000002</v>
          </cell>
          <cell r="E27">
            <v>1271.96</v>
          </cell>
          <cell r="F27">
            <v>0</v>
          </cell>
          <cell r="G27">
            <v>64870.080000000002</v>
          </cell>
          <cell r="H27">
            <v>1271.96</v>
          </cell>
          <cell r="I27">
            <v>0</v>
          </cell>
          <cell r="J27">
            <v>17</v>
          </cell>
          <cell r="K27">
            <v>21623.360000000001</v>
          </cell>
          <cell r="L27">
            <v>1271.96</v>
          </cell>
        </row>
      </sheetData>
      <sheetData sheetId="78">
        <row r="13">
          <cell r="B13">
            <v>0</v>
          </cell>
          <cell r="C13">
            <v>0</v>
          </cell>
          <cell r="D13">
            <v>0</v>
          </cell>
          <cell r="F13">
            <v>0</v>
          </cell>
          <cell r="G13">
            <v>0</v>
          </cell>
          <cell r="I13">
            <v>0</v>
          </cell>
        </row>
        <row r="14">
          <cell r="B14">
            <v>0</v>
          </cell>
          <cell r="C14">
            <v>0</v>
          </cell>
          <cell r="D14">
            <v>0</v>
          </cell>
          <cell r="F14">
            <v>0</v>
          </cell>
          <cell r="G14">
            <v>0</v>
          </cell>
          <cell r="I14">
            <v>0</v>
          </cell>
        </row>
        <row r="15">
          <cell r="B15">
            <v>0</v>
          </cell>
          <cell r="C15">
            <v>0</v>
          </cell>
          <cell r="D15">
            <v>0</v>
          </cell>
          <cell r="F15">
            <v>0</v>
          </cell>
          <cell r="G15">
            <v>0</v>
          </cell>
          <cell r="I15">
            <v>0</v>
          </cell>
        </row>
        <row r="16">
          <cell r="B16">
            <v>0</v>
          </cell>
          <cell r="C16">
            <v>0</v>
          </cell>
          <cell r="D16">
            <v>0</v>
          </cell>
          <cell r="F16">
            <v>0</v>
          </cell>
          <cell r="G16">
            <v>0</v>
          </cell>
          <cell r="I16">
            <v>0</v>
          </cell>
        </row>
        <row r="18">
          <cell r="B18">
            <v>0</v>
          </cell>
          <cell r="C18">
            <v>0</v>
          </cell>
          <cell r="D18">
            <v>0</v>
          </cell>
          <cell r="F18">
            <v>0</v>
          </cell>
          <cell r="G18">
            <v>0</v>
          </cell>
          <cell r="I18">
            <v>0</v>
          </cell>
        </row>
        <row r="19">
          <cell r="B19">
            <v>0</v>
          </cell>
          <cell r="C19">
            <v>0</v>
          </cell>
          <cell r="D19">
            <v>0</v>
          </cell>
          <cell r="F19">
            <v>0</v>
          </cell>
          <cell r="G19">
            <v>0</v>
          </cell>
          <cell r="I19">
            <v>0</v>
          </cell>
        </row>
        <row r="20">
          <cell r="B20">
            <v>0</v>
          </cell>
          <cell r="C20">
            <v>0</v>
          </cell>
          <cell r="D20">
            <v>0</v>
          </cell>
          <cell r="F20">
            <v>0</v>
          </cell>
          <cell r="G20">
            <v>0</v>
          </cell>
          <cell r="I20">
            <v>0</v>
          </cell>
        </row>
        <row r="21">
          <cell r="B21">
            <v>0</v>
          </cell>
          <cell r="C21">
            <v>0</v>
          </cell>
          <cell r="D21">
            <v>0</v>
          </cell>
          <cell r="F21">
            <v>0</v>
          </cell>
          <cell r="G21">
            <v>0</v>
          </cell>
          <cell r="I21">
            <v>0</v>
          </cell>
        </row>
        <row r="23">
          <cell r="B23">
            <v>0</v>
          </cell>
          <cell r="C23">
            <v>0</v>
          </cell>
          <cell r="D23">
            <v>0</v>
          </cell>
          <cell r="F23">
            <v>0</v>
          </cell>
          <cell r="G23">
            <v>0</v>
          </cell>
          <cell r="I23">
            <v>0</v>
          </cell>
        </row>
        <row r="24">
          <cell r="B24">
            <v>0</v>
          </cell>
          <cell r="C24">
            <v>0</v>
          </cell>
          <cell r="D24">
            <v>0</v>
          </cell>
          <cell r="F24">
            <v>0</v>
          </cell>
          <cell r="G24">
            <v>0</v>
          </cell>
          <cell r="I24">
            <v>0</v>
          </cell>
        </row>
        <row r="25">
          <cell r="B25">
            <v>0</v>
          </cell>
          <cell r="C25">
            <v>0</v>
          </cell>
          <cell r="D25">
            <v>0</v>
          </cell>
          <cell r="F25">
            <v>0</v>
          </cell>
          <cell r="G25">
            <v>0</v>
          </cell>
          <cell r="I25">
            <v>0</v>
          </cell>
        </row>
        <row r="26">
          <cell r="B26">
            <v>0</v>
          </cell>
          <cell r="C26">
            <v>0</v>
          </cell>
          <cell r="D26">
            <v>0</v>
          </cell>
          <cell r="F26">
            <v>0</v>
          </cell>
          <cell r="G26">
            <v>0</v>
          </cell>
          <cell r="I26">
            <v>0</v>
          </cell>
        </row>
        <row r="33">
          <cell r="B33">
            <v>31289</v>
          </cell>
          <cell r="C33">
            <v>10430</v>
          </cell>
          <cell r="D33">
            <v>3786638.41</v>
          </cell>
          <cell r="E33">
            <v>121.02</v>
          </cell>
          <cell r="F33">
            <v>21336.68</v>
          </cell>
          <cell r="G33">
            <v>3807975.09</v>
          </cell>
          <cell r="H33">
            <v>121.7</v>
          </cell>
          <cell r="I33">
            <v>0</v>
          </cell>
          <cell r="J33">
            <v>10427</v>
          </cell>
          <cell r="K33">
            <v>1232813.6000000001</v>
          </cell>
          <cell r="L33">
            <v>118.23</v>
          </cell>
        </row>
        <row r="34">
          <cell r="B34">
            <v>14434</v>
          </cell>
          <cell r="C34">
            <v>4811</v>
          </cell>
          <cell r="D34">
            <v>1900946.47</v>
          </cell>
          <cell r="E34">
            <v>131.69999999999999</v>
          </cell>
          <cell r="F34">
            <v>-8363.34</v>
          </cell>
          <cell r="G34">
            <v>1892583.13</v>
          </cell>
          <cell r="H34">
            <v>131.12</v>
          </cell>
          <cell r="I34">
            <v>0</v>
          </cell>
          <cell r="J34">
            <v>4788</v>
          </cell>
          <cell r="K34">
            <v>623029.21</v>
          </cell>
          <cell r="L34">
            <v>130.12</v>
          </cell>
        </row>
        <row r="35">
          <cell r="B35">
            <v>16049</v>
          </cell>
          <cell r="C35">
            <v>5350</v>
          </cell>
          <cell r="D35">
            <v>1791088.24</v>
          </cell>
          <cell r="E35">
            <v>111.6</v>
          </cell>
          <cell r="F35">
            <v>28355.24</v>
          </cell>
          <cell r="G35">
            <v>1819443.48</v>
          </cell>
          <cell r="H35">
            <v>113.37</v>
          </cell>
          <cell r="I35">
            <v>0</v>
          </cell>
          <cell r="J35">
            <v>5371</v>
          </cell>
          <cell r="K35">
            <v>579862.76</v>
          </cell>
          <cell r="L35">
            <v>107.96</v>
          </cell>
        </row>
        <row r="36">
          <cell r="B36">
            <v>806</v>
          </cell>
          <cell r="C36">
            <v>269</v>
          </cell>
          <cell r="D36">
            <v>94603.7</v>
          </cell>
          <cell r="E36">
            <v>117.37</v>
          </cell>
          <cell r="F36">
            <v>1344.78</v>
          </cell>
          <cell r="G36">
            <v>95948.479999999996</v>
          </cell>
          <cell r="H36">
            <v>119.04</v>
          </cell>
          <cell r="I36">
            <v>0</v>
          </cell>
          <cell r="J36">
            <v>268</v>
          </cell>
          <cell r="K36">
            <v>29921.63</v>
          </cell>
          <cell r="L36">
            <v>111.65</v>
          </cell>
        </row>
        <row r="38">
          <cell r="B38">
            <v>39567</v>
          </cell>
          <cell r="C38">
            <v>13189</v>
          </cell>
          <cell r="D38">
            <v>4234329.09</v>
          </cell>
          <cell r="E38">
            <v>107.02</v>
          </cell>
          <cell r="F38">
            <v>64162.38</v>
          </cell>
          <cell r="G38">
            <v>4298491.47</v>
          </cell>
          <cell r="H38">
            <v>108.64</v>
          </cell>
          <cell r="I38">
            <v>0</v>
          </cell>
          <cell r="J38">
            <v>13228</v>
          </cell>
          <cell r="K38">
            <v>1396535.06</v>
          </cell>
          <cell r="L38">
            <v>105.57</v>
          </cell>
        </row>
        <row r="39">
          <cell r="B39">
            <v>17186</v>
          </cell>
          <cell r="C39">
            <v>5729</v>
          </cell>
          <cell r="D39">
            <v>2148217.17</v>
          </cell>
          <cell r="E39">
            <v>125</v>
          </cell>
          <cell r="F39">
            <v>-6433.82</v>
          </cell>
          <cell r="G39">
            <v>2141783.35</v>
          </cell>
          <cell r="H39">
            <v>124.62</v>
          </cell>
          <cell r="I39">
            <v>0</v>
          </cell>
          <cell r="J39">
            <v>5695</v>
          </cell>
          <cell r="K39">
            <v>706360.63</v>
          </cell>
          <cell r="L39">
            <v>124.03</v>
          </cell>
        </row>
        <row r="40">
          <cell r="B40">
            <v>21161</v>
          </cell>
          <cell r="C40">
            <v>7054</v>
          </cell>
          <cell r="D40">
            <v>1973828.05</v>
          </cell>
          <cell r="E40">
            <v>93.28</v>
          </cell>
          <cell r="F40">
            <v>68710.47</v>
          </cell>
          <cell r="G40">
            <v>2042538.52</v>
          </cell>
          <cell r="H40">
            <v>96.52</v>
          </cell>
          <cell r="I40">
            <v>0</v>
          </cell>
          <cell r="J40">
            <v>7124</v>
          </cell>
          <cell r="K40">
            <v>652724.82999999996</v>
          </cell>
          <cell r="L40">
            <v>91.62</v>
          </cell>
        </row>
        <row r="41">
          <cell r="B41">
            <v>1220</v>
          </cell>
          <cell r="C41">
            <v>407</v>
          </cell>
          <cell r="D41">
            <v>112283.87</v>
          </cell>
          <cell r="E41">
            <v>92.04</v>
          </cell>
          <cell r="F41">
            <v>1885.73</v>
          </cell>
          <cell r="G41">
            <v>114169.60000000001</v>
          </cell>
          <cell r="H41">
            <v>93.58</v>
          </cell>
          <cell r="I41">
            <v>0</v>
          </cell>
          <cell r="J41">
            <v>409</v>
          </cell>
          <cell r="K41">
            <v>37449.599999999999</v>
          </cell>
          <cell r="L41">
            <v>91.56</v>
          </cell>
        </row>
        <row r="43">
          <cell r="B43">
            <v>86613</v>
          </cell>
          <cell r="C43">
            <v>28871</v>
          </cell>
          <cell r="D43">
            <v>9372021.7999999989</v>
          </cell>
          <cell r="E43">
            <v>108.21</v>
          </cell>
          <cell r="F43">
            <v>258589.36</v>
          </cell>
          <cell r="G43">
            <v>9630611.1599999983</v>
          </cell>
          <cell r="H43">
            <v>111.19</v>
          </cell>
          <cell r="I43">
            <v>0</v>
          </cell>
          <cell r="J43">
            <v>28882</v>
          </cell>
          <cell r="K43">
            <v>3086476.99</v>
          </cell>
          <cell r="L43">
            <v>106.87</v>
          </cell>
        </row>
        <row r="44">
          <cell r="B44">
            <v>38152</v>
          </cell>
          <cell r="C44">
            <v>12717</v>
          </cell>
          <cell r="D44">
            <v>4288697.9000000004</v>
          </cell>
          <cell r="E44">
            <v>112.41</v>
          </cell>
          <cell r="F44">
            <v>-7012.22</v>
          </cell>
          <cell r="G44">
            <v>4281685.68</v>
          </cell>
          <cell r="H44">
            <v>112.23</v>
          </cell>
          <cell r="I44">
            <v>0</v>
          </cell>
          <cell r="J44">
            <v>12641</v>
          </cell>
          <cell r="K44">
            <v>1413848.15</v>
          </cell>
          <cell r="L44">
            <v>111.85</v>
          </cell>
        </row>
        <row r="45">
          <cell r="B45">
            <v>46388</v>
          </cell>
          <cell r="C45">
            <v>15463</v>
          </cell>
          <cell r="D45">
            <v>4867677.01</v>
          </cell>
          <cell r="E45">
            <v>104.93</v>
          </cell>
          <cell r="F45">
            <v>257381.18</v>
          </cell>
          <cell r="G45">
            <v>5125058.1900000004</v>
          </cell>
          <cell r="H45">
            <v>110.48</v>
          </cell>
          <cell r="I45">
            <v>0</v>
          </cell>
          <cell r="J45">
            <v>15543</v>
          </cell>
          <cell r="K45">
            <v>1600708.23</v>
          </cell>
          <cell r="L45">
            <v>102.99</v>
          </cell>
        </row>
        <row r="46">
          <cell r="B46">
            <v>2073</v>
          </cell>
          <cell r="C46">
            <v>691</v>
          </cell>
          <cell r="D46">
            <v>215646.89</v>
          </cell>
          <cell r="E46">
            <v>104.03</v>
          </cell>
          <cell r="F46">
            <v>8220.4</v>
          </cell>
          <cell r="G46">
            <v>223867.29</v>
          </cell>
          <cell r="H46">
            <v>107.99</v>
          </cell>
          <cell r="I46">
            <v>0</v>
          </cell>
          <cell r="J46">
            <v>698</v>
          </cell>
          <cell r="K46">
            <v>71920.61</v>
          </cell>
          <cell r="L46">
            <v>103.04</v>
          </cell>
        </row>
        <row r="48">
          <cell r="B48">
            <v>10999</v>
          </cell>
          <cell r="C48">
            <v>3666</v>
          </cell>
          <cell r="D48">
            <v>1327249.54</v>
          </cell>
          <cell r="E48">
            <v>120.67</v>
          </cell>
          <cell r="F48">
            <v>44619.44</v>
          </cell>
          <cell r="G48">
            <v>1371868.98</v>
          </cell>
          <cell r="H48">
            <v>124.73</v>
          </cell>
          <cell r="I48">
            <v>0</v>
          </cell>
          <cell r="J48">
            <v>3715</v>
          </cell>
          <cell r="K48">
            <v>439453.1</v>
          </cell>
          <cell r="L48">
            <v>118.29</v>
          </cell>
        </row>
        <row r="49">
          <cell r="B49">
            <v>4284</v>
          </cell>
          <cell r="C49">
            <v>1428</v>
          </cell>
          <cell r="D49">
            <v>591159.92000000004</v>
          </cell>
          <cell r="E49">
            <v>137.99</v>
          </cell>
          <cell r="F49">
            <v>-722.87</v>
          </cell>
          <cell r="G49">
            <v>590437.05000000005</v>
          </cell>
          <cell r="H49">
            <v>137.82</v>
          </cell>
          <cell r="I49">
            <v>0</v>
          </cell>
          <cell r="J49">
            <v>1420</v>
          </cell>
          <cell r="K49">
            <v>191583.19</v>
          </cell>
          <cell r="L49">
            <v>134.91999999999999</v>
          </cell>
        </row>
        <row r="50">
          <cell r="B50">
            <v>6436</v>
          </cell>
          <cell r="C50">
            <v>2145</v>
          </cell>
          <cell r="D50">
            <v>699420.04</v>
          </cell>
          <cell r="E50">
            <v>108.67</v>
          </cell>
          <cell r="F50">
            <v>44877.41</v>
          </cell>
          <cell r="G50">
            <v>744297.45</v>
          </cell>
          <cell r="H50">
            <v>115.65</v>
          </cell>
          <cell r="I50">
            <v>0</v>
          </cell>
          <cell r="J50">
            <v>2201</v>
          </cell>
          <cell r="K50">
            <v>235573.15</v>
          </cell>
          <cell r="L50">
            <v>107.03</v>
          </cell>
        </row>
        <row r="51">
          <cell r="B51">
            <v>279</v>
          </cell>
          <cell r="C51">
            <v>93</v>
          </cell>
          <cell r="D51">
            <v>36669.58</v>
          </cell>
          <cell r="E51">
            <v>131.43</v>
          </cell>
          <cell r="F51">
            <v>464.9</v>
          </cell>
          <cell r="G51">
            <v>37134.480000000003</v>
          </cell>
          <cell r="H51">
            <v>133.1</v>
          </cell>
          <cell r="I51">
            <v>0</v>
          </cell>
          <cell r="J51">
            <v>94</v>
          </cell>
          <cell r="K51">
            <v>12296.76</v>
          </cell>
          <cell r="L51">
            <v>130.82</v>
          </cell>
        </row>
        <row r="53">
          <cell r="B53">
            <v>54167</v>
          </cell>
          <cell r="C53">
            <v>18056</v>
          </cell>
          <cell r="D53">
            <v>6483102.4300000006</v>
          </cell>
          <cell r="E53">
            <v>119.69</v>
          </cell>
          <cell r="F53">
            <v>168396.86</v>
          </cell>
          <cell r="G53">
            <v>6651499.290000001</v>
          </cell>
          <cell r="H53">
            <v>122.8</v>
          </cell>
          <cell r="I53">
            <v>0</v>
          </cell>
          <cell r="J53">
            <v>18213</v>
          </cell>
          <cell r="K53">
            <v>2144545.41</v>
          </cell>
          <cell r="L53">
            <v>117.75</v>
          </cell>
        </row>
        <row r="54">
          <cell r="B54">
            <v>29386</v>
          </cell>
          <cell r="C54">
            <v>9795</v>
          </cell>
          <cell r="D54">
            <v>3969401.14</v>
          </cell>
          <cell r="E54">
            <v>135.08000000000001</v>
          </cell>
          <cell r="F54">
            <v>-3598.08</v>
          </cell>
          <cell r="G54">
            <v>3965803.06</v>
          </cell>
          <cell r="H54">
            <v>134.96</v>
          </cell>
          <cell r="I54">
            <v>0</v>
          </cell>
          <cell r="J54">
            <v>9745</v>
          </cell>
          <cell r="K54">
            <v>1304969.56</v>
          </cell>
          <cell r="L54">
            <v>133.91</v>
          </cell>
        </row>
        <row r="55">
          <cell r="B55">
            <v>23496</v>
          </cell>
          <cell r="C55">
            <v>7832</v>
          </cell>
          <cell r="D55">
            <v>2375176.35</v>
          </cell>
          <cell r="E55">
            <v>101.09</v>
          </cell>
          <cell r="F55">
            <v>156797.95000000001</v>
          </cell>
          <cell r="G55">
            <v>2531974.2999999998</v>
          </cell>
          <cell r="H55">
            <v>107.76</v>
          </cell>
          <cell r="I55">
            <v>0</v>
          </cell>
          <cell r="J55">
            <v>8031</v>
          </cell>
          <cell r="K55">
            <v>794255.66</v>
          </cell>
          <cell r="L55">
            <v>98.9</v>
          </cell>
        </row>
        <row r="56">
          <cell r="B56">
            <v>1285</v>
          </cell>
          <cell r="C56">
            <v>428</v>
          </cell>
          <cell r="D56">
            <v>138524.94</v>
          </cell>
          <cell r="E56">
            <v>107.8</v>
          </cell>
          <cell r="F56">
            <v>15196.99</v>
          </cell>
          <cell r="G56">
            <v>153721.93</v>
          </cell>
          <cell r="H56">
            <v>119.63</v>
          </cell>
          <cell r="I56">
            <v>0</v>
          </cell>
          <cell r="J56">
            <v>437</v>
          </cell>
          <cell r="K56">
            <v>45320.19</v>
          </cell>
          <cell r="L56">
            <v>103.71</v>
          </cell>
        </row>
        <row r="58">
          <cell r="B58">
            <v>75446</v>
          </cell>
          <cell r="C58">
            <v>25149</v>
          </cell>
          <cell r="D58">
            <v>8985720.5199999996</v>
          </cell>
          <cell r="E58">
            <v>119.1</v>
          </cell>
          <cell r="F58">
            <v>289732.62</v>
          </cell>
          <cell r="G58">
            <v>9275453.1399999987</v>
          </cell>
          <cell r="H58">
            <v>122.94</v>
          </cell>
          <cell r="I58">
            <v>0</v>
          </cell>
          <cell r="J58">
            <v>25270</v>
          </cell>
          <cell r="K58">
            <v>2938472.87</v>
          </cell>
          <cell r="L58">
            <v>116.28</v>
          </cell>
        </row>
        <row r="59">
          <cell r="B59">
            <v>22202</v>
          </cell>
          <cell r="C59">
            <v>7401</v>
          </cell>
          <cell r="D59">
            <v>2847657.14</v>
          </cell>
          <cell r="E59">
            <v>128.26</v>
          </cell>
          <cell r="F59">
            <v>-3228.4</v>
          </cell>
          <cell r="G59">
            <v>2844428.74</v>
          </cell>
          <cell r="H59">
            <v>128.12</v>
          </cell>
          <cell r="I59">
            <v>0</v>
          </cell>
          <cell r="J59">
            <v>7362</v>
          </cell>
          <cell r="K59">
            <v>933164.18</v>
          </cell>
          <cell r="L59">
            <v>126.75</v>
          </cell>
        </row>
        <row r="60">
          <cell r="B60">
            <v>51368</v>
          </cell>
          <cell r="C60">
            <v>17123</v>
          </cell>
          <cell r="D60">
            <v>5926445.3899999997</v>
          </cell>
          <cell r="E60">
            <v>115.37</v>
          </cell>
          <cell r="F60">
            <v>285765.52</v>
          </cell>
          <cell r="G60">
            <v>6212210.9100000001</v>
          </cell>
          <cell r="H60">
            <v>120.94</v>
          </cell>
          <cell r="I60">
            <v>0</v>
          </cell>
          <cell r="J60">
            <v>17277</v>
          </cell>
          <cell r="K60">
            <v>1936897.89</v>
          </cell>
          <cell r="L60">
            <v>112.11</v>
          </cell>
        </row>
        <row r="61">
          <cell r="B61">
            <v>1876</v>
          </cell>
          <cell r="C61">
            <v>625</v>
          </cell>
          <cell r="D61">
            <v>211617.99</v>
          </cell>
          <cell r="E61">
            <v>112.8</v>
          </cell>
          <cell r="F61">
            <v>7195.5</v>
          </cell>
          <cell r="G61">
            <v>218813.49</v>
          </cell>
          <cell r="H61">
            <v>116.64</v>
          </cell>
          <cell r="I61">
            <v>0</v>
          </cell>
          <cell r="J61">
            <v>631</v>
          </cell>
          <cell r="K61">
            <v>68410.8</v>
          </cell>
          <cell r="L61">
            <v>108.42</v>
          </cell>
        </row>
        <row r="63">
          <cell r="B63">
            <v>86918</v>
          </cell>
          <cell r="C63">
            <v>28973</v>
          </cell>
          <cell r="D63">
            <v>10086759.32</v>
          </cell>
          <cell r="E63">
            <v>116.05</v>
          </cell>
          <cell r="F63">
            <v>173043.02</v>
          </cell>
          <cell r="G63">
            <v>10259802.34</v>
          </cell>
          <cell r="H63">
            <v>118.04</v>
          </cell>
          <cell r="I63">
            <v>0</v>
          </cell>
          <cell r="J63">
            <v>29064</v>
          </cell>
          <cell r="K63">
            <v>3298714.81</v>
          </cell>
          <cell r="L63">
            <v>113.5</v>
          </cell>
        </row>
        <row r="64">
          <cell r="B64">
            <v>43478</v>
          </cell>
          <cell r="C64">
            <v>14493</v>
          </cell>
          <cell r="D64">
            <v>5654720.0700000003</v>
          </cell>
          <cell r="E64">
            <v>130.06</v>
          </cell>
          <cell r="F64">
            <v>-7975.59</v>
          </cell>
          <cell r="G64">
            <v>5646744.4800000004</v>
          </cell>
          <cell r="H64">
            <v>129.88</v>
          </cell>
          <cell r="I64">
            <v>0</v>
          </cell>
          <cell r="J64">
            <v>14421</v>
          </cell>
          <cell r="K64">
            <v>1858708.63</v>
          </cell>
          <cell r="L64">
            <v>128.88999999999999</v>
          </cell>
        </row>
        <row r="65">
          <cell r="B65">
            <v>41502</v>
          </cell>
          <cell r="C65">
            <v>13834</v>
          </cell>
          <cell r="D65">
            <v>4210376.32</v>
          </cell>
          <cell r="E65">
            <v>101.45</v>
          </cell>
          <cell r="F65">
            <v>176864.32</v>
          </cell>
          <cell r="G65">
            <v>4387240.6399999997</v>
          </cell>
          <cell r="H65">
            <v>105.71</v>
          </cell>
          <cell r="I65">
            <v>0</v>
          </cell>
          <cell r="J65">
            <v>13992</v>
          </cell>
          <cell r="K65">
            <v>1369367</v>
          </cell>
          <cell r="L65">
            <v>97.87</v>
          </cell>
        </row>
        <row r="66">
          <cell r="B66">
            <v>1938</v>
          </cell>
          <cell r="C66">
            <v>646</v>
          </cell>
          <cell r="D66">
            <v>221662.93</v>
          </cell>
          <cell r="E66">
            <v>114.38</v>
          </cell>
          <cell r="F66">
            <v>4154.29</v>
          </cell>
          <cell r="G66">
            <v>225817.22</v>
          </cell>
          <cell r="H66">
            <v>116.52</v>
          </cell>
          <cell r="I66">
            <v>0</v>
          </cell>
          <cell r="J66">
            <v>651</v>
          </cell>
          <cell r="K66">
            <v>70639.179999999993</v>
          </cell>
          <cell r="L66">
            <v>108.51</v>
          </cell>
        </row>
        <row r="68">
          <cell r="B68">
            <v>15192</v>
          </cell>
          <cell r="C68">
            <v>5064</v>
          </cell>
          <cell r="D68">
            <v>1881359.49</v>
          </cell>
          <cell r="E68">
            <v>123.84</v>
          </cell>
          <cell r="F68">
            <v>13731.03</v>
          </cell>
          <cell r="G68">
            <v>1895090.52</v>
          </cell>
          <cell r="H68">
            <v>124.74</v>
          </cell>
          <cell r="I68">
            <v>0</v>
          </cell>
          <cell r="J68">
            <v>5045</v>
          </cell>
          <cell r="K68">
            <v>611821.1</v>
          </cell>
          <cell r="L68">
            <v>121.27</v>
          </cell>
        </row>
        <row r="69">
          <cell r="B69">
            <v>9320</v>
          </cell>
          <cell r="C69">
            <v>3107</v>
          </cell>
          <cell r="D69">
            <v>1209535.46</v>
          </cell>
          <cell r="E69">
            <v>129.78</v>
          </cell>
          <cell r="F69">
            <v>-3693.33</v>
          </cell>
          <cell r="G69">
            <v>1205842.1299999999</v>
          </cell>
          <cell r="H69">
            <v>129.38</v>
          </cell>
          <cell r="I69">
            <v>0</v>
          </cell>
          <cell r="J69">
            <v>3086</v>
          </cell>
          <cell r="K69">
            <v>397772.81</v>
          </cell>
          <cell r="L69">
            <v>128.9</v>
          </cell>
        </row>
        <row r="70">
          <cell r="B70">
            <v>5604</v>
          </cell>
          <cell r="C70">
            <v>1868</v>
          </cell>
          <cell r="D70">
            <v>637534.43999999994</v>
          </cell>
          <cell r="E70">
            <v>113.76</v>
          </cell>
          <cell r="F70">
            <v>17419.669999999998</v>
          </cell>
          <cell r="G70">
            <v>654954.11</v>
          </cell>
          <cell r="H70">
            <v>116.87</v>
          </cell>
          <cell r="I70">
            <v>0</v>
          </cell>
          <cell r="J70">
            <v>1870</v>
          </cell>
          <cell r="K70">
            <v>202963.38</v>
          </cell>
          <cell r="L70">
            <v>108.54</v>
          </cell>
        </row>
        <row r="71">
          <cell r="B71">
            <v>268</v>
          </cell>
          <cell r="C71">
            <v>89</v>
          </cell>
          <cell r="D71">
            <v>34289.589999999997</v>
          </cell>
          <cell r="E71">
            <v>127.95</v>
          </cell>
          <cell r="F71">
            <v>4.6900000000000004</v>
          </cell>
          <cell r="G71">
            <v>34294.28</v>
          </cell>
          <cell r="H71">
            <v>127.96</v>
          </cell>
          <cell r="I71">
            <v>0</v>
          </cell>
          <cell r="J71">
            <v>89</v>
          </cell>
          <cell r="K71">
            <v>11084.91</v>
          </cell>
          <cell r="L71">
            <v>124.55</v>
          </cell>
        </row>
        <row r="73">
          <cell r="B73">
            <v>50166</v>
          </cell>
          <cell r="C73">
            <v>16722</v>
          </cell>
          <cell r="D73">
            <v>5996323.9099999992</v>
          </cell>
          <cell r="E73">
            <v>119.53</v>
          </cell>
          <cell r="F73">
            <v>102968.07</v>
          </cell>
          <cell r="G73">
            <v>6099291.9799999995</v>
          </cell>
          <cell r="H73">
            <v>121.58</v>
          </cell>
          <cell r="I73">
            <v>0</v>
          </cell>
          <cell r="J73">
            <v>16818</v>
          </cell>
          <cell r="K73">
            <v>1981269.92</v>
          </cell>
          <cell r="L73">
            <v>117.81</v>
          </cell>
        </row>
        <row r="74">
          <cell r="B74">
            <v>19944</v>
          </cell>
          <cell r="C74">
            <v>6648</v>
          </cell>
          <cell r="D74">
            <v>2538741.4700000002</v>
          </cell>
          <cell r="E74">
            <v>127.29</v>
          </cell>
          <cell r="F74">
            <v>-15960.42</v>
          </cell>
          <cell r="G74">
            <v>2522781.0499999998</v>
          </cell>
          <cell r="H74">
            <v>126.49</v>
          </cell>
          <cell r="I74">
            <v>0</v>
          </cell>
          <cell r="J74">
            <v>6621</v>
          </cell>
          <cell r="K74">
            <v>835016.04</v>
          </cell>
          <cell r="L74">
            <v>126.12</v>
          </cell>
        </row>
        <row r="75">
          <cell r="B75">
            <v>29213</v>
          </cell>
          <cell r="C75">
            <v>9738</v>
          </cell>
          <cell r="D75">
            <v>3339297.54</v>
          </cell>
          <cell r="E75">
            <v>114.31</v>
          </cell>
          <cell r="F75">
            <v>114561.87</v>
          </cell>
          <cell r="G75">
            <v>3453859.41</v>
          </cell>
          <cell r="H75">
            <v>118.23</v>
          </cell>
          <cell r="I75">
            <v>0</v>
          </cell>
          <cell r="J75">
            <v>9856</v>
          </cell>
          <cell r="K75">
            <v>1107382.33</v>
          </cell>
          <cell r="L75">
            <v>112.36</v>
          </cell>
        </row>
        <row r="76">
          <cell r="B76">
            <v>1009</v>
          </cell>
          <cell r="C76">
            <v>336</v>
          </cell>
          <cell r="D76">
            <v>118284.9</v>
          </cell>
          <cell r="E76">
            <v>117.23</v>
          </cell>
          <cell r="F76">
            <v>4366.62</v>
          </cell>
          <cell r="G76">
            <v>122651.52</v>
          </cell>
          <cell r="H76">
            <v>121.56</v>
          </cell>
          <cell r="I76">
            <v>0</v>
          </cell>
          <cell r="J76">
            <v>341</v>
          </cell>
          <cell r="K76">
            <v>38871.550000000003</v>
          </cell>
          <cell r="L76">
            <v>113.99</v>
          </cell>
        </row>
        <row r="78">
          <cell r="B78">
            <v>41545</v>
          </cell>
          <cell r="C78">
            <v>13848</v>
          </cell>
          <cell r="D78">
            <v>4663939.8499999996</v>
          </cell>
          <cell r="E78">
            <v>112.26</v>
          </cell>
          <cell r="F78">
            <v>12364.74</v>
          </cell>
          <cell r="G78">
            <v>4676304.59</v>
          </cell>
          <cell r="H78">
            <v>112.56</v>
          </cell>
          <cell r="I78">
            <v>0</v>
          </cell>
          <cell r="J78">
            <v>13798</v>
          </cell>
          <cell r="K78">
            <v>1524793.64</v>
          </cell>
          <cell r="L78">
            <v>110.51</v>
          </cell>
        </row>
        <row r="79">
          <cell r="B79">
            <v>22198</v>
          </cell>
          <cell r="C79">
            <v>7399</v>
          </cell>
          <cell r="D79">
            <v>2721598.22</v>
          </cell>
          <cell r="E79">
            <v>122.61</v>
          </cell>
          <cell r="F79">
            <v>-5077.67</v>
          </cell>
          <cell r="G79">
            <v>2716520.55</v>
          </cell>
          <cell r="H79">
            <v>122.38</v>
          </cell>
          <cell r="I79">
            <v>0</v>
          </cell>
          <cell r="J79">
            <v>7364</v>
          </cell>
          <cell r="K79">
            <v>898600.23</v>
          </cell>
          <cell r="L79">
            <v>122.03</v>
          </cell>
        </row>
        <row r="80">
          <cell r="B80">
            <v>18530</v>
          </cell>
          <cell r="C80">
            <v>6177</v>
          </cell>
          <cell r="D80">
            <v>1863564.34</v>
          </cell>
          <cell r="E80">
            <v>100.57</v>
          </cell>
          <cell r="F80">
            <v>15693.05</v>
          </cell>
          <cell r="G80">
            <v>1879257.39</v>
          </cell>
          <cell r="H80">
            <v>101.42</v>
          </cell>
          <cell r="I80">
            <v>0</v>
          </cell>
          <cell r="J80">
            <v>6164</v>
          </cell>
          <cell r="K80">
            <v>601474.82999999996</v>
          </cell>
          <cell r="L80">
            <v>97.58</v>
          </cell>
        </row>
        <row r="81">
          <cell r="B81">
            <v>817</v>
          </cell>
          <cell r="C81">
            <v>272</v>
          </cell>
          <cell r="D81">
            <v>78777.289999999994</v>
          </cell>
          <cell r="E81">
            <v>96.42</v>
          </cell>
          <cell r="F81">
            <v>1749.36</v>
          </cell>
          <cell r="G81">
            <v>80526.649999999994</v>
          </cell>
          <cell r="H81">
            <v>98.56</v>
          </cell>
          <cell r="I81">
            <v>0</v>
          </cell>
          <cell r="J81">
            <v>270</v>
          </cell>
          <cell r="K81">
            <v>24718.58</v>
          </cell>
          <cell r="L81">
            <v>91.55</v>
          </cell>
        </row>
        <row r="83">
          <cell r="B83">
            <v>23245</v>
          </cell>
          <cell r="C83">
            <v>7748</v>
          </cell>
          <cell r="D83">
            <v>2671503.38</v>
          </cell>
          <cell r="E83">
            <v>114.93</v>
          </cell>
          <cell r="F83">
            <v>70579.8</v>
          </cell>
          <cell r="G83">
            <v>2742083.18</v>
          </cell>
          <cell r="H83">
            <v>117.96</v>
          </cell>
          <cell r="I83">
            <v>0</v>
          </cell>
          <cell r="J83">
            <v>7775</v>
          </cell>
          <cell r="K83">
            <v>872741.96</v>
          </cell>
          <cell r="L83">
            <v>112.25</v>
          </cell>
        </row>
        <row r="84">
          <cell r="B84">
            <v>9433</v>
          </cell>
          <cell r="C84">
            <v>3144</v>
          </cell>
          <cell r="D84">
            <v>1289025.42</v>
          </cell>
          <cell r="E84">
            <v>136.65</v>
          </cell>
          <cell r="F84">
            <v>-1359.45</v>
          </cell>
          <cell r="G84">
            <v>1287665.97</v>
          </cell>
          <cell r="H84">
            <v>136.51</v>
          </cell>
          <cell r="I84">
            <v>0</v>
          </cell>
          <cell r="J84">
            <v>3128</v>
          </cell>
          <cell r="K84">
            <v>422501.42</v>
          </cell>
          <cell r="L84">
            <v>135.07</v>
          </cell>
        </row>
        <row r="85">
          <cell r="B85">
            <v>13210</v>
          </cell>
          <cell r="C85">
            <v>4403</v>
          </cell>
          <cell r="D85">
            <v>1316562.22</v>
          </cell>
          <cell r="E85">
            <v>99.66</v>
          </cell>
          <cell r="F85">
            <v>69252.34</v>
          </cell>
          <cell r="G85">
            <v>1385814.56</v>
          </cell>
          <cell r="H85">
            <v>104.91</v>
          </cell>
          <cell r="I85">
            <v>0</v>
          </cell>
          <cell r="J85">
            <v>4447</v>
          </cell>
          <cell r="K85">
            <v>428768.15</v>
          </cell>
          <cell r="L85">
            <v>96.42</v>
          </cell>
        </row>
        <row r="86">
          <cell r="B86">
            <v>602</v>
          </cell>
          <cell r="C86">
            <v>201</v>
          </cell>
          <cell r="D86">
            <v>65915.740000000005</v>
          </cell>
          <cell r="E86">
            <v>109.49</v>
          </cell>
          <cell r="F86">
            <v>2686.91</v>
          </cell>
          <cell r="G86">
            <v>68602.649999999994</v>
          </cell>
          <cell r="H86">
            <v>113.96</v>
          </cell>
          <cell r="I86">
            <v>0</v>
          </cell>
          <cell r="J86">
            <v>200</v>
          </cell>
          <cell r="K86">
            <v>21472.39</v>
          </cell>
          <cell r="L86">
            <v>107.36</v>
          </cell>
        </row>
        <row r="88">
          <cell r="B88">
            <v>23904</v>
          </cell>
          <cell r="C88">
            <v>7968</v>
          </cell>
          <cell r="D88">
            <v>2985204.11</v>
          </cell>
          <cell r="E88">
            <v>124.88</v>
          </cell>
          <cell r="F88">
            <v>5542.27</v>
          </cell>
          <cell r="G88">
            <v>2990746.38</v>
          </cell>
          <cell r="H88">
            <v>125.11</v>
          </cell>
          <cell r="I88">
            <v>0</v>
          </cell>
          <cell r="J88">
            <v>7948</v>
          </cell>
          <cell r="K88">
            <v>970405.61</v>
          </cell>
          <cell r="L88">
            <v>122.09</v>
          </cell>
        </row>
        <row r="89">
          <cell r="B89">
            <v>11747</v>
          </cell>
          <cell r="C89">
            <v>3916</v>
          </cell>
          <cell r="D89">
            <v>1494998.41</v>
          </cell>
          <cell r="E89">
            <v>127.27</v>
          </cell>
          <cell r="F89">
            <v>-12760.67</v>
          </cell>
          <cell r="G89">
            <v>1482237.74</v>
          </cell>
          <cell r="H89">
            <v>126.18</v>
          </cell>
          <cell r="I89">
            <v>0</v>
          </cell>
          <cell r="J89">
            <v>3893</v>
          </cell>
          <cell r="K89">
            <v>489415.99</v>
          </cell>
          <cell r="L89">
            <v>125.72</v>
          </cell>
        </row>
        <row r="90">
          <cell r="B90">
            <v>11576</v>
          </cell>
          <cell r="C90">
            <v>3859</v>
          </cell>
          <cell r="D90">
            <v>1418318.57</v>
          </cell>
          <cell r="E90">
            <v>122.52</v>
          </cell>
          <cell r="F90">
            <v>17061.34</v>
          </cell>
          <cell r="G90">
            <v>1435379.91</v>
          </cell>
          <cell r="H90">
            <v>124</v>
          </cell>
          <cell r="I90">
            <v>0</v>
          </cell>
          <cell r="J90">
            <v>3861</v>
          </cell>
          <cell r="K90">
            <v>457662.61</v>
          </cell>
          <cell r="L90">
            <v>118.53</v>
          </cell>
        </row>
        <row r="91">
          <cell r="B91">
            <v>581</v>
          </cell>
          <cell r="C91">
            <v>194</v>
          </cell>
          <cell r="D91">
            <v>71887.13</v>
          </cell>
          <cell r="E91">
            <v>123.73</v>
          </cell>
          <cell r="F91">
            <v>1241.5999999999999</v>
          </cell>
          <cell r="G91">
            <v>73128.73</v>
          </cell>
          <cell r="H91">
            <v>125.87</v>
          </cell>
          <cell r="I91">
            <v>0</v>
          </cell>
          <cell r="J91">
            <v>194</v>
          </cell>
          <cell r="K91">
            <v>23327.01</v>
          </cell>
          <cell r="L91">
            <v>120.24</v>
          </cell>
        </row>
        <row r="93">
          <cell r="B93">
            <v>33980</v>
          </cell>
          <cell r="C93">
            <v>11327</v>
          </cell>
          <cell r="D93">
            <v>4048568.52</v>
          </cell>
          <cell r="E93">
            <v>119.15</v>
          </cell>
          <cell r="F93">
            <v>69254.36</v>
          </cell>
          <cell r="G93">
            <v>4117822.88</v>
          </cell>
          <cell r="H93">
            <v>121.18</v>
          </cell>
          <cell r="I93">
            <v>0</v>
          </cell>
          <cell r="J93">
            <v>11343</v>
          </cell>
          <cell r="K93">
            <v>1335835.1100000001</v>
          </cell>
          <cell r="L93">
            <v>117.77</v>
          </cell>
        </row>
        <row r="94">
          <cell r="B94">
            <v>14747</v>
          </cell>
          <cell r="C94">
            <v>4916</v>
          </cell>
          <cell r="D94">
            <v>1980403.6</v>
          </cell>
          <cell r="E94">
            <v>134.29</v>
          </cell>
          <cell r="F94">
            <v>-7578.96</v>
          </cell>
          <cell r="G94">
            <v>1972824.64</v>
          </cell>
          <cell r="H94">
            <v>133.78</v>
          </cell>
          <cell r="I94">
            <v>0</v>
          </cell>
          <cell r="J94">
            <v>4889</v>
          </cell>
          <cell r="K94">
            <v>654091.72</v>
          </cell>
          <cell r="L94">
            <v>133.79</v>
          </cell>
        </row>
        <row r="95">
          <cell r="B95">
            <v>18232</v>
          </cell>
          <cell r="C95">
            <v>6077</v>
          </cell>
          <cell r="D95">
            <v>1955958.36</v>
          </cell>
          <cell r="E95">
            <v>107.28</v>
          </cell>
          <cell r="F95">
            <v>69403.199999999997</v>
          </cell>
          <cell r="G95">
            <v>2025361.56</v>
          </cell>
          <cell r="H95">
            <v>111.09</v>
          </cell>
          <cell r="I95">
            <v>0</v>
          </cell>
          <cell r="J95">
            <v>6118</v>
          </cell>
          <cell r="K95">
            <v>645184.04</v>
          </cell>
          <cell r="L95">
            <v>105.46</v>
          </cell>
        </row>
        <row r="96">
          <cell r="B96">
            <v>1001</v>
          </cell>
          <cell r="C96">
            <v>334</v>
          </cell>
          <cell r="D96">
            <v>112206.56</v>
          </cell>
          <cell r="E96">
            <v>112.09</v>
          </cell>
          <cell r="F96">
            <v>7430.12</v>
          </cell>
          <cell r="G96">
            <v>119636.68</v>
          </cell>
          <cell r="H96">
            <v>119.52</v>
          </cell>
          <cell r="I96">
            <v>0</v>
          </cell>
          <cell r="J96">
            <v>336</v>
          </cell>
          <cell r="K96">
            <v>36559.35</v>
          </cell>
          <cell r="L96">
            <v>108.81</v>
          </cell>
        </row>
        <row r="98">
          <cell r="B98">
            <v>22823</v>
          </cell>
          <cell r="C98">
            <v>7608</v>
          </cell>
          <cell r="D98">
            <v>2455652.31</v>
          </cell>
          <cell r="E98">
            <v>107.6</v>
          </cell>
          <cell r="F98">
            <v>37037.279999999999</v>
          </cell>
          <cell r="G98">
            <v>2492689.59</v>
          </cell>
          <cell r="H98">
            <v>109.22</v>
          </cell>
          <cell r="I98">
            <v>0</v>
          </cell>
          <cell r="J98">
            <v>7621</v>
          </cell>
          <cell r="K98">
            <v>803757.03</v>
          </cell>
          <cell r="L98">
            <v>105.47</v>
          </cell>
        </row>
        <row r="99">
          <cell r="B99">
            <v>9955</v>
          </cell>
          <cell r="C99">
            <v>3318</v>
          </cell>
          <cell r="D99">
            <v>1227765.78</v>
          </cell>
          <cell r="E99">
            <v>123.33</v>
          </cell>
          <cell r="F99">
            <v>-1227.4100000000001</v>
          </cell>
          <cell r="G99">
            <v>1226538.3700000001</v>
          </cell>
          <cell r="H99">
            <v>123.21</v>
          </cell>
          <cell r="I99">
            <v>0</v>
          </cell>
          <cell r="J99">
            <v>3296</v>
          </cell>
          <cell r="K99">
            <v>402852.43</v>
          </cell>
          <cell r="L99">
            <v>122.22</v>
          </cell>
        </row>
        <row r="100">
          <cell r="B100">
            <v>12228</v>
          </cell>
          <cell r="C100">
            <v>4076</v>
          </cell>
          <cell r="D100">
            <v>1168488</v>
          </cell>
          <cell r="E100">
            <v>95.56</v>
          </cell>
          <cell r="F100">
            <v>36212.86</v>
          </cell>
          <cell r="G100">
            <v>1204700.8600000001</v>
          </cell>
          <cell r="H100">
            <v>98.52</v>
          </cell>
          <cell r="I100">
            <v>0</v>
          </cell>
          <cell r="J100">
            <v>4107</v>
          </cell>
          <cell r="K100">
            <v>381141.42</v>
          </cell>
          <cell r="L100">
            <v>92.8</v>
          </cell>
        </row>
        <row r="101">
          <cell r="B101">
            <v>640</v>
          </cell>
          <cell r="C101">
            <v>213</v>
          </cell>
          <cell r="D101">
            <v>59398.53</v>
          </cell>
          <cell r="E101">
            <v>92.81</v>
          </cell>
          <cell r="F101">
            <v>2051.83</v>
          </cell>
          <cell r="G101">
            <v>61450.36</v>
          </cell>
          <cell r="H101">
            <v>96.02</v>
          </cell>
          <cell r="I101">
            <v>0</v>
          </cell>
          <cell r="J101">
            <v>218</v>
          </cell>
          <cell r="K101">
            <v>19763.18</v>
          </cell>
          <cell r="L101">
            <v>90.66</v>
          </cell>
        </row>
        <row r="103">
          <cell r="B103">
            <v>68963</v>
          </cell>
          <cell r="C103">
            <v>22988</v>
          </cell>
          <cell r="D103">
            <v>7598108.2799999993</v>
          </cell>
          <cell r="E103">
            <v>110.18</v>
          </cell>
          <cell r="F103">
            <v>211228.24</v>
          </cell>
          <cell r="G103">
            <v>7809336.5199999996</v>
          </cell>
          <cell r="H103">
            <v>113.24</v>
          </cell>
          <cell r="I103">
            <v>0</v>
          </cell>
          <cell r="J103">
            <v>23206</v>
          </cell>
          <cell r="K103">
            <v>2502681.04</v>
          </cell>
          <cell r="L103">
            <v>107.85</v>
          </cell>
        </row>
        <row r="104">
          <cell r="B104">
            <v>28249</v>
          </cell>
          <cell r="C104">
            <v>9416</v>
          </cell>
          <cell r="D104">
            <v>3521787.35</v>
          </cell>
          <cell r="E104">
            <v>124.67</v>
          </cell>
          <cell r="F104">
            <v>-18132.009999999998</v>
          </cell>
          <cell r="G104">
            <v>3503655.34</v>
          </cell>
          <cell r="H104">
            <v>124.03</v>
          </cell>
          <cell r="I104">
            <v>0</v>
          </cell>
          <cell r="J104">
            <v>9361</v>
          </cell>
          <cell r="K104">
            <v>1147270.3</v>
          </cell>
          <cell r="L104">
            <v>122.56</v>
          </cell>
        </row>
        <row r="105">
          <cell r="B105">
            <v>38862</v>
          </cell>
          <cell r="C105">
            <v>12954</v>
          </cell>
          <cell r="D105">
            <v>3875676.59</v>
          </cell>
          <cell r="E105">
            <v>99.73</v>
          </cell>
          <cell r="F105">
            <v>219029.08</v>
          </cell>
          <cell r="G105">
            <v>4094705.67</v>
          </cell>
          <cell r="H105">
            <v>105.37</v>
          </cell>
          <cell r="I105">
            <v>0</v>
          </cell>
          <cell r="J105">
            <v>13217</v>
          </cell>
          <cell r="K105">
            <v>1289330.6499999999</v>
          </cell>
          <cell r="L105">
            <v>97.55</v>
          </cell>
        </row>
        <row r="106">
          <cell r="B106">
            <v>1852</v>
          </cell>
          <cell r="C106">
            <v>617</v>
          </cell>
          <cell r="D106">
            <v>200644.34</v>
          </cell>
          <cell r="E106">
            <v>108.34</v>
          </cell>
          <cell r="F106">
            <v>10331.17</v>
          </cell>
          <cell r="G106">
            <v>210975.51</v>
          </cell>
          <cell r="H106">
            <v>113.92</v>
          </cell>
          <cell r="I106">
            <v>0</v>
          </cell>
          <cell r="J106">
            <v>628</v>
          </cell>
          <cell r="K106">
            <v>66080.09</v>
          </cell>
          <cell r="L106">
            <v>105.22</v>
          </cell>
        </row>
        <row r="108">
          <cell r="B108">
            <v>17183</v>
          </cell>
          <cell r="C108">
            <v>5728</v>
          </cell>
          <cell r="D108">
            <v>2042931.06</v>
          </cell>
          <cell r="E108">
            <v>118.89</v>
          </cell>
          <cell r="F108">
            <v>20482.21</v>
          </cell>
          <cell r="G108">
            <v>2063413.27</v>
          </cell>
          <cell r="H108">
            <v>120.08</v>
          </cell>
          <cell r="I108">
            <v>0</v>
          </cell>
          <cell r="J108">
            <v>5723</v>
          </cell>
          <cell r="K108">
            <v>664651.11</v>
          </cell>
          <cell r="L108">
            <v>116.14</v>
          </cell>
        </row>
        <row r="109">
          <cell r="B109">
            <v>8132</v>
          </cell>
          <cell r="C109">
            <v>2711</v>
          </cell>
          <cell r="D109">
            <v>1078502.8899999999</v>
          </cell>
          <cell r="E109">
            <v>132.62</v>
          </cell>
          <cell r="F109">
            <v>-1791.03</v>
          </cell>
          <cell r="G109">
            <v>1076711.8600000001</v>
          </cell>
          <cell r="H109">
            <v>132.4</v>
          </cell>
          <cell r="I109">
            <v>0</v>
          </cell>
          <cell r="J109">
            <v>2700</v>
          </cell>
          <cell r="K109">
            <v>353299.01</v>
          </cell>
          <cell r="L109">
            <v>130.85</v>
          </cell>
        </row>
        <row r="110">
          <cell r="B110">
            <v>8647</v>
          </cell>
          <cell r="C110">
            <v>2882</v>
          </cell>
          <cell r="D110">
            <v>915206.6</v>
          </cell>
          <cell r="E110">
            <v>105.84</v>
          </cell>
          <cell r="F110">
            <v>20790.099999999999</v>
          </cell>
          <cell r="G110">
            <v>935996.7</v>
          </cell>
          <cell r="H110">
            <v>108.25</v>
          </cell>
          <cell r="I110">
            <v>0</v>
          </cell>
          <cell r="J110">
            <v>2888</v>
          </cell>
          <cell r="K110">
            <v>295586.89</v>
          </cell>
          <cell r="L110">
            <v>102.35</v>
          </cell>
        </row>
        <row r="111">
          <cell r="B111">
            <v>404</v>
          </cell>
          <cell r="C111">
            <v>135</v>
          </cell>
          <cell r="D111">
            <v>49221.57</v>
          </cell>
          <cell r="E111">
            <v>121.84</v>
          </cell>
          <cell r="F111">
            <v>1483.14</v>
          </cell>
          <cell r="G111">
            <v>50704.71</v>
          </cell>
          <cell r="H111">
            <v>125.51</v>
          </cell>
          <cell r="I111">
            <v>0</v>
          </cell>
          <cell r="J111">
            <v>135</v>
          </cell>
          <cell r="K111">
            <v>15765.21</v>
          </cell>
          <cell r="L111">
            <v>116.78</v>
          </cell>
        </row>
      </sheetData>
      <sheetData sheetId="79">
        <row r="12">
          <cell r="B12">
            <v>3717</v>
          </cell>
          <cell r="C12">
            <v>1239</v>
          </cell>
          <cell r="D12">
            <v>6098954.8700000001</v>
          </cell>
          <cell r="E12">
            <v>1640.83</v>
          </cell>
          <cell r="F12">
            <v>-42415.96</v>
          </cell>
          <cell r="G12">
            <v>6056538.9100000001</v>
          </cell>
          <cell r="H12">
            <v>1629.42</v>
          </cell>
          <cell r="I12">
            <v>0</v>
          </cell>
          <cell r="J12">
            <v>1220</v>
          </cell>
          <cell r="K12">
            <v>1999971.73</v>
          </cell>
          <cell r="L12">
            <v>1639.32</v>
          </cell>
        </row>
        <row r="13">
          <cell r="B13">
            <v>2546</v>
          </cell>
          <cell r="C13">
            <v>849</v>
          </cell>
          <cell r="D13">
            <v>3763764.74</v>
          </cell>
          <cell r="E13">
            <v>1478.31</v>
          </cell>
          <cell r="F13">
            <v>-21044.11</v>
          </cell>
          <cell r="G13">
            <v>3742720.63</v>
          </cell>
          <cell r="H13">
            <v>1470.04</v>
          </cell>
          <cell r="I13">
            <v>0</v>
          </cell>
          <cell r="J13">
            <v>839</v>
          </cell>
          <cell r="K13">
            <v>1237396.8899999999</v>
          </cell>
          <cell r="L13">
            <v>1474.85</v>
          </cell>
        </row>
        <row r="14">
          <cell r="B14">
            <v>8449</v>
          </cell>
          <cell r="C14">
            <v>2816</v>
          </cell>
          <cell r="D14">
            <v>12198437.800000001</v>
          </cell>
          <cell r="E14">
            <v>1443.77</v>
          </cell>
          <cell r="F14">
            <v>-53542.65</v>
          </cell>
          <cell r="G14">
            <v>12144895.15</v>
          </cell>
          <cell r="H14">
            <v>1437.44</v>
          </cell>
          <cell r="I14">
            <v>0</v>
          </cell>
          <cell r="J14">
            <v>2786</v>
          </cell>
          <cell r="K14">
            <v>4027342.33</v>
          </cell>
          <cell r="L14">
            <v>1445.56</v>
          </cell>
        </row>
        <row r="15">
          <cell r="B15">
            <v>2783</v>
          </cell>
          <cell r="C15">
            <v>928</v>
          </cell>
          <cell r="D15">
            <v>4337773.7</v>
          </cell>
          <cell r="E15">
            <v>1558.67</v>
          </cell>
          <cell r="F15">
            <v>-12293.49</v>
          </cell>
          <cell r="G15">
            <v>4325480.21</v>
          </cell>
          <cell r="H15">
            <v>1554.25</v>
          </cell>
          <cell r="I15">
            <v>0</v>
          </cell>
          <cell r="J15">
            <v>915</v>
          </cell>
          <cell r="K15">
            <v>1427449</v>
          </cell>
          <cell r="L15">
            <v>1560.05</v>
          </cell>
        </row>
        <row r="16">
          <cell r="B16">
            <v>4552</v>
          </cell>
          <cell r="C16">
            <v>1517</v>
          </cell>
          <cell r="D16">
            <v>6959174.4399999995</v>
          </cell>
          <cell r="E16">
            <v>1528.82</v>
          </cell>
          <cell r="F16">
            <v>-10845.59</v>
          </cell>
          <cell r="G16">
            <v>6948328.8499999996</v>
          </cell>
          <cell r="H16">
            <v>1526.43</v>
          </cell>
          <cell r="I16">
            <v>0</v>
          </cell>
          <cell r="J16">
            <v>1493</v>
          </cell>
          <cell r="K16">
            <v>2280586.0699999998</v>
          </cell>
          <cell r="L16">
            <v>1527.52</v>
          </cell>
        </row>
        <row r="17">
          <cell r="B17">
            <v>4926</v>
          </cell>
          <cell r="C17">
            <v>1642</v>
          </cell>
          <cell r="D17">
            <v>8233205.5299999993</v>
          </cell>
          <cell r="E17">
            <v>1671.38</v>
          </cell>
          <cell r="F17">
            <v>3019.17</v>
          </cell>
          <cell r="G17">
            <v>8236224.6999999993</v>
          </cell>
          <cell r="H17">
            <v>1671.99</v>
          </cell>
          <cell r="I17">
            <v>0</v>
          </cell>
          <cell r="J17">
            <v>1628</v>
          </cell>
          <cell r="K17">
            <v>2721209.7</v>
          </cell>
          <cell r="L17">
            <v>1671.5</v>
          </cell>
        </row>
        <row r="18">
          <cell r="B18">
            <v>6676</v>
          </cell>
          <cell r="C18">
            <v>2225</v>
          </cell>
          <cell r="D18">
            <v>9647258.9000000004</v>
          </cell>
          <cell r="E18">
            <v>1445.07</v>
          </cell>
          <cell r="F18">
            <v>-52202.7</v>
          </cell>
          <cell r="G18">
            <v>9595056.2000000011</v>
          </cell>
          <cell r="H18">
            <v>1437.25</v>
          </cell>
          <cell r="I18">
            <v>0</v>
          </cell>
          <cell r="J18">
            <v>2197</v>
          </cell>
          <cell r="K18">
            <v>3174239.98</v>
          </cell>
          <cell r="L18">
            <v>1444.81</v>
          </cell>
        </row>
        <row r="19">
          <cell r="B19">
            <v>1347</v>
          </cell>
          <cell r="C19">
            <v>449</v>
          </cell>
          <cell r="D19">
            <v>2224820.41</v>
          </cell>
          <cell r="E19">
            <v>1651.69</v>
          </cell>
          <cell r="F19">
            <v>-21402.86</v>
          </cell>
          <cell r="G19">
            <v>2203417.5499999998</v>
          </cell>
          <cell r="H19">
            <v>1635.8</v>
          </cell>
          <cell r="I19">
            <v>0</v>
          </cell>
          <cell r="J19">
            <v>441</v>
          </cell>
          <cell r="K19">
            <v>726732.45</v>
          </cell>
          <cell r="L19">
            <v>1647.92</v>
          </cell>
        </row>
        <row r="20">
          <cell r="B20">
            <v>3062</v>
          </cell>
          <cell r="C20">
            <v>1021</v>
          </cell>
          <cell r="D20">
            <v>4698275.0199999996</v>
          </cell>
          <cell r="E20">
            <v>1534.38</v>
          </cell>
          <cell r="F20">
            <v>-27344.45</v>
          </cell>
          <cell r="G20">
            <v>4670930.57</v>
          </cell>
          <cell r="H20">
            <v>1525.45</v>
          </cell>
          <cell r="I20">
            <v>0</v>
          </cell>
          <cell r="J20">
            <v>1008</v>
          </cell>
          <cell r="K20">
            <v>1544218.83</v>
          </cell>
          <cell r="L20">
            <v>1531.96</v>
          </cell>
        </row>
        <row r="21">
          <cell r="B21">
            <v>2767</v>
          </cell>
          <cell r="C21">
            <v>922</v>
          </cell>
          <cell r="D21">
            <v>4011766.07</v>
          </cell>
          <cell r="E21">
            <v>1449.86</v>
          </cell>
          <cell r="F21">
            <v>-5294.31</v>
          </cell>
          <cell r="G21">
            <v>4006471.76</v>
          </cell>
          <cell r="H21">
            <v>1447.95</v>
          </cell>
          <cell r="I21">
            <v>0</v>
          </cell>
          <cell r="J21">
            <v>916</v>
          </cell>
          <cell r="K21">
            <v>1326571.5900000001</v>
          </cell>
          <cell r="L21">
            <v>1448.22</v>
          </cell>
        </row>
        <row r="22">
          <cell r="B22">
            <v>1795</v>
          </cell>
          <cell r="C22">
            <v>598</v>
          </cell>
          <cell r="D22">
            <v>2779323.84</v>
          </cell>
          <cell r="E22">
            <v>1548.37</v>
          </cell>
          <cell r="F22">
            <v>4201.0600000000004</v>
          </cell>
          <cell r="G22">
            <v>2783524.9</v>
          </cell>
          <cell r="H22">
            <v>1550.71</v>
          </cell>
          <cell r="I22">
            <v>0</v>
          </cell>
          <cell r="J22">
            <v>594</v>
          </cell>
          <cell r="K22">
            <v>917015.44</v>
          </cell>
          <cell r="L22">
            <v>1543.8</v>
          </cell>
        </row>
        <row r="23">
          <cell r="B23">
            <v>3999</v>
          </cell>
          <cell r="C23">
            <v>1333</v>
          </cell>
          <cell r="D23">
            <v>8866043.6999999993</v>
          </cell>
          <cell r="E23">
            <v>2217.0700000000002</v>
          </cell>
          <cell r="F23">
            <v>-24023.58</v>
          </cell>
          <cell r="G23">
            <v>8842020.1199999992</v>
          </cell>
          <cell r="H23">
            <v>2211.06</v>
          </cell>
          <cell r="I23">
            <v>0</v>
          </cell>
          <cell r="J23">
            <v>1315</v>
          </cell>
          <cell r="K23">
            <v>2908734.08</v>
          </cell>
          <cell r="L23">
            <v>2211.9699999999998</v>
          </cell>
        </row>
        <row r="24">
          <cell r="B24">
            <v>3031</v>
          </cell>
          <cell r="C24">
            <v>1010</v>
          </cell>
          <cell r="D24">
            <v>4615999.24</v>
          </cell>
          <cell r="E24">
            <v>1522.93</v>
          </cell>
          <cell r="F24">
            <v>3100.55</v>
          </cell>
          <cell r="G24">
            <v>4619099.79</v>
          </cell>
          <cell r="H24">
            <v>1523.95</v>
          </cell>
          <cell r="I24">
            <v>0</v>
          </cell>
          <cell r="J24">
            <v>1000</v>
          </cell>
          <cell r="K24">
            <v>1522649.95</v>
          </cell>
          <cell r="L24">
            <v>1522.65</v>
          </cell>
        </row>
        <row r="25">
          <cell r="B25">
            <v>2021</v>
          </cell>
          <cell r="C25">
            <v>674</v>
          </cell>
          <cell r="D25">
            <v>2832196.19</v>
          </cell>
          <cell r="E25">
            <v>1401.38</v>
          </cell>
          <cell r="F25">
            <v>-13503.93</v>
          </cell>
          <cell r="G25">
            <v>2818692.26</v>
          </cell>
          <cell r="H25">
            <v>1394.7</v>
          </cell>
          <cell r="I25">
            <v>0</v>
          </cell>
          <cell r="J25">
            <v>664</v>
          </cell>
          <cell r="K25">
            <v>931115.03</v>
          </cell>
          <cell r="L25">
            <v>1402.28</v>
          </cell>
        </row>
        <row r="26">
          <cell r="B26">
            <v>5236</v>
          </cell>
          <cell r="C26">
            <v>1745</v>
          </cell>
          <cell r="D26">
            <v>8692466.1099999994</v>
          </cell>
          <cell r="E26">
            <v>1660.13</v>
          </cell>
          <cell r="F26">
            <v>9237.5499999999993</v>
          </cell>
          <cell r="G26">
            <v>8701703.6600000001</v>
          </cell>
          <cell r="H26">
            <v>1661.9</v>
          </cell>
          <cell r="I26">
            <v>0</v>
          </cell>
          <cell r="J26">
            <v>1722</v>
          </cell>
          <cell r="K26">
            <v>2860548.07</v>
          </cell>
          <cell r="L26">
            <v>1661.18</v>
          </cell>
        </row>
        <row r="27">
          <cell r="B27">
            <v>1861</v>
          </cell>
          <cell r="C27">
            <v>620</v>
          </cell>
          <cell r="D27">
            <v>2962451.31</v>
          </cell>
          <cell r="E27">
            <v>1591.86</v>
          </cell>
          <cell r="F27">
            <v>4655.33</v>
          </cell>
          <cell r="G27">
            <v>2967106.64</v>
          </cell>
          <cell r="H27">
            <v>1594.36</v>
          </cell>
          <cell r="I27">
            <v>0</v>
          </cell>
          <cell r="J27">
            <v>614</v>
          </cell>
          <cell r="K27">
            <v>977306.71</v>
          </cell>
          <cell r="L27">
            <v>1591.7</v>
          </cell>
        </row>
      </sheetData>
      <sheetData sheetId="80">
        <row r="12">
          <cell r="B12">
            <v>0</v>
          </cell>
          <cell r="C12">
            <v>0</v>
          </cell>
          <cell r="D12">
            <v>0</v>
          </cell>
          <cell r="F12">
            <v>0</v>
          </cell>
          <cell r="G12">
            <v>0</v>
          </cell>
          <cell r="I12">
            <v>0</v>
          </cell>
          <cell r="J12">
            <v>0</v>
          </cell>
          <cell r="K12">
            <v>0</v>
          </cell>
        </row>
        <row r="13">
          <cell r="B13">
            <v>0</v>
          </cell>
          <cell r="C13">
            <v>0</v>
          </cell>
          <cell r="D13">
            <v>0</v>
          </cell>
          <cell r="F13">
            <v>0</v>
          </cell>
          <cell r="G13">
            <v>0</v>
          </cell>
          <cell r="I13">
            <v>0</v>
          </cell>
          <cell r="J13">
            <v>0</v>
          </cell>
          <cell r="K13">
            <v>0</v>
          </cell>
        </row>
        <row r="14">
          <cell r="B14">
            <v>0</v>
          </cell>
          <cell r="C14">
            <v>0</v>
          </cell>
          <cell r="D14">
            <v>0</v>
          </cell>
          <cell r="F14">
            <v>0</v>
          </cell>
          <cell r="G14">
            <v>0</v>
          </cell>
          <cell r="I14">
            <v>0</v>
          </cell>
          <cell r="J14">
            <v>0</v>
          </cell>
          <cell r="K14">
            <v>0</v>
          </cell>
        </row>
        <row r="15">
          <cell r="B15">
            <v>0</v>
          </cell>
          <cell r="C15">
            <v>0</v>
          </cell>
          <cell r="D15">
            <v>0</v>
          </cell>
          <cell r="F15">
            <v>0</v>
          </cell>
          <cell r="G15">
            <v>0</v>
          </cell>
          <cell r="I15">
            <v>0</v>
          </cell>
          <cell r="J15">
            <v>0</v>
          </cell>
          <cell r="K15">
            <v>0</v>
          </cell>
        </row>
        <row r="16">
          <cell r="B16">
            <v>0</v>
          </cell>
          <cell r="C16">
            <v>0</v>
          </cell>
          <cell r="D16">
            <v>0</v>
          </cell>
          <cell r="F16">
            <v>0</v>
          </cell>
          <cell r="G16">
            <v>0</v>
          </cell>
          <cell r="I16">
            <v>0</v>
          </cell>
          <cell r="J16">
            <v>0</v>
          </cell>
          <cell r="K16">
            <v>0</v>
          </cell>
        </row>
        <row r="17">
          <cell r="B17">
            <v>0</v>
          </cell>
          <cell r="C17">
            <v>0</v>
          </cell>
          <cell r="D17">
            <v>0</v>
          </cell>
          <cell r="F17">
            <v>0</v>
          </cell>
          <cell r="G17">
            <v>0</v>
          </cell>
          <cell r="I17">
            <v>0</v>
          </cell>
          <cell r="J17">
            <v>0</v>
          </cell>
          <cell r="K17">
            <v>0</v>
          </cell>
        </row>
        <row r="18">
          <cell r="B18">
            <v>0</v>
          </cell>
          <cell r="C18">
            <v>0</v>
          </cell>
          <cell r="D18">
            <v>0</v>
          </cell>
          <cell r="F18">
            <v>0</v>
          </cell>
          <cell r="G18">
            <v>0</v>
          </cell>
          <cell r="I18">
            <v>0</v>
          </cell>
          <cell r="J18">
            <v>0</v>
          </cell>
          <cell r="K18">
            <v>0</v>
          </cell>
        </row>
        <row r="19">
          <cell r="B19">
            <v>0</v>
          </cell>
          <cell r="C19">
            <v>0</v>
          </cell>
          <cell r="D19">
            <v>0</v>
          </cell>
          <cell r="F19">
            <v>0</v>
          </cell>
          <cell r="G19">
            <v>0</v>
          </cell>
          <cell r="I19">
            <v>0</v>
          </cell>
          <cell r="J19">
            <v>0</v>
          </cell>
          <cell r="K19">
            <v>0</v>
          </cell>
        </row>
        <row r="20">
          <cell r="B20">
            <v>0</v>
          </cell>
          <cell r="C20">
            <v>0</v>
          </cell>
          <cell r="D20">
            <v>0</v>
          </cell>
          <cell r="F20">
            <v>0</v>
          </cell>
          <cell r="G20">
            <v>0</v>
          </cell>
          <cell r="I20">
            <v>0</v>
          </cell>
          <cell r="J20">
            <v>0</v>
          </cell>
          <cell r="K20">
            <v>0</v>
          </cell>
        </row>
        <row r="21">
          <cell r="B21">
            <v>0</v>
          </cell>
          <cell r="C21">
            <v>0</v>
          </cell>
          <cell r="D21">
            <v>0</v>
          </cell>
          <cell r="F21">
            <v>0</v>
          </cell>
          <cell r="G21">
            <v>0</v>
          </cell>
          <cell r="I21">
            <v>0</v>
          </cell>
          <cell r="J21">
            <v>0</v>
          </cell>
          <cell r="K21">
            <v>0</v>
          </cell>
        </row>
        <row r="22">
          <cell r="B22">
            <v>0</v>
          </cell>
          <cell r="C22">
            <v>0</v>
          </cell>
          <cell r="D22">
            <v>0</v>
          </cell>
          <cell r="F22">
            <v>0</v>
          </cell>
          <cell r="G22">
            <v>0</v>
          </cell>
          <cell r="I22">
            <v>0</v>
          </cell>
          <cell r="J22">
            <v>0</v>
          </cell>
          <cell r="K22">
            <v>0</v>
          </cell>
        </row>
        <row r="23">
          <cell r="B23">
            <v>0</v>
          </cell>
          <cell r="C23">
            <v>0</v>
          </cell>
          <cell r="D23">
            <v>0</v>
          </cell>
          <cell r="F23">
            <v>0</v>
          </cell>
          <cell r="G23">
            <v>0</v>
          </cell>
          <cell r="I23">
            <v>0</v>
          </cell>
          <cell r="J23">
            <v>0</v>
          </cell>
          <cell r="K23">
            <v>0</v>
          </cell>
        </row>
        <row r="24">
          <cell r="B24">
            <v>0</v>
          </cell>
          <cell r="C24">
            <v>0</v>
          </cell>
          <cell r="D24">
            <v>0</v>
          </cell>
          <cell r="F24">
            <v>0</v>
          </cell>
          <cell r="G24">
            <v>0</v>
          </cell>
          <cell r="I24">
            <v>0</v>
          </cell>
          <cell r="J24">
            <v>0</v>
          </cell>
          <cell r="K24">
            <v>0</v>
          </cell>
        </row>
        <row r="25">
          <cell r="B25">
            <v>0</v>
          </cell>
          <cell r="C25">
            <v>0</v>
          </cell>
          <cell r="D25">
            <v>0</v>
          </cell>
          <cell r="F25">
            <v>0</v>
          </cell>
          <cell r="G25">
            <v>0</v>
          </cell>
          <cell r="I25">
            <v>0</v>
          </cell>
          <cell r="J25">
            <v>0</v>
          </cell>
          <cell r="K25">
            <v>0</v>
          </cell>
        </row>
        <row r="26">
          <cell r="B26">
            <v>0</v>
          </cell>
          <cell r="C26">
            <v>0</v>
          </cell>
          <cell r="D26">
            <v>0</v>
          </cell>
          <cell r="F26">
            <v>0</v>
          </cell>
          <cell r="G26">
            <v>0</v>
          </cell>
          <cell r="I26">
            <v>0</v>
          </cell>
          <cell r="J26">
            <v>0</v>
          </cell>
          <cell r="K26">
            <v>0</v>
          </cell>
        </row>
        <row r="27">
          <cell r="B27">
            <v>0</v>
          </cell>
          <cell r="C27">
            <v>0</v>
          </cell>
          <cell r="D27">
            <v>0</v>
          </cell>
          <cell r="F27">
            <v>0</v>
          </cell>
          <cell r="G27">
            <v>0</v>
          </cell>
          <cell r="I27">
            <v>0</v>
          </cell>
          <cell r="J27">
            <v>0</v>
          </cell>
          <cell r="K27">
            <v>0</v>
          </cell>
        </row>
      </sheetData>
      <sheetData sheetId="81">
        <row r="23">
          <cell r="B23">
            <v>1449</v>
          </cell>
          <cell r="C23">
            <v>483</v>
          </cell>
          <cell r="D23">
            <v>3343774.81</v>
          </cell>
          <cell r="E23">
            <v>2307.64</v>
          </cell>
          <cell r="F23">
            <v>-10794.55</v>
          </cell>
          <cell r="G23">
            <v>3332980.26</v>
          </cell>
          <cell r="H23">
            <v>2300.19</v>
          </cell>
          <cell r="I23">
            <v>0</v>
          </cell>
          <cell r="J23">
            <v>474</v>
          </cell>
          <cell r="K23">
            <v>1094795.57</v>
          </cell>
          <cell r="L23">
            <v>2309.6999999999998</v>
          </cell>
        </row>
        <row r="24">
          <cell r="B24">
            <v>1382</v>
          </cell>
          <cell r="C24">
            <v>461</v>
          </cell>
          <cell r="D24">
            <v>3268339.9</v>
          </cell>
          <cell r="E24">
            <v>2364.9299999999998</v>
          </cell>
          <cell r="F24">
            <v>-10453.92</v>
          </cell>
          <cell r="G24">
            <v>3257885.98</v>
          </cell>
          <cell r="H24">
            <v>2357.37</v>
          </cell>
          <cell r="I24">
            <v>0</v>
          </cell>
          <cell r="J24">
            <v>453</v>
          </cell>
          <cell r="K24">
            <v>1071250.6000000001</v>
          </cell>
          <cell r="L24">
            <v>2364.79</v>
          </cell>
        </row>
        <row r="26">
          <cell r="B26">
            <v>1195</v>
          </cell>
          <cell r="C26">
            <v>398</v>
          </cell>
          <cell r="D26">
            <v>2922223.8</v>
          </cell>
          <cell r="E26">
            <v>2445.38</v>
          </cell>
          <cell r="F26">
            <v>-15901.98</v>
          </cell>
          <cell r="G26">
            <v>2906321.82</v>
          </cell>
          <cell r="H26">
            <v>2432.0700000000002</v>
          </cell>
          <cell r="I26">
            <v>0</v>
          </cell>
          <cell r="J26">
            <v>392</v>
          </cell>
          <cell r="K26">
            <v>959312.17</v>
          </cell>
          <cell r="L26">
            <v>2447.2199999999998</v>
          </cell>
        </row>
        <row r="27">
          <cell r="B27">
            <v>1127</v>
          </cell>
          <cell r="C27">
            <v>376</v>
          </cell>
          <cell r="D27">
            <v>2855159.39</v>
          </cell>
          <cell r="E27">
            <v>2533.42</v>
          </cell>
          <cell r="F27">
            <v>-14182.28</v>
          </cell>
          <cell r="G27">
            <v>2840977.11</v>
          </cell>
          <cell r="H27">
            <v>2520.83</v>
          </cell>
          <cell r="I27">
            <v>0</v>
          </cell>
          <cell r="J27">
            <v>370</v>
          </cell>
          <cell r="K27">
            <v>937800.72</v>
          </cell>
          <cell r="L27">
            <v>2534.6</v>
          </cell>
        </row>
        <row r="29">
          <cell r="B29">
            <v>4373</v>
          </cell>
          <cell r="C29">
            <v>1458</v>
          </cell>
          <cell r="D29">
            <v>10419587.619999999</v>
          </cell>
          <cell r="E29">
            <v>2382.71</v>
          </cell>
          <cell r="F29">
            <v>-36022.449999999997</v>
          </cell>
          <cell r="G29">
            <v>10383565.17</v>
          </cell>
          <cell r="H29">
            <v>2374.4699999999998</v>
          </cell>
          <cell r="I29">
            <v>0</v>
          </cell>
          <cell r="J29">
            <v>1444</v>
          </cell>
          <cell r="K29">
            <v>3436205.02</v>
          </cell>
          <cell r="L29">
            <v>2379.64</v>
          </cell>
        </row>
        <row r="30">
          <cell r="B30">
            <v>4237</v>
          </cell>
          <cell r="C30">
            <v>1412</v>
          </cell>
          <cell r="D30">
            <v>10259216.15</v>
          </cell>
          <cell r="E30">
            <v>2421.34</v>
          </cell>
          <cell r="F30">
            <v>-37081.82</v>
          </cell>
          <cell r="G30">
            <v>10222134.33</v>
          </cell>
          <cell r="H30">
            <v>2412.59</v>
          </cell>
          <cell r="I30">
            <v>0</v>
          </cell>
          <cell r="J30">
            <v>1399</v>
          </cell>
          <cell r="K30">
            <v>3383114.53</v>
          </cell>
          <cell r="L30">
            <v>2418.2399999999998</v>
          </cell>
        </row>
        <row r="32">
          <cell r="B32">
            <v>558</v>
          </cell>
          <cell r="C32">
            <v>186</v>
          </cell>
          <cell r="D32">
            <v>1181839.73</v>
          </cell>
          <cell r="E32">
            <v>2117.9899999999998</v>
          </cell>
          <cell r="F32">
            <v>6373.64</v>
          </cell>
          <cell r="G32">
            <v>1188213.3700000001</v>
          </cell>
          <cell r="H32">
            <v>2129.41</v>
          </cell>
          <cell r="I32">
            <v>0</v>
          </cell>
          <cell r="J32">
            <v>184</v>
          </cell>
          <cell r="K32">
            <v>389374.33</v>
          </cell>
          <cell r="L32">
            <v>2116.16</v>
          </cell>
        </row>
        <row r="33">
          <cell r="B33">
            <v>486</v>
          </cell>
          <cell r="C33">
            <v>162</v>
          </cell>
          <cell r="D33">
            <v>1113610.3799999999</v>
          </cell>
          <cell r="E33">
            <v>2291.38</v>
          </cell>
          <cell r="F33">
            <v>6367.44</v>
          </cell>
          <cell r="G33">
            <v>1119977.82</v>
          </cell>
          <cell r="H33">
            <v>2304.48</v>
          </cell>
          <cell r="I33">
            <v>0</v>
          </cell>
          <cell r="J33">
            <v>160</v>
          </cell>
          <cell r="K33">
            <v>366627.08</v>
          </cell>
          <cell r="L33">
            <v>2291.42</v>
          </cell>
        </row>
        <row r="35">
          <cell r="B35">
            <v>227</v>
          </cell>
          <cell r="C35">
            <v>76</v>
          </cell>
          <cell r="D35">
            <v>507417.3</v>
          </cell>
          <cell r="E35">
            <v>2235.3200000000002</v>
          </cell>
          <cell r="F35">
            <v>0</v>
          </cell>
          <cell r="G35">
            <v>507417.3</v>
          </cell>
          <cell r="H35">
            <v>2235.3200000000002</v>
          </cell>
          <cell r="I35">
            <v>0</v>
          </cell>
          <cell r="J35">
            <v>75</v>
          </cell>
          <cell r="K35">
            <v>168339.1</v>
          </cell>
          <cell r="L35">
            <v>2244.52</v>
          </cell>
        </row>
        <row r="36">
          <cell r="B36">
            <v>171</v>
          </cell>
          <cell r="C36">
            <v>57</v>
          </cell>
          <cell r="D36">
            <v>443893.11</v>
          </cell>
          <cell r="E36">
            <v>2595.87</v>
          </cell>
          <cell r="F36">
            <v>0</v>
          </cell>
          <cell r="G36">
            <v>443893.11</v>
          </cell>
          <cell r="H36">
            <v>2595.87</v>
          </cell>
          <cell r="I36">
            <v>0</v>
          </cell>
          <cell r="J36">
            <v>57</v>
          </cell>
          <cell r="K36">
            <v>147964.37</v>
          </cell>
          <cell r="L36">
            <v>2595.87</v>
          </cell>
        </row>
        <row r="38">
          <cell r="B38">
            <v>157</v>
          </cell>
          <cell r="C38">
            <v>52</v>
          </cell>
          <cell r="D38">
            <v>359187.98</v>
          </cell>
          <cell r="E38">
            <v>2287.8200000000002</v>
          </cell>
          <cell r="F38">
            <v>0</v>
          </cell>
          <cell r="G38">
            <v>359187.98</v>
          </cell>
          <cell r="H38">
            <v>2287.8200000000002</v>
          </cell>
          <cell r="I38">
            <v>0</v>
          </cell>
          <cell r="J38">
            <v>52</v>
          </cell>
          <cell r="K38">
            <v>119281.25</v>
          </cell>
          <cell r="L38">
            <v>2293.87</v>
          </cell>
        </row>
        <row r="39">
          <cell r="B39">
            <v>108</v>
          </cell>
          <cell r="C39">
            <v>36</v>
          </cell>
          <cell r="D39">
            <v>286331.46000000002</v>
          </cell>
          <cell r="E39">
            <v>2651.22</v>
          </cell>
          <cell r="F39">
            <v>0</v>
          </cell>
          <cell r="G39">
            <v>286331.46000000002</v>
          </cell>
          <cell r="H39">
            <v>2651.22</v>
          </cell>
          <cell r="I39">
            <v>0</v>
          </cell>
          <cell r="J39">
            <v>36</v>
          </cell>
          <cell r="K39">
            <v>95443.82</v>
          </cell>
          <cell r="L39">
            <v>2651.22</v>
          </cell>
        </row>
        <row r="41">
          <cell r="B41">
            <v>312</v>
          </cell>
          <cell r="C41">
            <v>104</v>
          </cell>
          <cell r="D41">
            <v>720741.59</v>
          </cell>
          <cell r="E41">
            <v>2310.0700000000002</v>
          </cell>
          <cell r="F41">
            <v>262.47000000000003</v>
          </cell>
          <cell r="G41">
            <v>721004.06</v>
          </cell>
          <cell r="H41">
            <v>2310.91</v>
          </cell>
          <cell r="I41">
            <v>0</v>
          </cell>
          <cell r="J41">
            <v>103</v>
          </cell>
          <cell r="K41">
            <v>237329.78</v>
          </cell>
          <cell r="L41">
            <v>2304.17</v>
          </cell>
        </row>
        <row r="42">
          <cell r="B42">
            <v>261</v>
          </cell>
          <cell r="C42">
            <v>87</v>
          </cell>
          <cell r="D42">
            <v>664113.26</v>
          </cell>
          <cell r="E42">
            <v>2544.5</v>
          </cell>
          <cell r="F42">
            <v>262.47000000000003</v>
          </cell>
          <cell r="G42">
            <v>664375.73</v>
          </cell>
          <cell r="H42">
            <v>2545.5</v>
          </cell>
          <cell r="I42">
            <v>0</v>
          </cell>
          <cell r="J42">
            <v>86</v>
          </cell>
          <cell r="K42">
            <v>218453.67</v>
          </cell>
          <cell r="L42">
            <v>2540.16</v>
          </cell>
        </row>
        <row r="44">
          <cell r="B44">
            <v>125</v>
          </cell>
          <cell r="C44">
            <v>42</v>
          </cell>
          <cell r="D44">
            <v>281405.07</v>
          </cell>
          <cell r="E44">
            <v>2251.2399999999998</v>
          </cell>
          <cell r="F44">
            <v>-2605.83</v>
          </cell>
          <cell r="G44">
            <v>278799.24</v>
          </cell>
          <cell r="H44">
            <v>2230.39</v>
          </cell>
          <cell r="I44">
            <v>0</v>
          </cell>
          <cell r="J44">
            <v>41</v>
          </cell>
          <cell r="K44">
            <v>91994.47</v>
          </cell>
          <cell r="L44">
            <v>2243.77</v>
          </cell>
        </row>
        <row r="45">
          <cell r="B45">
            <v>116</v>
          </cell>
          <cell r="C45">
            <v>39</v>
          </cell>
          <cell r="D45">
            <v>272204.83</v>
          </cell>
          <cell r="E45">
            <v>2346.59</v>
          </cell>
          <cell r="F45">
            <v>-2745.83</v>
          </cell>
          <cell r="G45">
            <v>269459</v>
          </cell>
          <cell r="H45">
            <v>2322.92</v>
          </cell>
          <cell r="I45">
            <v>0</v>
          </cell>
          <cell r="J45">
            <v>38</v>
          </cell>
          <cell r="K45">
            <v>88904.39</v>
          </cell>
          <cell r="L45">
            <v>2339.59</v>
          </cell>
        </row>
        <row r="47">
          <cell r="B47">
            <v>712</v>
          </cell>
          <cell r="C47">
            <v>237</v>
          </cell>
          <cell r="D47">
            <v>1638608.2</v>
          </cell>
          <cell r="E47">
            <v>2301.42</v>
          </cell>
          <cell r="F47">
            <v>-7367.09</v>
          </cell>
          <cell r="G47">
            <v>1631241.11</v>
          </cell>
          <cell r="H47">
            <v>2291.0700000000002</v>
          </cell>
          <cell r="I47">
            <v>0</v>
          </cell>
          <cell r="J47">
            <v>235</v>
          </cell>
          <cell r="K47">
            <v>540273.61</v>
          </cell>
          <cell r="L47">
            <v>2299.04</v>
          </cell>
        </row>
        <row r="48">
          <cell r="B48">
            <v>634</v>
          </cell>
          <cell r="C48">
            <v>211</v>
          </cell>
          <cell r="D48">
            <v>1564969.23</v>
          </cell>
          <cell r="E48">
            <v>2468.41</v>
          </cell>
          <cell r="F48">
            <v>-8810.57</v>
          </cell>
          <cell r="G48">
            <v>1556158.66</v>
          </cell>
          <cell r="H48">
            <v>2454.5100000000002</v>
          </cell>
          <cell r="I48">
            <v>0</v>
          </cell>
          <cell r="J48">
            <v>209</v>
          </cell>
          <cell r="K48">
            <v>515706.02</v>
          </cell>
          <cell r="L48">
            <v>2467.4899999999998</v>
          </cell>
        </row>
        <row r="50">
          <cell r="B50">
            <v>855</v>
          </cell>
          <cell r="C50">
            <v>285</v>
          </cell>
          <cell r="D50">
            <v>2078968.22</v>
          </cell>
          <cell r="E50">
            <v>2431.54</v>
          </cell>
          <cell r="F50">
            <v>-2918.74</v>
          </cell>
          <cell r="G50">
            <v>2076049.48</v>
          </cell>
          <cell r="H50">
            <v>2428.13</v>
          </cell>
          <cell r="I50">
            <v>0</v>
          </cell>
          <cell r="J50">
            <v>281</v>
          </cell>
          <cell r="K50">
            <v>683148</v>
          </cell>
          <cell r="L50">
            <v>2431.13</v>
          </cell>
        </row>
        <row r="51">
          <cell r="B51">
            <v>819</v>
          </cell>
          <cell r="C51">
            <v>273</v>
          </cell>
          <cell r="D51">
            <v>2044257.53</v>
          </cell>
          <cell r="E51">
            <v>2496.04</v>
          </cell>
          <cell r="F51">
            <v>-4118.74</v>
          </cell>
          <cell r="G51">
            <v>2040138.79</v>
          </cell>
          <cell r="H51">
            <v>2491.0100000000002</v>
          </cell>
          <cell r="I51">
            <v>0</v>
          </cell>
          <cell r="J51">
            <v>269</v>
          </cell>
          <cell r="K51">
            <v>671577.77</v>
          </cell>
          <cell r="L51">
            <v>2496.5700000000002</v>
          </cell>
        </row>
        <row r="53">
          <cell r="B53">
            <v>618</v>
          </cell>
          <cell r="C53">
            <v>206</v>
          </cell>
          <cell r="D53">
            <v>1473939.42</v>
          </cell>
          <cell r="E53">
            <v>2385.02</v>
          </cell>
          <cell r="F53">
            <v>-3090.7</v>
          </cell>
          <cell r="G53">
            <v>1470848.72</v>
          </cell>
          <cell r="H53">
            <v>2380.0100000000002</v>
          </cell>
          <cell r="I53">
            <v>0</v>
          </cell>
          <cell r="J53">
            <v>204</v>
          </cell>
          <cell r="K53">
            <v>486221.8</v>
          </cell>
          <cell r="L53">
            <v>2383.44</v>
          </cell>
        </row>
        <row r="54">
          <cell r="B54">
            <v>572</v>
          </cell>
          <cell r="C54">
            <v>191</v>
          </cell>
          <cell r="D54">
            <v>1423964.88</v>
          </cell>
          <cell r="E54">
            <v>2489.4499999999998</v>
          </cell>
          <cell r="F54">
            <v>-3090.7</v>
          </cell>
          <cell r="G54">
            <v>1420874.18</v>
          </cell>
          <cell r="H54">
            <v>2484.0500000000002</v>
          </cell>
          <cell r="I54">
            <v>0</v>
          </cell>
          <cell r="J54">
            <v>189</v>
          </cell>
          <cell r="K54">
            <v>469963.62</v>
          </cell>
          <cell r="L54">
            <v>2486.58</v>
          </cell>
        </row>
        <row r="56">
          <cell r="B56">
            <v>129</v>
          </cell>
          <cell r="C56">
            <v>43</v>
          </cell>
          <cell r="D56">
            <v>257772.42</v>
          </cell>
          <cell r="E56">
            <v>1998.24</v>
          </cell>
          <cell r="F56">
            <v>-2745.83</v>
          </cell>
          <cell r="G56">
            <v>255026.59</v>
          </cell>
          <cell r="H56">
            <v>1976.95</v>
          </cell>
          <cell r="I56">
            <v>0</v>
          </cell>
          <cell r="J56">
            <v>43</v>
          </cell>
          <cell r="K56">
            <v>85924.14</v>
          </cell>
          <cell r="L56">
            <v>1998.24</v>
          </cell>
        </row>
        <row r="57">
          <cell r="B57">
            <v>96</v>
          </cell>
          <cell r="C57">
            <v>32</v>
          </cell>
          <cell r="D57">
            <v>219352.62</v>
          </cell>
          <cell r="E57">
            <v>2284.92</v>
          </cell>
          <cell r="F57">
            <v>-2745.83</v>
          </cell>
          <cell r="G57">
            <v>216606.79</v>
          </cell>
          <cell r="H57">
            <v>2256.3200000000002</v>
          </cell>
          <cell r="I57">
            <v>0</v>
          </cell>
          <cell r="J57">
            <v>32</v>
          </cell>
          <cell r="K57">
            <v>73117.539999999994</v>
          </cell>
          <cell r="L57">
            <v>2284.92</v>
          </cell>
        </row>
        <row r="59">
          <cell r="B59">
            <v>61</v>
          </cell>
          <cell r="C59">
            <v>20</v>
          </cell>
          <cell r="D59">
            <v>112365.66</v>
          </cell>
          <cell r="E59">
            <v>1842.06</v>
          </cell>
          <cell r="F59">
            <v>0</v>
          </cell>
          <cell r="G59">
            <v>112365.66</v>
          </cell>
          <cell r="H59">
            <v>1842.06</v>
          </cell>
          <cell r="I59">
            <v>0</v>
          </cell>
          <cell r="J59">
            <v>20</v>
          </cell>
          <cell r="K59">
            <v>37046.720000000001</v>
          </cell>
          <cell r="L59">
            <v>1852.34</v>
          </cell>
        </row>
        <row r="60">
          <cell r="B60">
            <v>36</v>
          </cell>
          <cell r="C60">
            <v>12</v>
          </cell>
          <cell r="D60">
            <v>91043.91</v>
          </cell>
          <cell r="E60">
            <v>2529</v>
          </cell>
          <cell r="F60">
            <v>0</v>
          </cell>
          <cell r="G60">
            <v>91043.91</v>
          </cell>
          <cell r="H60">
            <v>2529</v>
          </cell>
          <cell r="I60">
            <v>0</v>
          </cell>
          <cell r="J60">
            <v>12</v>
          </cell>
          <cell r="K60">
            <v>30347.97</v>
          </cell>
          <cell r="L60">
            <v>2529</v>
          </cell>
        </row>
        <row r="62">
          <cell r="B62">
            <v>711</v>
          </cell>
          <cell r="C62">
            <v>237</v>
          </cell>
          <cell r="D62">
            <v>1686269.86</v>
          </cell>
          <cell r="E62">
            <v>2371.69</v>
          </cell>
          <cell r="F62">
            <v>43829.91</v>
          </cell>
          <cell r="G62">
            <v>1730099.77</v>
          </cell>
          <cell r="H62">
            <v>2433.33</v>
          </cell>
          <cell r="I62">
            <v>0</v>
          </cell>
          <cell r="J62">
            <v>233</v>
          </cell>
          <cell r="K62">
            <v>553516.82999999996</v>
          </cell>
          <cell r="L62">
            <v>2375.61</v>
          </cell>
        </row>
        <row r="63">
          <cell r="B63">
            <v>656</v>
          </cell>
          <cell r="C63">
            <v>219</v>
          </cell>
          <cell r="D63">
            <v>1633657.92</v>
          </cell>
          <cell r="E63">
            <v>2490.33</v>
          </cell>
          <cell r="F63">
            <v>44491.96</v>
          </cell>
          <cell r="G63">
            <v>1678149.88</v>
          </cell>
          <cell r="H63">
            <v>2558.16</v>
          </cell>
          <cell r="I63">
            <v>0</v>
          </cell>
          <cell r="J63">
            <v>215</v>
          </cell>
          <cell r="K63">
            <v>536200.19999999995</v>
          </cell>
          <cell r="L63">
            <v>2493.9499999999998</v>
          </cell>
        </row>
        <row r="65">
          <cell r="B65">
            <v>689</v>
          </cell>
          <cell r="C65">
            <v>230</v>
          </cell>
          <cell r="D65">
            <v>1599796.12</v>
          </cell>
          <cell r="E65">
            <v>2321.91</v>
          </cell>
          <cell r="F65">
            <v>-8582.36</v>
          </cell>
          <cell r="G65">
            <v>1591213.76</v>
          </cell>
          <cell r="H65">
            <v>2309.4499999999998</v>
          </cell>
          <cell r="I65">
            <v>0</v>
          </cell>
          <cell r="J65">
            <v>228</v>
          </cell>
          <cell r="K65">
            <v>528688.99</v>
          </cell>
          <cell r="L65">
            <v>2318.81</v>
          </cell>
        </row>
        <row r="66">
          <cell r="B66">
            <v>617</v>
          </cell>
          <cell r="C66">
            <v>206</v>
          </cell>
          <cell r="D66">
            <v>1531496.68</v>
          </cell>
          <cell r="E66">
            <v>2482.17</v>
          </cell>
          <cell r="F66">
            <v>-8582.36</v>
          </cell>
          <cell r="G66">
            <v>1522914.32</v>
          </cell>
          <cell r="H66">
            <v>2468.2600000000002</v>
          </cell>
          <cell r="I66">
            <v>0</v>
          </cell>
          <cell r="J66">
            <v>204</v>
          </cell>
          <cell r="K66">
            <v>505922.51</v>
          </cell>
          <cell r="L66">
            <v>2480.0100000000002</v>
          </cell>
        </row>
        <row r="68">
          <cell r="B68">
            <v>960</v>
          </cell>
          <cell r="C68">
            <v>320</v>
          </cell>
          <cell r="D68">
            <v>2233066.5299999998</v>
          </cell>
          <cell r="E68">
            <v>2326.11</v>
          </cell>
          <cell r="F68">
            <v>-9494.1200000000008</v>
          </cell>
          <cell r="G68">
            <v>2223572.41</v>
          </cell>
          <cell r="H68">
            <v>2316.2199999999998</v>
          </cell>
          <cell r="I68">
            <v>0</v>
          </cell>
          <cell r="J68">
            <v>317</v>
          </cell>
          <cell r="K68">
            <v>736688.43</v>
          </cell>
          <cell r="L68">
            <v>2323.94</v>
          </cell>
        </row>
        <row r="69">
          <cell r="B69">
            <v>924</v>
          </cell>
          <cell r="C69">
            <v>308</v>
          </cell>
          <cell r="D69">
            <v>2199076.41</v>
          </cell>
          <cell r="E69">
            <v>2379.9499999999998</v>
          </cell>
          <cell r="F69">
            <v>-9494.1200000000008</v>
          </cell>
          <cell r="G69">
            <v>2189582.29</v>
          </cell>
          <cell r="H69">
            <v>2369.6799999999998</v>
          </cell>
          <cell r="I69">
            <v>0</v>
          </cell>
          <cell r="J69">
            <v>305</v>
          </cell>
          <cell r="K69">
            <v>725358.39</v>
          </cell>
          <cell r="L69">
            <v>2378.2199999999998</v>
          </cell>
        </row>
      </sheetData>
      <sheetData sheetId="82">
        <row r="28">
          <cell r="B28">
            <v>233</v>
          </cell>
          <cell r="C28">
            <v>78</v>
          </cell>
          <cell r="D28">
            <v>461738</v>
          </cell>
          <cell r="E28">
            <v>1981.71</v>
          </cell>
          <cell r="F28">
            <v>0</v>
          </cell>
          <cell r="G28">
            <v>461738</v>
          </cell>
          <cell r="H28">
            <v>1981.71</v>
          </cell>
          <cell r="I28">
            <v>0</v>
          </cell>
          <cell r="J28">
            <v>77</v>
          </cell>
          <cell r="K28">
            <v>152250.26</v>
          </cell>
          <cell r="L28">
            <v>1977.28</v>
          </cell>
        </row>
        <row r="29">
          <cell r="B29">
            <v>167</v>
          </cell>
          <cell r="C29">
            <v>56</v>
          </cell>
          <cell r="D29">
            <v>296952.38</v>
          </cell>
          <cell r="E29">
            <v>1778.16</v>
          </cell>
          <cell r="F29">
            <v>0</v>
          </cell>
          <cell r="G29">
            <v>296952.38</v>
          </cell>
          <cell r="H29">
            <v>1778.16</v>
          </cell>
          <cell r="I29">
            <v>0</v>
          </cell>
          <cell r="J29">
            <v>55</v>
          </cell>
          <cell r="K29">
            <v>97321.72</v>
          </cell>
          <cell r="L29">
            <v>1769.49</v>
          </cell>
        </row>
        <row r="30">
          <cell r="B30">
            <v>66</v>
          </cell>
          <cell r="C30">
            <v>22</v>
          </cell>
          <cell r="D30">
            <v>164785.62</v>
          </cell>
          <cell r="E30">
            <v>2496.75</v>
          </cell>
          <cell r="F30">
            <v>0</v>
          </cell>
          <cell r="G30">
            <v>164785.62</v>
          </cell>
          <cell r="H30">
            <v>2496.75</v>
          </cell>
          <cell r="I30">
            <v>0</v>
          </cell>
          <cell r="J30">
            <v>22</v>
          </cell>
          <cell r="K30">
            <v>54928.54</v>
          </cell>
          <cell r="L30">
            <v>2496.75</v>
          </cell>
        </row>
        <row r="32">
          <cell r="B32">
            <v>88</v>
          </cell>
          <cell r="C32">
            <v>29</v>
          </cell>
          <cell r="D32">
            <v>149517.45000000001</v>
          </cell>
          <cell r="E32">
            <v>1699.06</v>
          </cell>
          <cell r="F32">
            <v>-1080</v>
          </cell>
          <cell r="G32">
            <v>148437.45000000001</v>
          </cell>
          <cell r="H32">
            <v>1686.79</v>
          </cell>
          <cell r="I32">
            <v>0</v>
          </cell>
          <cell r="J32">
            <v>29</v>
          </cell>
          <cell r="K32">
            <v>49479.15</v>
          </cell>
          <cell r="L32">
            <v>1706.18</v>
          </cell>
        </row>
        <row r="33">
          <cell r="B33">
            <v>64</v>
          </cell>
          <cell r="C33">
            <v>21</v>
          </cell>
          <cell r="D33">
            <v>107674.5</v>
          </cell>
          <cell r="E33">
            <v>1682.41</v>
          </cell>
          <cell r="F33">
            <v>-1080</v>
          </cell>
          <cell r="G33">
            <v>106594.5</v>
          </cell>
          <cell r="H33">
            <v>1665.54</v>
          </cell>
          <cell r="I33">
            <v>0</v>
          </cell>
          <cell r="J33">
            <v>21</v>
          </cell>
          <cell r="K33">
            <v>35531.5</v>
          </cell>
          <cell r="L33">
            <v>1691.98</v>
          </cell>
        </row>
        <row r="34">
          <cell r="B34">
            <v>24</v>
          </cell>
          <cell r="C34">
            <v>8</v>
          </cell>
          <cell r="D34">
            <v>41842.949999999997</v>
          </cell>
          <cell r="E34">
            <v>1743.46</v>
          </cell>
          <cell r="F34">
            <v>0</v>
          </cell>
          <cell r="G34">
            <v>41842.949999999997</v>
          </cell>
          <cell r="H34">
            <v>1743.46</v>
          </cell>
          <cell r="I34">
            <v>0</v>
          </cell>
          <cell r="J34">
            <v>8</v>
          </cell>
          <cell r="K34">
            <v>13947.65</v>
          </cell>
          <cell r="L34">
            <v>1743.46</v>
          </cell>
        </row>
        <row r="36">
          <cell r="B36">
            <v>273</v>
          </cell>
          <cell r="C36">
            <v>91</v>
          </cell>
          <cell r="D36">
            <v>383667.37</v>
          </cell>
          <cell r="E36">
            <v>1405.37</v>
          </cell>
          <cell r="F36">
            <v>1423.77</v>
          </cell>
          <cell r="G36">
            <v>385091.14</v>
          </cell>
          <cell r="H36">
            <v>1410.59</v>
          </cell>
          <cell r="I36">
            <v>0</v>
          </cell>
          <cell r="J36">
            <v>91</v>
          </cell>
          <cell r="K36">
            <v>127940.93</v>
          </cell>
          <cell r="L36">
            <v>1405.94</v>
          </cell>
        </row>
        <row r="37">
          <cell r="B37">
            <v>246</v>
          </cell>
          <cell r="C37">
            <v>82</v>
          </cell>
          <cell r="D37">
            <v>342036.46</v>
          </cell>
          <cell r="E37">
            <v>1390.39</v>
          </cell>
          <cell r="F37">
            <v>1423.77</v>
          </cell>
          <cell r="G37">
            <v>343460.23</v>
          </cell>
          <cell r="H37">
            <v>1396.18</v>
          </cell>
          <cell r="I37">
            <v>0</v>
          </cell>
          <cell r="J37">
            <v>82</v>
          </cell>
          <cell r="K37">
            <v>114063.96</v>
          </cell>
          <cell r="L37">
            <v>1391.02</v>
          </cell>
        </row>
        <row r="38">
          <cell r="B38">
            <v>27</v>
          </cell>
          <cell r="C38">
            <v>9</v>
          </cell>
          <cell r="D38">
            <v>41630.910000000003</v>
          </cell>
          <cell r="E38">
            <v>1541.89</v>
          </cell>
          <cell r="F38">
            <v>0</v>
          </cell>
          <cell r="G38">
            <v>41630.910000000003</v>
          </cell>
          <cell r="H38">
            <v>1541.89</v>
          </cell>
          <cell r="I38">
            <v>0</v>
          </cell>
          <cell r="J38">
            <v>9</v>
          </cell>
          <cell r="K38">
            <v>13876.97</v>
          </cell>
          <cell r="L38">
            <v>1541.89</v>
          </cell>
        </row>
        <row r="40">
          <cell r="B40">
            <v>162</v>
          </cell>
          <cell r="C40">
            <v>54</v>
          </cell>
          <cell r="D40">
            <v>277186.46000000002</v>
          </cell>
          <cell r="E40">
            <v>1711.03</v>
          </cell>
          <cell r="F40">
            <v>-1232.06</v>
          </cell>
          <cell r="G40">
            <v>275954.40000000002</v>
          </cell>
          <cell r="H40">
            <v>1703.42</v>
          </cell>
          <cell r="I40">
            <v>0</v>
          </cell>
          <cell r="J40">
            <v>53</v>
          </cell>
          <cell r="K40">
            <v>91273.23</v>
          </cell>
          <cell r="L40">
            <v>1722.14</v>
          </cell>
        </row>
        <row r="41">
          <cell r="B41">
            <v>138</v>
          </cell>
          <cell r="C41">
            <v>46</v>
          </cell>
          <cell r="D41">
            <v>234251</v>
          </cell>
          <cell r="E41">
            <v>1697.47</v>
          </cell>
          <cell r="F41">
            <v>-1232.06</v>
          </cell>
          <cell r="G41">
            <v>233018.94</v>
          </cell>
          <cell r="H41">
            <v>1688.54</v>
          </cell>
          <cell r="I41">
            <v>0</v>
          </cell>
          <cell r="J41">
            <v>45</v>
          </cell>
          <cell r="K41">
            <v>76961.41</v>
          </cell>
          <cell r="L41">
            <v>1710.25</v>
          </cell>
        </row>
        <row r="42">
          <cell r="B42">
            <v>24</v>
          </cell>
          <cell r="C42">
            <v>8</v>
          </cell>
          <cell r="D42">
            <v>42935.46</v>
          </cell>
          <cell r="E42">
            <v>1788.98</v>
          </cell>
          <cell r="F42">
            <v>0</v>
          </cell>
          <cell r="G42">
            <v>42935.46</v>
          </cell>
          <cell r="H42">
            <v>1788.98</v>
          </cell>
          <cell r="I42">
            <v>0</v>
          </cell>
          <cell r="J42">
            <v>8</v>
          </cell>
          <cell r="K42">
            <v>14311.82</v>
          </cell>
          <cell r="L42">
            <v>1788.98</v>
          </cell>
        </row>
        <row r="44">
          <cell r="B44">
            <v>185</v>
          </cell>
          <cell r="C44">
            <v>62</v>
          </cell>
          <cell r="D44">
            <v>323067.34999999998</v>
          </cell>
          <cell r="E44">
            <v>1746.31</v>
          </cell>
          <cell r="F44">
            <v>-1228.6300000000001</v>
          </cell>
          <cell r="G44">
            <v>321838.71999999997</v>
          </cell>
          <cell r="H44">
            <v>1739.67</v>
          </cell>
          <cell r="I44">
            <v>0</v>
          </cell>
          <cell r="J44">
            <v>61</v>
          </cell>
          <cell r="K44">
            <v>106618.55</v>
          </cell>
          <cell r="L44">
            <v>1747.85</v>
          </cell>
        </row>
        <row r="45">
          <cell r="B45">
            <v>146</v>
          </cell>
          <cell r="C45">
            <v>49</v>
          </cell>
          <cell r="D45">
            <v>241766.03</v>
          </cell>
          <cell r="E45">
            <v>1655.93</v>
          </cell>
          <cell r="F45">
            <v>-1605.85</v>
          </cell>
          <cell r="G45">
            <v>240160.18</v>
          </cell>
          <cell r="H45">
            <v>1644.93</v>
          </cell>
          <cell r="I45">
            <v>0</v>
          </cell>
          <cell r="J45">
            <v>48</v>
          </cell>
          <cell r="K45">
            <v>79518.11</v>
          </cell>
          <cell r="L45">
            <v>1656.63</v>
          </cell>
        </row>
        <row r="46">
          <cell r="B46">
            <v>39</v>
          </cell>
          <cell r="C46">
            <v>13</v>
          </cell>
          <cell r="D46">
            <v>81301.320000000007</v>
          </cell>
          <cell r="E46">
            <v>2084.65</v>
          </cell>
          <cell r="F46">
            <v>377.22</v>
          </cell>
          <cell r="G46">
            <v>81678.539999999994</v>
          </cell>
          <cell r="H46">
            <v>2094.3200000000002</v>
          </cell>
          <cell r="I46">
            <v>0</v>
          </cell>
          <cell r="J46">
            <v>13</v>
          </cell>
          <cell r="K46">
            <v>27100.44</v>
          </cell>
          <cell r="L46">
            <v>2084.65</v>
          </cell>
        </row>
        <row r="48">
          <cell r="B48">
            <v>349</v>
          </cell>
          <cell r="C48">
            <v>116</v>
          </cell>
          <cell r="D48">
            <v>628772.32999999996</v>
          </cell>
          <cell r="E48">
            <v>1801.64</v>
          </cell>
          <cell r="F48">
            <v>-2881.56</v>
          </cell>
          <cell r="G48">
            <v>625890.77</v>
          </cell>
          <cell r="H48">
            <v>1793.38</v>
          </cell>
          <cell r="I48">
            <v>0</v>
          </cell>
          <cell r="J48">
            <v>116</v>
          </cell>
          <cell r="K48">
            <v>209097.91</v>
          </cell>
          <cell r="L48">
            <v>1802.57</v>
          </cell>
        </row>
        <row r="49">
          <cell r="B49">
            <v>277</v>
          </cell>
          <cell r="C49">
            <v>92</v>
          </cell>
          <cell r="D49">
            <v>455329.67</v>
          </cell>
          <cell r="E49">
            <v>1643.79</v>
          </cell>
          <cell r="F49">
            <v>-2881.56</v>
          </cell>
          <cell r="G49">
            <v>452448.11</v>
          </cell>
          <cell r="H49">
            <v>1633.39</v>
          </cell>
          <cell r="I49">
            <v>0</v>
          </cell>
          <cell r="J49">
            <v>92</v>
          </cell>
          <cell r="K49">
            <v>151283.69</v>
          </cell>
          <cell r="L49">
            <v>1644.39</v>
          </cell>
        </row>
        <row r="50">
          <cell r="B50">
            <v>72</v>
          </cell>
          <cell r="C50">
            <v>24</v>
          </cell>
          <cell r="D50">
            <v>173442.66</v>
          </cell>
          <cell r="E50">
            <v>2408.9299999999998</v>
          </cell>
          <cell r="F50">
            <v>0</v>
          </cell>
          <cell r="G50">
            <v>173442.66</v>
          </cell>
          <cell r="H50">
            <v>2408.9299999999998</v>
          </cell>
          <cell r="I50">
            <v>0</v>
          </cell>
          <cell r="J50">
            <v>24</v>
          </cell>
          <cell r="K50">
            <v>57814.22</v>
          </cell>
          <cell r="L50">
            <v>2408.9299999999998</v>
          </cell>
        </row>
        <row r="52">
          <cell r="B52">
            <v>191</v>
          </cell>
          <cell r="C52">
            <v>64</v>
          </cell>
          <cell r="D52">
            <v>315028.82</v>
          </cell>
          <cell r="E52">
            <v>1649.37</v>
          </cell>
          <cell r="F52">
            <v>0</v>
          </cell>
          <cell r="G52">
            <v>315028.82</v>
          </cell>
          <cell r="H52">
            <v>1649.37</v>
          </cell>
          <cell r="I52">
            <v>0</v>
          </cell>
          <cell r="J52">
            <v>63</v>
          </cell>
          <cell r="K52">
            <v>103800.3</v>
          </cell>
          <cell r="L52">
            <v>1647.62</v>
          </cell>
        </row>
        <row r="53">
          <cell r="B53">
            <v>146</v>
          </cell>
          <cell r="C53">
            <v>49</v>
          </cell>
          <cell r="D53">
            <v>243102.05</v>
          </cell>
          <cell r="E53">
            <v>1665.08</v>
          </cell>
          <cell r="F53">
            <v>0</v>
          </cell>
          <cell r="G53">
            <v>243102.05</v>
          </cell>
          <cell r="H53">
            <v>1665.08</v>
          </cell>
          <cell r="I53">
            <v>0</v>
          </cell>
          <cell r="J53">
            <v>48</v>
          </cell>
          <cell r="K53">
            <v>79824.710000000006</v>
          </cell>
          <cell r="L53">
            <v>1663.01</v>
          </cell>
        </row>
        <row r="54">
          <cell r="B54">
            <v>45</v>
          </cell>
          <cell r="C54">
            <v>15</v>
          </cell>
          <cell r="D54">
            <v>71926.77</v>
          </cell>
          <cell r="E54">
            <v>1598.37</v>
          </cell>
          <cell r="F54">
            <v>0</v>
          </cell>
          <cell r="G54">
            <v>71926.77</v>
          </cell>
          <cell r="H54">
            <v>1598.37</v>
          </cell>
          <cell r="I54">
            <v>0</v>
          </cell>
          <cell r="J54">
            <v>15</v>
          </cell>
          <cell r="K54">
            <v>23975.59</v>
          </cell>
          <cell r="L54">
            <v>1598.37</v>
          </cell>
        </row>
        <row r="56">
          <cell r="B56">
            <v>129</v>
          </cell>
          <cell r="C56">
            <v>43</v>
          </cell>
          <cell r="D56">
            <v>208552.41</v>
          </cell>
          <cell r="E56">
            <v>1616.69</v>
          </cell>
          <cell r="F56">
            <v>-1916.44</v>
          </cell>
          <cell r="G56">
            <v>206635.97</v>
          </cell>
          <cell r="H56">
            <v>1601.83</v>
          </cell>
          <cell r="I56">
            <v>0</v>
          </cell>
          <cell r="J56">
            <v>43</v>
          </cell>
          <cell r="K56">
            <v>69517.47</v>
          </cell>
          <cell r="L56">
            <v>1616.69</v>
          </cell>
        </row>
        <row r="57">
          <cell r="B57">
            <v>111</v>
          </cell>
          <cell r="C57">
            <v>37</v>
          </cell>
          <cell r="D57">
            <v>176785.35</v>
          </cell>
          <cell r="E57">
            <v>1592.66</v>
          </cell>
          <cell r="F57">
            <v>-1916.44</v>
          </cell>
          <cell r="G57">
            <v>174868.91</v>
          </cell>
          <cell r="H57">
            <v>1575.4</v>
          </cell>
          <cell r="I57">
            <v>0</v>
          </cell>
          <cell r="J57">
            <v>37</v>
          </cell>
          <cell r="K57">
            <v>58928.45</v>
          </cell>
          <cell r="L57">
            <v>1592.66</v>
          </cell>
        </row>
        <row r="58">
          <cell r="B58">
            <v>18</v>
          </cell>
          <cell r="C58">
            <v>6</v>
          </cell>
          <cell r="D58">
            <v>31767.06</v>
          </cell>
          <cell r="E58">
            <v>1764.84</v>
          </cell>
          <cell r="F58">
            <v>0</v>
          </cell>
          <cell r="G58">
            <v>31767.06</v>
          </cell>
          <cell r="H58">
            <v>1764.84</v>
          </cell>
          <cell r="I58">
            <v>0</v>
          </cell>
          <cell r="J58">
            <v>6</v>
          </cell>
          <cell r="K58">
            <v>10589.02</v>
          </cell>
          <cell r="L58">
            <v>1764.84</v>
          </cell>
        </row>
        <row r="60">
          <cell r="B60">
            <v>155</v>
          </cell>
          <cell r="C60">
            <v>52</v>
          </cell>
          <cell r="D60">
            <v>259168.05</v>
          </cell>
          <cell r="E60">
            <v>1672.05</v>
          </cell>
          <cell r="F60">
            <v>-300</v>
          </cell>
          <cell r="G60">
            <v>258868.05</v>
          </cell>
          <cell r="H60">
            <v>1670.12</v>
          </cell>
          <cell r="I60">
            <v>0</v>
          </cell>
          <cell r="J60">
            <v>51</v>
          </cell>
          <cell r="K60">
            <v>86069.35</v>
          </cell>
          <cell r="L60">
            <v>1687.63</v>
          </cell>
        </row>
        <row r="61">
          <cell r="B61">
            <v>110</v>
          </cell>
          <cell r="C61">
            <v>37</v>
          </cell>
          <cell r="D61">
            <v>177278.61</v>
          </cell>
          <cell r="E61">
            <v>1611.62</v>
          </cell>
          <cell r="F61">
            <v>-300</v>
          </cell>
          <cell r="G61">
            <v>176978.61</v>
          </cell>
          <cell r="H61">
            <v>1608.9</v>
          </cell>
          <cell r="I61">
            <v>0</v>
          </cell>
          <cell r="J61">
            <v>36</v>
          </cell>
          <cell r="K61">
            <v>58772.87</v>
          </cell>
          <cell r="L61">
            <v>1632.58</v>
          </cell>
        </row>
        <row r="62">
          <cell r="B62">
            <v>45</v>
          </cell>
          <cell r="C62">
            <v>15</v>
          </cell>
          <cell r="D62">
            <v>81889.440000000002</v>
          </cell>
          <cell r="E62">
            <v>1819.77</v>
          </cell>
          <cell r="F62">
            <v>0</v>
          </cell>
          <cell r="G62">
            <v>81889.440000000002</v>
          </cell>
          <cell r="H62">
            <v>1819.77</v>
          </cell>
          <cell r="I62">
            <v>0</v>
          </cell>
          <cell r="J62">
            <v>15</v>
          </cell>
          <cell r="K62">
            <v>27296.48</v>
          </cell>
          <cell r="L62">
            <v>1819.77</v>
          </cell>
        </row>
        <row r="64">
          <cell r="B64">
            <v>97</v>
          </cell>
          <cell r="C64">
            <v>32</v>
          </cell>
          <cell r="D64">
            <v>132199.71</v>
          </cell>
          <cell r="E64">
            <v>1362.88</v>
          </cell>
          <cell r="F64">
            <v>-540</v>
          </cell>
          <cell r="G64">
            <v>131659.71</v>
          </cell>
          <cell r="H64">
            <v>1357.32</v>
          </cell>
          <cell r="I64">
            <v>0</v>
          </cell>
          <cell r="J64">
            <v>32</v>
          </cell>
          <cell r="K64">
            <v>43886.57</v>
          </cell>
          <cell r="L64">
            <v>1371.46</v>
          </cell>
        </row>
        <row r="65">
          <cell r="B65">
            <v>67</v>
          </cell>
          <cell r="C65">
            <v>22</v>
          </cell>
          <cell r="D65">
            <v>78079.649999999994</v>
          </cell>
          <cell r="E65">
            <v>1165.3699999999999</v>
          </cell>
          <cell r="F65">
            <v>-540</v>
          </cell>
          <cell r="G65">
            <v>77539.649999999994</v>
          </cell>
          <cell r="H65">
            <v>1157.31</v>
          </cell>
          <cell r="I65">
            <v>0</v>
          </cell>
          <cell r="J65">
            <v>22</v>
          </cell>
          <cell r="K65">
            <v>25846.55</v>
          </cell>
          <cell r="L65">
            <v>1174.8399999999999</v>
          </cell>
        </row>
        <row r="66">
          <cell r="B66">
            <v>30</v>
          </cell>
          <cell r="C66">
            <v>10</v>
          </cell>
          <cell r="D66">
            <v>54120.06</v>
          </cell>
          <cell r="E66">
            <v>1804</v>
          </cell>
          <cell r="F66">
            <v>0</v>
          </cell>
          <cell r="G66">
            <v>54120.06</v>
          </cell>
          <cell r="H66">
            <v>1804</v>
          </cell>
          <cell r="I66">
            <v>0</v>
          </cell>
          <cell r="J66">
            <v>10</v>
          </cell>
          <cell r="K66">
            <v>18040.02</v>
          </cell>
          <cell r="L66">
            <v>1804</v>
          </cell>
        </row>
        <row r="68">
          <cell r="B68">
            <v>93</v>
          </cell>
          <cell r="C68">
            <v>31</v>
          </cell>
          <cell r="D68">
            <v>124040.01</v>
          </cell>
          <cell r="E68">
            <v>1333.76</v>
          </cell>
          <cell r="F68">
            <v>-2200.25</v>
          </cell>
          <cell r="G68">
            <v>121839.76</v>
          </cell>
          <cell r="H68">
            <v>1310.0999999999999</v>
          </cell>
          <cell r="I68">
            <v>0</v>
          </cell>
          <cell r="J68">
            <v>31</v>
          </cell>
          <cell r="K68">
            <v>41346.67</v>
          </cell>
          <cell r="L68">
            <v>1333.76</v>
          </cell>
        </row>
        <row r="69">
          <cell r="B69">
            <v>81</v>
          </cell>
          <cell r="C69">
            <v>27</v>
          </cell>
          <cell r="D69">
            <v>105705.36</v>
          </cell>
          <cell r="E69">
            <v>1305</v>
          </cell>
          <cell r="F69">
            <v>-2200.25</v>
          </cell>
          <cell r="G69">
            <v>103505.11</v>
          </cell>
          <cell r="H69">
            <v>1277.8399999999999</v>
          </cell>
          <cell r="I69">
            <v>0</v>
          </cell>
          <cell r="J69">
            <v>27</v>
          </cell>
          <cell r="K69">
            <v>35235.120000000003</v>
          </cell>
          <cell r="L69">
            <v>1305</v>
          </cell>
        </row>
        <row r="70">
          <cell r="B70">
            <v>12</v>
          </cell>
          <cell r="C70">
            <v>4</v>
          </cell>
          <cell r="D70">
            <v>18334.650000000001</v>
          </cell>
          <cell r="E70">
            <v>1527.89</v>
          </cell>
          <cell r="F70">
            <v>0</v>
          </cell>
          <cell r="G70">
            <v>18334.650000000001</v>
          </cell>
          <cell r="H70">
            <v>1527.89</v>
          </cell>
          <cell r="I70">
            <v>0</v>
          </cell>
          <cell r="J70">
            <v>4</v>
          </cell>
          <cell r="K70">
            <v>6111.55</v>
          </cell>
          <cell r="L70">
            <v>1527.89</v>
          </cell>
        </row>
        <row r="72">
          <cell r="B72">
            <v>484</v>
          </cell>
          <cell r="C72">
            <v>161</v>
          </cell>
          <cell r="D72">
            <v>973027.06</v>
          </cell>
          <cell r="E72">
            <v>2010.39</v>
          </cell>
          <cell r="F72">
            <v>-8570.64</v>
          </cell>
          <cell r="G72">
            <v>964456.42</v>
          </cell>
          <cell r="H72">
            <v>1992.68</v>
          </cell>
          <cell r="I72">
            <v>0</v>
          </cell>
          <cell r="J72">
            <v>158</v>
          </cell>
          <cell r="K72">
            <v>319426.2</v>
          </cell>
          <cell r="L72">
            <v>2021.68</v>
          </cell>
        </row>
        <row r="73">
          <cell r="B73">
            <v>373</v>
          </cell>
          <cell r="C73">
            <v>124</v>
          </cell>
          <cell r="D73">
            <v>692287.09</v>
          </cell>
          <cell r="E73">
            <v>1856</v>
          </cell>
          <cell r="F73">
            <v>-8570.64</v>
          </cell>
          <cell r="G73">
            <v>683716.45</v>
          </cell>
          <cell r="H73">
            <v>1833.02</v>
          </cell>
          <cell r="I73">
            <v>0</v>
          </cell>
          <cell r="J73">
            <v>121</v>
          </cell>
          <cell r="K73">
            <v>225846.21</v>
          </cell>
          <cell r="L73">
            <v>1866.5</v>
          </cell>
        </row>
        <row r="74">
          <cell r="B74">
            <v>111</v>
          </cell>
          <cell r="C74">
            <v>37</v>
          </cell>
          <cell r="D74">
            <v>280739.96999999997</v>
          </cell>
          <cell r="E74">
            <v>2529.19</v>
          </cell>
          <cell r="F74">
            <v>0</v>
          </cell>
          <cell r="G74">
            <v>280739.96999999997</v>
          </cell>
          <cell r="H74">
            <v>2529.19</v>
          </cell>
          <cell r="I74">
            <v>0</v>
          </cell>
          <cell r="J74">
            <v>37</v>
          </cell>
          <cell r="K74">
            <v>93579.99</v>
          </cell>
          <cell r="L74">
            <v>2529.19</v>
          </cell>
        </row>
        <row r="76">
          <cell r="B76">
            <v>204</v>
          </cell>
          <cell r="C76">
            <v>68</v>
          </cell>
          <cell r="D76">
            <v>324467.84999999998</v>
          </cell>
          <cell r="E76">
            <v>1590.53</v>
          </cell>
          <cell r="F76">
            <v>0</v>
          </cell>
          <cell r="G76">
            <v>324467.84999999998</v>
          </cell>
          <cell r="H76">
            <v>1590.53</v>
          </cell>
          <cell r="I76">
            <v>0</v>
          </cell>
          <cell r="J76">
            <v>68</v>
          </cell>
          <cell r="K76">
            <v>108155.95</v>
          </cell>
          <cell r="L76">
            <v>1590.53</v>
          </cell>
        </row>
        <row r="77">
          <cell r="B77">
            <v>132</v>
          </cell>
          <cell r="C77">
            <v>44</v>
          </cell>
          <cell r="D77">
            <v>186065.19</v>
          </cell>
          <cell r="E77">
            <v>1409.58</v>
          </cell>
          <cell r="F77">
            <v>0</v>
          </cell>
          <cell r="G77">
            <v>186065.19</v>
          </cell>
          <cell r="H77">
            <v>1409.58</v>
          </cell>
          <cell r="I77">
            <v>0</v>
          </cell>
          <cell r="J77">
            <v>44</v>
          </cell>
          <cell r="K77">
            <v>62021.73</v>
          </cell>
          <cell r="L77">
            <v>1409.58</v>
          </cell>
        </row>
        <row r="78">
          <cell r="B78">
            <v>72</v>
          </cell>
          <cell r="C78">
            <v>24</v>
          </cell>
          <cell r="D78">
            <v>138402.66</v>
          </cell>
          <cell r="E78">
            <v>1922.26</v>
          </cell>
          <cell r="F78">
            <v>0</v>
          </cell>
          <cell r="G78">
            <v>138402.66</v>
          </cell>
          <cell r="H78">
            <v>1922.26</v>
          </cell>
          <cell r="I78">
            <v>0</v>
          </cell>
          <cell r="J78">
            <v>24</v>
          </cell>
          <cell r="K78">
            <v>46134.22</v>
          </cell>
          <cell r="L78">
            <v>1922.26</v>
          </cell>
        </row>
        <row r="80">
          <cell r="B80">
            <v>111</v>
          </cell>
          <cell r="C80">
            <v>37</v>
          </cell>
          <cell r="D80">
            <v>172452.27</v>
          </cell>
          <cell r="E80">
            <v>1553.62</v>
          </cell>
          <cell r="F80">
            <v>0</v>
          </cell>
          <cell r="G80">
            <v>172452.27</v>
          </cell>
          <cell r="H80">
            <v>1553.62</v>
          </cell>
          <cell r="I80">
            <v>0</v>
          </cell>
          <cell r="J80">
            <v>37</v>
          </cell>
          <cell r="K80">
            <v>57484.09</v>
          </cell>
          <cell r="L80">
            <v>1553.62</v>
          </cell>
        </row>
        <row r="81">
          <cell r="B81">
            <v>87</v>
          </cell>
          <cell r="C81">
            <v>29</v>
          </cell>
          <cell r="D81">
            <v>132746.13</v>
          </cell>
          <cell r="E81">
            <v>1525.82</v>
          </cell>
          <cell r="F81">
            <v>0</v>
          </cell>
          <cell r="G81">
            <v>132746.13</v>
          </cell>
          <cell r="H81">
            <v>1525.82</v>
          </cell>
          <cell r="I81">
            <v>0</v>
          </cell>
          <cell r="J81">
            <v>29</v>
          </cell>
          <cell r="K81">
            <v>44248.71</v>
          </cell>
          <cell r="L81">
            <v>1525.82</v>
          </cell>
        </row>
        <row r="82">
          <cell r="B82">
            <v>24</v>
          </cell>
          <cell r="C82">
            <v>8</v>
          </cell>
          <cell r="D82">
            <v>39706.14</v>
          </cell>
          <cell r="E82">
            <v>1654.42</v>
          </cell>
          <cell r="F82">
            <v>0</v>
          </cell>
          <cell r="G82">
            <v>39706.14</v>
          </cell>
          <cell r="H82">
            <v>1654.42</v>
          </cell>
          <cell r="I82">
            <v>0</v>
          </cell>
          <cell r="J82">
            <v>8</v>
          </cell>
          <cell r="K82">
            <v>13235.38</v>
          </cell>
          <cell r="L82">
            <v>1654.42</v>
          </cell>
        </row>
        <row r="84">
          <cell r="B84">
            <v>299</v>
          </cell>
          <cell r="C84">
            <v>100</v>
          </cell>
          <cell r="D84">
            <v>495480.43</v>
          </cell>
          <cell r="E84">
            <v>1657.13</v>
          </cell>
          <cell r="F84">
            <v>-3657.15</v>
          </cell>
          <cell r="G84">
            <v>491823.28</v>
          </cell>
          <cell r="H84">
            <v>1644.89</v>
          </cell>
          <cell r="I84">
            <v>0</v>
          </cell>
          <cell r="J84">
            <v>97</v>
          </cell>
          <cell r="K84">
            <v>161169.70000000001</v>
          </cell>
          <cell r="L84">
            <v>1661.54</v>
          </cell>
        </row>
        <row r="85">
          <cell r="B85">
            <v>245</v>
          </cell>
          <cell r="C85">
            <v>82</v>
          </cell>
          <cell r="D85">
            <v>376694.53</v>
          </cell>
          <cell r="E85">
            <v>1537.53</v>
          </cell>
          <cell r="F85">
            <v>-3920.25</v>
          </cell>
          <cell r="G85">
            <v>372774.28</v>
          </cell>
          <cell r="H85">
            <v>1521.53</v>
          </cell>
          <cell r="I85">
            <v>0</v>
          </cell>
          <cell r="J85">
            <v>79</v>
          </cell>
          <cell r="K85">
            <v>121530.55</v>
          </cell>
          <cell r="L85">
            <v>1538.36</v>
          </cell>
        </row>
        <row r="86">
          <cell r="B86">
            <v>54</v>
          </cell>
          <cell r="C86">
            <v>18</v>
          </cell>
          <cell r="D86">
            <v>118785.9</v>
          </cell>
          <cell r="E86">
            <v>2199.7399999999998</v>
          </cell>
          <cell r="F86">
            <v>263.10000000000002</v>
          </cell>
          <cell r="G86">
            <v>119049</v>
          </cell>
          <cell r="H86">
            <v>2204.61</v>
          </cell>
          <cell r="I86">
            <v>0</v>
          </cell>
          <cell r="J86">
            <v>18</v>
          </cell>
          <cell r="K86">
            <v>39639.15</v>
          </cell>
          <cell r="L86">
            <v>2202.1799999999998</v>
          </cell>
        </row>
        <row r="88">
          <cell r="B88">
            <v>33</v>
          </cell>
          <cell r="C88">
            <v>11</v>
          </cell>
          <cell r="D88">
            <v>51794.55</v>
          </cell>
          <cell r="E88">
            <v>1569.53</v>
          </cell>
          <cell r="F88">
            <v>0</v>
          </cell>
          <cell r="G88">
            <v>51794.55</v>
          </cell>
          <cell r="H88">
            <v>1569.53</v>
          </cell>
          <cell r="I88">
            <v>0</v>
          </cell>
          <cell r="J88">
            <v>11</v>
          </cell>
          <cell r="K88">
            <v>17264.849999999999</v>
          </cell>
          <cell r="L88">
            <v>1569.53</v>
          </cell>
        </row>
        <row r="89">
          <cell r="B89">
            <v>27</v>
          </cell>
          <cell r="C89">
            <v>9</v>
          </cell>
          <cell r="D89">
            <v>38374.26</v>
          </cell>
          <cell r="E89">
            <v>1421.27</v>
          </cell>
          <cell r="F89">
            <v>0</v>
          </cell>
          <cell r="G89">
            <v>38374.26</v>
          </cell>
          <cell r="H89">
            <v>1421.27</v>
          </cell>
          <cell r="I89">
            <v>0</v>
          </cell>
          <cell r="J89">
            <v>9</v>
          </cell>
          <cell r="K89">
            <v>12791.42</v>
          </cell>
          <cell r="L89">
            <v>1421.27</v>
          </cell>
        </row>
        <row r="90">
          <cell r="B90">
            <v>6</v>
          </cell>
          <cell r="C90">
            <v>2</v>
          </cell>
          <cell r="D90">
            <v>13420.29</v>
          </cell>
          <cell r="E90">
            <v>2236.7199999999998</v>
          </cell>
          <cell r="F90">
            <v>0</v>
          </cell>
          <cell r="G90">
            <v>13420.29</v>
          </cell>
          <cell r="H90">
            <v>2236.7199999999998</v>
          </cell>
          <cell r="I90">
            <v>0</v>
          </cell>
          <cell r="J90">
            <v>2</v>
          </cell>
          <cell r="K90">
            <v>4473.43</v>
          </cell>
          <cell r="L90">
            <v>2236.7199999999998</v>
          </cell>
        </row>
      </sheetData>
      <sheetData sheetId="83">
        <row r="23">
          <cell r="B23">
            <v>7615</v>
          </cell>
          <cell r="C23">
            <v>2538</v>
          </cell>
          <cell r="D23">
            <v>11626864.439999999</v>
          </cell>
          <cell r="E23">
            <v>1526.84</v>
          </cell>
          <cell r="F23">
            <v>-10399.959999999999</v>
          </cell>
          <cell r="G23">
            <v>11616464.479999999</v>
          </cell>
          <cell r="H23">
            <v>1525.47</v>
          </cell>
          <cell r="I23">
            <v>0</v>
          </cell>
          <cell r="J23">
            <v>2510</v>
          </cell>
          <cell r="K23">
            <v>3834264.13</v>
          </cell>
          <cell r="L23">
            <v>1527.6</v>
          </cell>
        </row>
        <row r="24">
          <cell r="B24">
            <v>0</v>
          </cell>
          <cell r="C24">
            <v>0</v>
          </cell>
          <cell r="D24">
            <v>0</v>
          </cell>
          <cell r="F24">
            <v>0</v>
          </cell>
          <cell r="G24">
            <v>0</v>
          </cell>
          <cell r="I24">
            <v>0</v>
          </cell>
          <cell r="J24">
            <v>0</v>
          </cell>
          <cell r="K24">
            <v>0</v>
          </cell>
        </row>
        <row r="26">
          <cell r="B26">
            <v>5191</v>
          </cell>
          <cell r="C26">
            <v>1730</v>
          </cell>
          <cell r="D26">
            <v>7550464.25</v>
          </cell>
          <cell r="E26">
            <v>1454.53</v>
          </cell>
          <cell r="F26">
            <v>-2909.58</v>
          </cell>
          <cell r="G26">
            <v>7547554.6699999999</v>
          </cell>
          <cell r="H26">
            <v>1453.97</v>
          </cell>
          <cell r="I26">
            <v>0</v>
          </cell>
          <cell r="J26">
            <v>1711</v>
          </cell>
          <cell r="K26">
            <v>2486434.98</v>
          </cell>
          <cell r="L26">
            <v>1453.21</v>
          </cell>
        </row>
        <row r="27">
          <cell r="B27">
            <v>0</v>
          </cell>
          <cell r="C27">
            <v>0</v>
          </cell>
          <cell r="D27">
            <v>0</v>
          </cell>
          <cell r="F27">
            <v>0</v>
          </cell>
          <cell r="G27">
            <v>0</v>
          </cell>
          <cell r="I27">
            <v>0</v>
          </cell>
          <cell r="J27">
            <v>0</v>
          </cell>
          <cell r="K27">
            <v>0</v>
          </cell>
        </row>
        <row r="29">
          <cell r="B29">
            <v>10169</v>
          </cell>
          <cell r="C29">
            <v>3390</v>
          </cell>
          <cell r="D29">
            <v>13709745.92</v>
          </cell>
          <cell r="E29">
            <v>1348.19</v>
          </cell>
          <cell r="F29">
            <v>-26070.34</v>
          </cell>
          <cell r="G29">
            <v>13683675.58</v>
          </cell>
          <cell r="H29">
            <v>1345.63</v>
          </cell>
          <cell r="I29">
            <v>0</v>
          </cell>
          <cell r="J29">
            <v>3357</v>
          </cell>
          <cell r="K29">
            <v>4529838.1399999997</v>
          </cell>
          <cell r="L29">
            <v>1349.37</v>
          </cell>
        </row>
        <row r="30">
          <cell r="B30">
            <v>0</v>
          </cell>
          <cell r="C30">
            <v>0</v>
          </cell>
          <cell r="D30">
            <v>0</v>
          </cell>
          <cell r="F30">
            <v>0</v>
          </cell>
          <cell r="G30">
            <v>0</v>
          </cell>
          <cell r="I30">
            <v>0</v>
          </cell>
          <cell r="J30">
            <v>0</v>
          </cell>
          <cell r="K30">
            <v>0</v>
          </cell>
        </row>
        <row r="32">
          <cell r="B32">
            <v>4700</v>
          </cell>
          <cell r="C32">
            <v>1567</v>
          </cell>
          <cell r="D32">
            <v>6789520.3200000003</v>
          </cell>
          <cell r="E32">
            <v>1444.58</v>
          </cell>
          <cell r="F32">
            <v>17416.53</v>
          </cell>
          <cell r="G32">
            <v>6806936.8500000006</v>
          </cell>
          <cell r="H32">
            <v>1448.28</v>
          </cell>
          <cell r="I32">
            <v>0</v>
          </cell>
          <cell r="J32">
            <v>1557</v>
          </cell>
          <cell r="K32">
            <v>2249040.6</v>
          </cell>
          <cell r="L32">
            <v>1444.47</v>
          </cell>
        </row>
        <row r="33">
          <cell r="B33">
            <v>0</v>
          </cell>
          <cell r="C33">
            <v>0</v>
          </cell>
          <cell r="D33">
            <v>0</v>
          </cell>
          <cell r="F33">
            <v>0</v>
          </cell>
          <cell r="G33">
            <v>0</v>
          </cell>
          <cell r="I33">
            <v>0</v>
          </cell>
          <cell r="J33">
            <v>0</v>
          </cell>
          <cell r="K33">
            <v>0</v>
          </cell>
        </row>
        <row r="35">
          <cell r="B35">
            <v>8187</v>
          </cell>
          <cell r="C35">
            <v>2729</v>
          </cell>
          <cell r="D35">
            <v>11621601.700000001</v>
          </cell>
          <cell r="E35">
            <v>1419.52</v>
          </cell>
          <cell r="F35">
            <v>4927.6400000000003</v>
          </cell>
          <cell r="G35">
            <v>11626529.340000002</v>
          </cell>
          <cell r="H35">
            <v>1420.12</v>
          </cell>
          <cell r="I35">
            <v>0</v>
          </cell>
          <cell r="J35">
            <v>2699</v>
          </cell>
          <cell r="K35">
            <v>3833674.82</v>
          </cell>
          <cell r="L35">
            <v>1420.41</v>
          </cell>
        </row>
        <row r="36">
          <cell r="B36">
            <v>0</v>
          </cell>
          <cell r="C36">
            <v>0</v>
          </cell>
          <cell r="D36">
            <v>0</v>
          </cell>
          <cell r="F36">
            <v>0</v>
          </cell>
          <cell r="G36">
            <v>0</v>
          </cell>
          <cell r="I36">
            <v>0</v>
          </cell>
          <cell r="J36">
            <v>0</v>
          </cell>
          <cell r="K36">
            <v>0</v>
          </cell>
        </row>
        <row r="38">
          <cell r="B38">
            <v>8198</v>
          </cell>
          <cell r="C38">
            <v>2733</v>
          </cell>
          <cell r="D38">
            <v>12924509.67</v>
          </cell>
          <cell r="E38">
            <v>1576.54</v>
          </cell>
          <cell r="F38">
            <v>-13764.26</v>
          </cell>
          <cell r="G38">
            <v>12910745.41</v>
          </cell>
          <cell r="H38">
            <v>1574.87</v>
          </cell>
          <cell r="I38">
            <v>0</v>
          </cell>
          <cell r="J38">
            <v>2697</v>
          </cell>
          <cell r="K38">
            <v>4256851.53</v>
          </cell>
          <cell r="L38">
            <v>1578.37</v>
          </cell>
        </row>
        <row r="39">
          <cell r="B39">
            <v>0</v>
          </cell>
          <cell r="C39">
            <v>0</v>
          </cell>
          <cell r="D39">
            <v>0</v>
          </cell>
          <cell r="F39">
            <v>0</v>
          </cell>
          <cell r="G39">
            <v>0</v>
          </cell>
          <cell r="I39">
            <v>0</v>
          </cell>
          <cell r="J39">
            <v>0</v>
          </cell>
          <cell r="K39">
            <v>0</v>
          </cell>
        </row>
        <row r="41">
          <cell r="B41">
            <v>10374</v>
          </cell>
          <cell r="C41">
            <v>3458</v>
          </cell>
          <cell r="D41">
            <v>14230909.580000002</v>
          </cell>
          <cell r="E41">
            <v>1371.79</v>
          </cell>
          <cell r="F41">
            <v>-20063.939999999999</v>
          </cell>
          <cell r="G41">
            <v>14210845.640000002</v>
          </cell>
          <cell r="H41">
            <v>1369.85</v>
          </cell>
          <cell r="I41">
            <v>0</v>
          </cell>
          <cell r="J41">
            <v>3420</v>
          </cell>
          <cell r="K41">
            <v>4694071.3899999997</v>
          </cell>
          <cell r="L41">
            <v>1372.54</v>
          </cell>
        </row>
        <row r="42">
          <cell r="B42">
            <v>0</v>
          </cell>
          <cell r="C42">
            <v>0</v>
          </cell>
          <cell r="D42">
            <v>0</v>
          </cell>
          <cell r="F42">
            <v>0</v>
          </cell>
          <cell r="G42">
            <v>0</v>
          </cell>
          <cell r="I42">
            <v>0</v>
          </cell>
          <cell r="J42">
            <v>0</v>
          </cell>
          <cell r="K42">
            <v>0</v>
          </cell>
        </row>
        <row r="44">
          <cell r="B44">
            <v>3273</v>
          </cell>
          <cell r="C44">
            <v>1091</v>
          </cell>
          <cell r="D44">
            <v>5101511.8899999997</v>
          </cell>
          <cell r="E44">
            <v>1558.67</v>
          </cell>
          <cell r="F44">
            <v>-31519.69</v>
          </cell>
          <cell r="G44">
            <v>5069992.2</v>
          </cell>
          <cell r="H44">
            <v>1549.04</v>
          </cell>
          <cell r="I44">
            <v>0</v>
          </cell>
          <cell r="J44">
            <v>1075</v>
          </cell>
          <cell r="K44">
            <v>1677034.06</v>
          </cell>
          <cell r="L44">
            <v>1560.03</v>
          </cell>
        </row>
        <row r="45">
          <cell r="B45">
            <v>0</v>
          </cell>
          <cell r="C45">
            <v>0</v>
          </cell>
          <cell r="D45">
            <v>0</v>
          </cell>
          <cell r="F45">
            <v>0</v>
          </cell>
          <cell r="G45">
            <v>0</v>
          </cell>
          <cell r="I45">
            <v>0</v>
          </cell>
          <cell r="J45">
            <v>0</v>
          </cell>
          <cell r="K45">
            <v>0</v>
          </cell>
        </row>
        <row r="47">
          <cell r="B47">
            <v>5942</v>
          </cell>
          <cell r="C47">
            <v>1981</v>
          </cell>
          <cell r="D47">
            <v>8453489.1400000006</v>
          </cell>
          <cell r="E47">
            <v>1422.67</v>
          </cell>
          <cell r="F47">
            <v>-32705.08</v>
          </cell>
          <cell r="G47">
            <v>8420784.0600000005</v>
          </cell>
          <cell r="H47">
            <v>1417.16</v>
          </cell>
          <cell r="I47">
            <v>0</v>
          </cell>
          <cell r="J47">
            <v>1960</v>
          </cell>
          <cell r="K47">
            <v>2788770.51</v>
          </cell>
          <cell r="L47">
            <v>1422.84</v>
          </cell>
        </row>
        <row r="48">
          <cell r="B48">
            <v>0</v>
          </cell>
          <cell r="C48">
            <v>0</v>
          </cell>
          <cell r="D48">
            <v>0</v>
          </cell>
          <cell r="F48">
            <v>0</v>
          </cell>
          <cell r="G48">
            <v>0</v>
          </cell>
          <cell r="I48">
            <v>0</v>
          </cell>
          <cell r="J48">
            <v>0</v>
          </cell>
          <cell r="K48">
            <v>0</v>
          </cell>
        </row>
        <row r="50">
          <cell r="B50">
            <v>3412</v>
          </cell>
          <cell r="C50">
            <v>1137</v>
          </cell>
          <cell r="D50">
            <v>4599351.3</v>
          </cell>
          <cell r="E50">
            <v>1347.99</v>
          </cell>
          <cell r="F50">
            <v>-8032.71</v>
          </cell>
          <cell r="G50">
            <v>4591318.59</v>
          </cell>
          <cell r="H50">
            <v>1345.64</v>
          </cell>
          <cell r="I50">
            <v>0</v>
          </cell>
          <cell r="J50">
            <v>1123</v>
          </cell>
          <cell r="K50">
            <v>1514030.59</v>
          </cell>
          <cell r="L50">
            <v>1348.2</v>
          </cell>
        </row>
        <row r="51">
          <cell r="B51">
            <v>0</v>
          </cell>
          <cell r="C51">
            <v>0</v>
          </cell>
          <cell r="D51">
            <v>0</v>
          </cell>
          <cell r="F51">
            <v>0</v>
          </cell>
          <cell r="G51">
            <v>0</v>
          </cell>
          <cell r="I51">
            <v>0</v>
          </cell>
          <cell r="J51">
            <v>0</v>
          </cell>
          <cell r="K51">
            <v>0</v>
          </cell>
        </row>
        <row r="53">
          <cell r="B53">
            <v>3553</v>
          </cell>
          <cell r="C53">
            <v>1184</v>
          </cell>
          <cell r="D53">
            <v>5239039.2</v>
          </cell>
          <cell r="E53">
            <v>1474.54</v>
          </cell>
          <cell r="F53">
            <v>146.65</v>
          </cell>
          <cell r="G53">
            <v>5239185.8499999996</v>
          </cell>
          <cell r="H53">
            <v>1474.58</v>
          </cell>
          <cell r="I53">
            <v>0</v>
          </cell>
          <cell r="J53">
            <v>1174</v>
          </cell>
          <cell r="K53">
            <v>1731574.45</v>
          </cell>
          <cell r="L53">
            <v>1474.94</v>
          </cell>
        </row>
        <row r="54">
          <cell r="B54">
            <v>0</v>
          </cell>
          <cell r="C54">
            <v>0</v>
          </cell>
          <cell r="D54">
            <v>0</v>
          </cell>
          <cell r="F54">
            <v>0</v>
          </cell>
          <cell r="G54">
            <v>0</v>
          </cell>
          <cell r="I54">
            <v>0</v>
          </cell>
          <cell r="J54">
            <v>0</v>
          </cell>
          <cell r="K54">
            <v>0</v>
          </cell>
        </row>
        <row r="56">
          <cell r="B56">
            <v>9933</v>
          </cell>
          <cell r="C56">
            <v>3311</v>
          </cell>
          <cell r="D56">
            <v>20260603.789999999</v>
          </cell>
          <cell r="E56">
            <v>2039.73</v>
          </cell>
          <cell r="F56">
            <v>-14420</v>
          </cell>
          <cell r="G56">
            <v>20246183.789999999</v>
          </cell>
          <cell r="H56">
            <v>2038.27</v>
          </cell>
          <cell r="I56">
            <v>0</v>
          </cell>
          <cell r="J56">
            <v>3273</v>
          </cell>
          <cell r="K56">
            <v>6677011.9799999995</v>
          </cell>
          <cell r="L56">
            <v>2040.03</v>
          </cell>
        </row>
        <row r="57">
          <cell r="B57">
            <v>0</v>
          </cell>
          <cell r="C57">
            <v>0</v>
          </cell>
          <cell r="D57">
            <v>0</v>
          </cell>
          <cell r="F57">
            <v>0</v>
          </cell>
          <cell r="G57">
            <v>0</v>
          </cell>
          <cell r="I57">
            <v>0</v>
          </cell>
          <cell r="J57">
            <v>0</v>
          </cell>
          <cell r="K57">
            <v>0</v>
          </cell>
        </row>
        <row r="59">
          <cell r="B59">
            <v>5840</v>
          </cell>
          <cell r="C59">
            <v>1947</v>
          </cell>
          <cell r="D59">
            <v>8182569.7800000003</v>
          </cell>
          <cell r="E59">
            <v>1401.12</v>
          </cell>
          <cell r="F59">
            <v>-35090.68</v>
          </cell>
          <cell r="G59">
            <v>8147479.1000000006</v>
          </cell>
          <cell r="H59">
            <v>1395.12</v>
          </cell>
          <cell r="I59">
            <v>0</v>
          </cell>
          <cell r="J59">
            <v>1918</v>
          </cell>
          <cell r="K59">
            <v>2686047.8</v>
          </cell>
          <cell r="L59">
            <v>1400.44</v>
          </cell>
        </row>
        <row r="60">
          <cell r="B60">
            <v>0</v>
          </cell>
          <cell r="C60">
            <v>0</v>
          </cell>
          <cell r="D60">
            <v>0</v>
          </cell>
          <cell r="F60">
            <v>0</v>
          </cell>
          <cell r="G60">
            <v>0</v>
          </cell>
          <cell r="I60">
            <v>0</v>
          </cell>
          <cell r="J60">
            <v>0</v>
          </cell>
          <cell r="K60">
            <v>0</v>
          </cell>
        </row>
        <row r="62">
          <cell r="B62">
            <v>3289</v>
          </cell>
          <cell r="C62">
            <v>1096</v>
          </cell>
          <cell r="D62">
            <v>4662821.5999999996</v>
          </cell>
          <cell r="E62">
            <v>1417.7</v>
          </cell>
          <cell r="F62">
            <v>-32863.230000000003</v>
          </cell>
          <cell r="G62">
            <v>4629958.37</v>
          </cell>
          <cell r="H62">
            <v>1407.71</v>
          </cell>
          <cell r="I62">
            <v>0</v>
          </cell>
          <cell r="J62">
            <v>1072</v>
          </cell>
          <cell r="K62">
            <v>1518362.2</v>
          </cell>
          <cell r="L62">
            <v>1416.38</v>
          </cell>
        </row>
        <row r="63">
          <cell r="B63">
            <v>0</v>
          </cell>
          <cell r="C63">
            <v>0</v>
          </cell>
          <cell r="D63">
            <v>0</v>
          </cell>
          <cell r="F63">
            <v>0</v>
          </cell>
          <cell r="G63">
            <v>0</v>
          </cell>
          <cell r="I63">
            <v>0</v>
          </cell>
          <cell r="J63">
            <v>0</v>
          </cell>
          <cell r="K63">
            <v>0</v>
          </cell>
        </row>
        <row r="65">
          <cell r="B65">
            <v>10701</v>
          </cell>
          <cell r="C65">
            <v>3567</v>
          </cell>
          <cell r="D65">
            <v>16383745.669999998</v>
          </cell>
          <cell r="E65">
            <v>1531.05</v>
          </cell>
          <cell r="F65">
            <v>-26607.68</v>
          </cell>
          <cell r="G65">
            <v>16357137.989999998</v>
          </cell>
          <cell r="H65">
            <v>1528.56</v>
          </cell>
          <cell r="I65">
            <v>0</v>
          </cell>
          <cell r="J65">
            <v>3528</v>
          </cell>
          <cell r="K65">
            <v>5401166.4000000004</v>
          </cell>
          <cell r="L65">
            <v>1530.94</v>
          </cell>
        </row>
        <row r="66">
          <cell r="B66">
            <v>0</v>
          </cell>
          <cell r="C66">
            <v>0</v>
          </cell>
          <cell r="D66">
            <v>0</v>
          </cell>
          <cell r="F66">
            <v>0</v>
          </cell>
          <cell r="G66">
            <v>0</v>
          </cell>
          <cell r="I66">
            <v>0</v>
          </cell>
          <cell r="J66">
            <v>0</v>
          </cell>
          <cell r="K66">
            <v>0</v>
          </cell>
        </row>
        <row r="68">
          <cell r="B68">
            <v>3276</v>
          </cell>
          <cell r="C68">
            <v>1092</v>
          </cell>
          <cell r="D68">
            <v>4839785.33</v>
          </cell>
          <cell r="E68">
            <v>1477.35</v>
          </cell>
          <cell r="F68">
            <v>-3522.67</v>
          </cell>
          <cell r="G68">
            <v>4836262.66</v>
          </cell>
          <cell r="H68">
            <v>1476.27</v>
          </cell>
          <cell r="I68">
            <v>0</v>
          </cell>
          <cell r="J68">
            <v>1084</v>
          </cell>
          <cell r="K68">
            <v>1602134.97</v>
          </cell>
          <cell r="L68">
            <v>1477.98</v>
          </cell>
        </row>
        <row r="69">
          <cell r="B69">
            <v>0</v>
          </cell>
          <cell r="C69">
            <v>0</v>
          </cell>
          <cell r="D69">
            <v>0</v>
          </cell>
          <cell r="F69">
            <v>0</v>
          </cell>
          <cell r="G69">
            <v>0</v>
          </cell>
          <cell r="I69">
            <v>0</v>
          </cell>
          <cell r="J69">
            <v>0</v>
          </cell>
          <cell r="K69">
            <v>0</v>
          </cell>
        </row>
      </sheetData>
      <sheetData sheetId="84">
        <row r="12">
          <cell r="B12">
            <v>1130</v>
          </cell>
          <cell r="C12">
            <v>377</v>
          </cell>
          <cell r="D12">
            <v>1356000</v>
          </cell>
          <cell r="E12">
            <v>1200</v>
          </cell>
          <cell r="F12">
            <v>7200</v>
          </cell>
          <cell r="G12">
            <v>1363200</v>
          </cell>
          <cell r="H12">
            <v>1206.3699999999999</v>
          </cell>
          <cell r="I12">
            <v>0</v>
          </cell>
          <cell r="J12">
            <v>377</v>
          </cell>
          <cell r="K12">
            <v>452400</v>
          </cell>
          <cell r="L12">
            <v>1200</v>
          </cell>
        </row>
        <row r="13">
          <cell r="B13">
            <v>2512</v>
          </cell>
          <cell r="C13">
            <v>837</v>
          </cell>
          <cell r="D13">
            <v>3009165.21</v>
          </cell>
          <cell r="E13">
            <v>1197.92</v>
          </cell>
          <cell r="F13">
            <v>43200</v>
          </cell>
          <cell r="G13">
            <v>3052365.21</v>
          </cell>
          <cell r="H13">
            <v>1215.1099999999999</v>
          </cell>
          <cell r="I13">
            <v>0</v>
          </cell>
          <cell r="J13">
            <v>844</v>
          </cell>
          <cell r="K13">
            <v>1011055.07</v>
          </cell>
          <cell r="L13">
            <v>1197.93</v>
          </cell>
        </row>
        <row r="14">
          <cell r="B14">
            <v>4440</v>
          </cell>
          <cell r="C14">
            <v>1480</v>
          </cell>
          <cell r="D14">
            <v>5323924.34</v>
          </cell>
          <cell r="E14">
            <v>1199.08</v>
          </cell>
          <cell r="F14">
            <v>112500</v>
          </cell>
          <cell r="G14">
            <v>5436424.3399999999</v>
          </cell>
          <cell r="H14">
            <v>1224.42</v>
          </cell>
          <cell r="I14">
            <v>0</v>
          </cell>
          <cell r="J14">
            <v>1491</v>
          </cell>
          <cell r="K14">
            <v>1787874.78</v>
          </cell>
          <cell r="L14">
            <v>1199.1099999999999</v>
          </cell>
        </row>
        <row r="15">
          <cell r="B15">
            <v>564</v>
          </cell>
          <cell r="C15">
            <v>188</v>
          </cell>
          <cell r="D15">
            <v>673165.66</v>
          </cell>
          <cell r="E15">
            <v>1193.56</v>
          </cell>
          <cell r="F15">
            <v>30517.17</v>
          </cell>
          <cell r="G15">
            <v>703682.83</v>
          </cell>
          <cell r="H15">
            <v>1247.6600000000001</v>
          </cell>
          <cell r="I15">
            <v>0</v>
          </cell>
          <cell r="J15">
            <v>188</v>
          </cell>
          <cell r="K15">
            <v>224400</v>
          </cell>
          <cell r="L15">
            <v>1193.6199999999999</v>
          </cell>
        </row>
        <row r="16">
          <cell r="B16">
            <v>2947</v>
          </cell>
          <cell r="C16">
            <v>982</v>
          </cell>
          <cell r="D16">
            <v>3535148.49</v>
          </cell>
          <cell r="E16">
            <v>1199.58</v>
          </cell>
          <cell r="F16">
            <v>66700</v>
          </cell>
          <cell r="G16">
            <v>3601848.49</v>
          </cell>
          <cell r="H16">
            <v>1222.21</v>
          </cell>
          <cell r="I16">
            <v>0</v>
          </cell>
          <cell r="J16">
            <v>990</v>
          </cell>
          <cell r="K16">
            <v>1187982.83</v>
          </cell>
          <cell r="L16">
            <v>1199.98</v>
          </cell>
        </row>
        <row r="17">
          <cell r="B17">
            <v>2361</v>
          </cell>
          <cell r="C17">
            <v>787</v>
          </cell>
          <cell r="D17">
            <v>2829575.85</v>
          </cell>
          <cell r="E17">
            <v>1198.46</v>
          </cell>
          <cell r="F17">
            <v>56059.6</v>
          </cell>
          <cell r="G17">
            <v>2885635.45</v>
          </cell>
          <cell r="H17">
            <v>1222.21</v>
          </cell>
          <cell r="I17">
            <v>0</v>
          </cell>
          <cell r="J17">
            <v>794</v>
          </cell>
          <cell r="K17">
            <v>951591.95</v>
          </cell>
          <cell r="L17">
            <v>1198.48</v>
          </cell>
        </row>
        <row r="18">
          <cell r="B18">
            <v>5453</v>
          </cell>
          <cell r="C18">
            <v>1818</v>
          </cell>
          <cell r="D18">
            <v>6538136.1000000006</v>
          </cell>
          <cell r="E18">
            <v>1199</v>
          </cell>
          <cell r="F18">
            <v>80600</v>
          </cell>
          <cell r="G18">
            <v>6618736.1000000006</v>
          </cell>
          <cell r="H18">
            <v>1213.78</v>
          </cell>
          <cell r="I18">
            <v>0</v>
          </cell>
          <cell r="J18">
            <v>1824</v>
          </cell>
          <cell r="K18">
            <v>2187378.7000000002</v>
          </cell>
          <cell r="L18">
            <v>1199.22</v>
          </cell>
        </row>
        <row r="19">
          <cell r="B19">
            <v>534</v>
          </cell>
          <cell r="C19">
            <v>178</v>
          </cell>
          <cell r="D19">
            <v>640800</v>
          </cell>
          <cell r="E19">
            <v>1200</v>
          </cell>
          <cell r="F19">
            <v>-1200</v>
          </cell>
          <cell r="G19">
            <v>639600</v>
          </cell>
          <cell r="H19">
            <v>1197.75</v>
          </cell>
          <cell r="I19">
            <v>0</v>
          </cell>
          <cell r="J19">
            <v>178</v>
          </cell>
          <cell r="K19">
            <v>213600</v>
          </cell>
          <cell r="L19">
            <v>1200</v>
          </cell>
        </row>
        <row r="20">
          <cell r="B20">
            <v>1999</v>
          </cell>
          <cell r="C20">
            <v>666</v>
          </cell>
          <cell r="D20">
            <v>2395093.71</v>
          </cell>
          <cell r="E20">
            <v>1198.1500000000001</v>
          </cell>
          <cell r="F20">
            <v>29071</v>
          </cell>
          <cell r="G20">
            <v>2424164.71</v>
          </cell>
          <cell r="H20">
            <v>1212.69</v>
          </cell>
          <cell r="I20">
            <v>0</v>
          </cell>
          <cell r="J20">
            <v>670</v>
          </cell>
          <cell r="K20">
            <v>801564.57</v>
          </cell>
          <cell r="L20">
            <v>1196.3699999999999</v>
          </cell>
        </row>
        <row r="21">
          <cell r="B21">
            <v>2563</v>
          </cell>
          <cell r="C21">
            <v>854</v>
          </cell>
          <cell r="D21">
            <v>3074391.75</v>
          </cell>
          <cell r="E21">
            <v>1199.53</v>
          </cell>
          <cell r="F21">
            <v>23100</v>
          </cell>
          <cell r="G21">
            <v>3097491.75</v>
          </cell>
          <cell r="H21">
            <v>1208.54</v>
          </cell>
          <cell r="I21">
            <v>0</v>
          </cell>
          <cell r="J21">
            <v>856</v>
          </cell>
          <cell r="K21">
            <v>1025997.25</v>
          </cell>
          <cell r="L21">
            <v>1198.5899999999999</v>
          </cell>
        </row>
        <row r="22">
          <cell r="B22">
            <v>1604</v>
          </cell>
          <cell r="C22">
            <v>535</v>
          </cell>
          <cell r="D22">
            <v>1924669.56</v>
          </cell>
          <cell r="E22">
            <v>1199.92</v>
          </cell>
          <cell r="F22">
            <v>23500</v>
          </cell>
          <cell r="G22">
            <v>1948169.56</v>
          </cell>
          <cell r="H22">
            <v>1214.57</v>
          </cell>
          <cell r="I22">
            <v>0</v>
          </cell>
          <cell r="J22">
            <v>537</v>
          </cell>
          <cell r="K22">
            <v>644356.52</v>
          </cell>
          <cell r="L22">
            <v>1199.92</v>
          </cell>
        </row>
        <row r="23">
          <cell r="B23">
            <v>738</v>
          </cell>
          <cell r="C23">
            <v>246</v>
          </cell>
          <cell r="D23">
            <v>885493.71</v>
          </cell>
          <cell r="E23">
            <v>1199.8599999999999</v>
          </cell>
          <cell r="F23">
            <v>10400</v>
          </cell>
          <cell r="G23">
            <v>895893.71</v>
          </cell>
          <cell r="H23">
            <v>1213.95</v>
          </cell>
          <cell r="I23">
            <v>0</v>
          </cell>
          <cell r="J23">
            <v>247</v>
          </cell>
          <cell r="K23">
            <v>296364.57</v>
          </cell>
          <cell r="L23">
            <v>1199.8599999999999</v>
          </cell>
        </row>
        <row r="24">
          <cell r="B24">
            <v>1943</v>
          </cell>
          <cell r="C24">
            <v>648</v>
          </cell>
          <cell r="D24">
            <v>2331575.85</v>
          </cell>
          <cell r="E24">
            <v>1199.99</v>
          </cell>
          <cell r="F24">
            <v>80400</v>
          </cell>
          <cell r="G24">
            <v>2411975.85</v>
          </cell>
          <cell r="H24">
            <v>1241.3699999999999</v>
          </cell>
          <cell r="I24">
            <v>0</v>
          </cell>
          <cell r="J24">
            <v>654</v>
          </cell>
          <cell r="K24">
            <v>784791.95</v>
          </cell>
          <cell r="L24">
            <v>1199.99</v>
          </cell>
        </row>
        <row r="25">
          <cell r="B25">
            <v>1973</v>
          </cell>
          <cell r="C25">
            <v>658</v>
          </cell>
          <cell r="D25">
            <v>2367350.4700000002</v>
          </cell>
          <cell r="E25">
            <v>1199.8699999999999</v>
          </cell>
          <cell r="F25">
            <v>36235.24</v>
          </cell>
          <cell r="G25">
            <v>2403585.71</v>
          </cell>
          <cell r="H25">
            <v>1218.24</v>
          </cell>
          <cell r="I25">
            <v>0</v>
          </cell>
          <cell r="J25">
            <v>658</v>
          </cell>
          <cell r="K25">
            <v>789514.14</v>
          </cell>
          <cell r="L25">
            <v>1199.8699999999999</v>
          </cell>
        </row>
        <row r="26">
          <cell r="B26">
            <v>3756</v>
          </cell>
          <cell r="C26">
            <v>1252</v>
          </cell>
          <cell r="D26">
            <v>4499495.88</v>
          </cell>
          <cell r="E26">
            <v>1197.95</v>
          </cell>
          <cell r="F26">
            <v>53400</v>
          </cell>
          <cell r="G26">
            <v>4552895.88</v>
          </cell>
          <cell r="H26">
            <v>1212.17</v>
          </cell>
          <cell r="I26">
            <v>0</v>
          </cell>
          <cell r="J26">
            <v>1254</v>
          </cell>
          <cell r="K26">
            <v>1503431.96</v>
          </cell>
          <cell r="L26">
            <v>1198.9100000000001</v>
          </cell>
        </row>
        <row r="27">
          <cell r="B27">
            <v>919</v>
          </cell>
          <cell r="C27">
            <v>306</v>
          </cell>
          <cell r="D27">
            <v>1101493.71</v>
          </cell>
          <cell r="E27">
            <v>1198.58</v>
          </cell>
          <cell r="F27">
            <v>15800</v>
          </cell>
          <cell r="G27">
            <v>1117293.71</v>
          </cell>
          <cell r="H27">
            <v>1215.77</v>
          </cell>
          <cell r="I27">
            <v>0</v>
          </cell>
          <cell r="J27">
            <v>309</v>
          </cell>
          <cell r="K27">
            <v>369564.57</v>
          </cell>
          <cell r="L27">
            <v>1196</v>
          </cell>
        </row>
      </sheetData>
      <sheetData sheetId="85">
        <row r="12">
          <cell r="B12">
            <v>14144</v>
          </cell>
          <cell r="C12">
            <v>4715</v>
          </cell>
          <cell r="D12">
            <v>22887332.120000001</v>
          </cell>
          <cell r="E12">
            <v>1618.17</v>
          </cell>
          <cell r="F12">
            <v>-56410.47</v>
          </cell>
          <cell r="G12">
            <v>22830921.650000002</v>
          </cell>
          <cell r="H12">
            <v>1614.18</v>
          </cell>
          <cell r="I12">
            <v>0</v>
          </cell>
          <cell r="J12">
            <v>4658</v>
          </cell>
          <cell r="K12">
            <v>7533681.6899999995</v>
          </cell>
          <cell r="L12">
            <v>1617.36</v>
          </cell>
        </row>
        <row r="13">
          <cell r="B13">
            <v>11532</v>
          </cell>
          <cell r="C13">
            <v>3844</v>
          </cell>
          <cell r="D13">
            <v>17395135.450000003</v>
          </cell>
          <cell r="E13">
            <v>1508.42</v>
          </cell>
          <cell r="F13">
            <v>2264.33</v>
          </cell>
          <cell r="G13">
            <v>17397399.780000001</v>
          </cell>
          <cell r="H13">
            <v>1508.62</v>
          </cell>
          <cell r="I13">
            <v>0</v>
          </cell>
          <cell r="J13">
            <v>3815</v>
          </cell>
          <cell r="K13">
            <v>5743678.2599999998</v>
          </cell>
          <cell r="L13">
            <v>1505.55</v>
          </cell>
        </row>
        <row r="14">
          <cell r="B14">
            <v>27704</v>
          </cell>
          <cell r="C14">
            <v>9235</v>
          </cell>
          <cell r="D14">
            <v>42039997.660000004</v>
          </cell>
          <cell r="E14">
            <v>1517.47</v>
          </cell>
          <cell r="F14">
            <v>-1711.67</v>
          </cell>
          <cell r="G14">
            <v>42038285.990000002</v>
          </cell>
          <cell r="H14">
            <v>1517.41</v>
          </cell>
          <cell r="I14">
            <v>0</v>
          </cell>
          <cell r="J14">
            <v>9169</v>
          </cell>
          <cell r="K14">
            <v>13910746.07</v>
          </cell>
          <cell r="L14">
            <v>1517.15</v>
          </cell>
        </row>
        <row r="15">
          <cell r="B15">
            <v>8767</v>
          </cell>
          <cell r="C15">
            <v>2922</v>
          </cell>
          <cell r="D15">
            <v>13259485.869999999</v>
          </cell>
          <cell r="E15">
            <v>1512.43</v>
          </cell>
          <cell r="F15">
            <v>40781.79</v>
          </cell>
          <cell r="G15">
            <v>13300267.659999998</v>
          </cell>
          <cell r="H15">
            <v>1517.08</v>
          </cell>
          <cell r="I15">
            <v>0</v>
          </cell>
          <cell r="J15">
            <v>2897</v>
          </cell>
          <cell r="K15">
            <v>4381537.16</v>
          </cell>
          <cell r="L15">
            <v>1512.44</v>
          </cell>
        </row>
        <row r="16">
          <cell r="B16">
            <v>16098</v>
          </cell>
          <cell r="C16">
            <v>5366</v>
          </cell>
          <cell r="D16">
            <v>22952078.499999996</v>
          </cell>
          <cell r="E16">
            <v>1425.77</v>
          </cell>
          <cell r="F16">
            <v>59553.42</v>
          </cell>
          <cell r="G16">
            <v>23011631.919999998</v>
          </cell>
          <cell r="H16">
            <v>1429.47</v>
          </cell>
          <cell r="I16">
            <v>0</v>
          </cell>
          <cell r="J16">
            <v>5318</v>
          </cell>
          <cell r="K16">
            <v>7579091.1100000003</v>
          </cell>
          <cell r="L16">
            <v>1425.18</v>
          </cell>
        </row>
        <row r="17">
          <cell r="B17">
            <v>15991</v>
          </cell>
          <cell r="C17">
            <v>5330</v>
          </cell>
          <cell r="D17">
            <v>24975251.360000003</v>
          </cell>
          <cell r="E17">
            <v>1561.83</v>
          </cell>
          <cell r="F17">
            <v>42432.95</v>
          </cell>
          <cell r="G17">
            <v>25017684.310000002</v>
          </cell>
          <cell r="H17">
            <v>1564.49</v>
          </cell>
          <cell r="I17">
            <v>0</v>
          </cell>
          <cell r="J17">
            <v>5287</v>
          </cell>
          <cell r="K17">
            <v>8258032.3400000008</v>
          </cell>
          <cell r="L17">
            <v>1561.95</v>
          </cell>
        </row>
        <row r="18">
          <cell r="B18">
            <v>23006</v>
          </cell>
          <cell r="C18">
            <v>7669</v>
          </cell>
          <cell r="D18">
            <v>31454909.599999998</v>
          </cell>
          <cell r="E18">
            <v>1367.25</v>
          </cell>
          <cell r="F18">
            <v>8595.83</v>
          </cell>
          <cell r="G18">
            <v>31463505.429999996</v>
          </cell>
          <cell r="H18">
            <v>1367.62</v>
          </cell>
          <cell r="I18">
            <v>0</v>
          </cell>
          <cell r="J18">
            <v>7607</v>
          </cell>
          <cell r="K18">
            <v>10397765.02</v>
          </cell>
          <cell r="L18">
            <v>1366.87</v>
          </cell>
        </row>
        <row r="19">
          <cell r="B19">
            <v>5408</v>
          </cell>
          <cell r="C19">
            <v>1803</v>
          </cell>
          <cell r="D19">
            <v>8457089.7799999993</v>
          </cell>
          <cell r="E19">
            <v>1563.81</v>
          </cell>
          <cell r="F19">
            <v>-58644.82</v>
          </cell>
          <cell r="G19">
            <v>8398444.959999999</v>
          </cell>
          <cell r="H19">
            <v>1552.97</v>
          </cell>
          <cell r="I19">
            <v>0</v>
          </cell>
          <cell r="J19">
            <v>1778</v>
          </cell>
          <cell r="K19">
            <v>2778878.45</v>
          </cell>
          <cell r="L19">
            <v>1562.92</v>
          </cell>
        </row>
        <row r="20">
          <cell r="B20">
            <v>11870</v>
          </cell>
          <cell r="C20">
            <v>3957</v>
          </cell>
          <cell r="D20">
            <v>17446434.120000001</v>
          </cell>
          <cell r="E20">
            <v>1469.79</v>
          </cell>
          <cell r="F20">
            <v>-38645.620000000003</v>
          </cell>
          <cell r="G20">
            <v>17407788.5</v>
          </cell>
          <cell r="H20">
            <v>1466.54</v>
          </cell>
          <cell r="I20">
            <v>0</v>
          </cell>
          <cell r="J20">
            <v>3924</v>
          </cell>
          <cell r="K20">
            <v>5761496.8700000001</v>
          </cell>
          <cell r="L20">
            <v>1468.27</v>
          </cell>
        </row>
        <row r="21">
          <cell r="B21">
            <v>9694</v>
          </cell>
          <cell r="C21">
            <v>3231</v>
          </cell>
          <cell r="D21">
            <v>13905180.880000001</v>
          </cell>
          <cell r="E21">
            <v>1434.41</v>
          </cell>
          <cell r="F21">
            <v>6314.24</v>
          </cell>
          <cell r="G21">
            <v>13911495.120000001</v>
          </cell>
          <cell r="H21">
            <v>1435.06</v>
          </cell>
          <cell r="I21">
            <v>0</v>
          </cell>
          <cell r="J21">
            <v>3208</v>
          </cell>
          <cell r="K21">
            <v>4596468.6100000003</v>
          </cell>
          <cell r="L21">
            <v>1432.81</v>
          </cell>
        </row>
        <row r="22">
          <cell r="B22">
            <v>7663</v>
          </cell>
          <cell r="C22">
            <v>2554</v>
          </cell>
          <cell r="D22">
            <v>11541012.030000001</v>
          </cell>
          <cell r="E22">
            <v>1506.07</v>
          </cell>
          <cell r="F22">
            <v>22556.76</v>
          </cell>
          <cell r="G22">
            <v>11563568.790000001</v>
          </cell>
          <cell r="H22">
            <v>1509.01</v>
          </cell>
          <cell r="I22">
            <v>0</v>
          </cell>
          <cell r="J22">
            <v>2540</v>
          </cell>
          <cell r="K22">
            <v>3820514.88</v>
          </cell>
          <cell r="L22">
            <v>1504.14</v>
          </cell>
        </row>
        <row r="23">
          <cell r="B23">
            <v>15283</v>
          </cell>
          <cell r="C23">
            <v>5094</v>
          </cell>
          <cell r="D23">
            <v>31242940.68</v>
          </cell>
          <cell r="E23">
            <v>2044.29</v>
          </cell>
          <cell r="F23">
            <v>-39360.050000000003</v>
          </cell>
          <cell r="G23">
            <v>31203580.629999999</v>
          </cell>
          <cell r="H23">
            <v>2041.72</v>
          </cell>
          <cell r="I23">
            <v>0</v>
          </cell>
          <cell r="J23">
            <v>5036</v>
          </cell>
          <cell r="K23">
            <v>10287460.969999999</v>
          </cell>
          <cell r="L23">
            <v>2042.78</v>
          </cell>
        </row>
        <row r="24">
          <cell r="B24">
            <v>11079</v>
          </cell>
          <cell r="C24">
            <v>3693</v>
          </cell>
          <cell r="D24">
            <v>15569812.99</v>
          </cell>
          <cell r="E24">
            <v>1405.34</v>
          </cell>
          <cell r="F24">
            <v>48409.87</v>
          </cell>
          <cell r="G24">
            <v>15618222.859999999</v>
          </cell>
          <cell r="H24">
            <v>1409.71</v>
          </cell>
          <cell r="I24">
            <v>0</v>
          </cell>
          <cell r="J24">
            <v>3660</v>
          </cell>
          <cell r="K24">
            <v>5139637.24</v>
          </cell>
          <cell r="L24">
            <v>1404.27</v>
          </cell>
        </row>
        <row r="25">
          <cell r="B25">
            <v>8105</v>
          </cell>
          <cell r="C25">
            <v>2702</v>
          </cell>
          <cell r="D25">
            <v>11721090.390000001</v>
          </cell>
          <cell r="E25">
            <v>1446.16</v>
          </cell>
          <cell r="F25">
            <v>33697.99</v>
          </cell>
          <cell r="G25">
            <v>11754788.380000001</v>
          </cell>
          <cell r="H25">
            <v>1450.31</v>
          </cell>
          <cell r="I25">
            <v>0</v>
          </cell>
          <cell r="J25">
            <v>2664</v>
          </cell>
          <cell r="K25">
            <v>3849992.29</v>
          </cell>
          <cell r="L25">
            <v>1445.19</v>
          </cell>
        </row>
        <row r="26">
          <cell r="B26">
            <v>20681</v>
          </cell>
          <cell r="C26">
            <v>6894</v>
          </cell>
          <cell r="D26">
            <v>31670984.209999993</v>
          </cell>
          <cell r="E26">
            <v>1531.4</v>
          </cell>
          <cell r="F26">
            <v>23790.36</v>
          </cell>
          <cell r="G26">
            <v>31694774.569999993</v>
          </cell>
          <cell r="H26">
            <v>1532.56</v>
          </cell>
          <cell r="I26">
            <v>0</v>
          </cell>
          <cell r="J26">
            <v>6829</v>
          </cell>
          <cell r="K26">
            <v>10455005.119999999</v>
          </cell>
          <cell r="L26">
            <v>1530.97</v>
          </cell>
        </row>
        <row r="27">
          <cell r="B27">
            <v>7049</v>
          </cell>
          <cell r="C27">
            <v>2350</v>
          </cell>
          <cell r="D27">
            <v>11188591.43</v>
          </cell>
          <cell r="E27">
            <v>1587.26</v>
          </cell>
          <cell r="F27">
            <v>7438.54</v>
          </cell>
          <cell r="G27">
            <v>11196029.969999999</v>
          </cell>
          <cell r="H27">
            <v>1588.31</v>
          </cell>
          <cell r="I27">
            <v>0</v>
          </cell>
          <cell r="J27">
            <v>2335</v>
          </cell>
          <cell r="K27">
            <v>3702959.53</v>
          </cell>
          <cell r="L27">
            <v>1585.85</v>
          </cell>
        </row>
      </sheetData>
      <sheetData sheetId="86">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7982</v>
          </cell>
          <cell r="C28">
            <v>2661</v>
          </cell>
          <cell r="D28">
            <v>16203335.759999998</v>
          </cell>
          <cell r="E28">
            <v>2029.98</v>
          </cell>
          <cell r="F28">
            <v>-51237.75</v>
          </cell>
          <cell r="G28">
            <v>16152098.009999998</v>
          </cell>
          <cell r="H28">
            <v>2023.57</v>
          </cell>
          <cell r="I28">
            <v>5.78</v>
          </cell>
          <cell r="J28">
            <v>2624</v>
          </cell>
          <cell r="K28">
            <v>5327894.47</v>
          </cell>
          <cell r="L28">
            <v>2030.45</v>
          </cell>
        </row>
        <row r="29">
          <cell r="B29">
            <v>7982</v>
          </cell>
          <cell r="C29">
            <v>2661</v>
          </cell>
          <cell r="D29">
            <v>8550962.0299999993</v>
          </cell>
          <cell r="E29">
            <v>1071.28</v>
          </cell>
          <cell r="F29">
            <v>-45317.63</v>
          </cell>
          <cell r="G29">
            <v>8505644.3999999985</v>
          </cell>
          <cell r="H29">
            <v>1065.5999999999999</v>
          </cell>
          <cell r="I29">
            <v>5.78</v>
          </cell>
          <cell r="J29">
            <v>2624</v>
          </cell>
          <cell r="K29">
            <v>2808679.75</v>
          </cell>
          <cell r="L29">
            <v>1070.3800000000001</v>
          </cell>
        </row>
        <row r="30">
          <cell r="B30">
            <v>4828</v>
          </cell>
          <cell r="C30">
            <v>1609</v>
          </cell>
          <cell r="D30">
            <v>7652373.7300000004</v>
          </cell>
          <cell r="E30">
            <v>1585</v>
          </cell>
          <cell r="F30">
            <v>-5920.12</v>
          </cell>
          <cell r="G30">
            <v>7646453.6100000003</v>
          </cell>
          <cell r="H30">
            <v>1583.77</v>
          </cell>
          <cell r="I30">
            <v>0</v>
          </cell>
          <cell r="J30">
            <v>1588</v>
          </cell>
          <cell r="K30">
            <v>2519214.7200000002</v>
          </cell>
          <cell r="L30">
            <v>1586.41</v>
          </cell>
        </row>
        <row r="32">
          <cell r="B32">
            <v>2246</v>
          </cell>
          <cell r="C32">
            <v>749</v>
          </cell>
          <cell r="D32">
            <v>4137552.76</v>
          </cell>
          <cell r="E32">
            <v>1842.19</v>
          </cell>
          <cell r="F32">
            <v>-31303.83</v>
          </cell>
          <cell r="G32">
            <v>4106248.93</v>
          </cell>
          <cell r="H32">
            <v>1828.25</v>
          </cell>
          <cell r="I32">
            <v>300</v>
          </cell>
          <cell r="J32">
            <v>736</v>
          </cell>
          <cell r="K32">
            <v>1353003.75</v>
          </cell>
          <cell r="L32">
            <v>1838.32</v>
          </cell>
        </row>
        <row r="33">
          <cell r="B33">
            <v>2246</v>
          </cell>
          <cell r="C33">
            <v>749</v>
          </cell>
          <cell r="D33">
            <v>2731176.46</v>
          </cell>
          <cell r="E33">
            <v>1216.02</v>
          </cell>
          <cell r="F33">
            <v>-20307.39</v>
          </cell>
          <cell r="G33">
            <v>2710869.07</v>
          </cell>
          <cell r="H33">
            <v>1206.98</v>
          </cell>
          <cell r="I33">
            <v>300</v>
          </cell>
          <cell r="J33">
            <v>736</v>
          </cell>
          <cell r="K33">
            <v>895181.48</v>
          </cell>
          <cell r="L33">
            <v>1216.28</v>
          </cell>
        </row>
        <row r="34">
          <cell r="B34">
            <v>953</v>
          </cell>
          <cell r="C34">
            <v>318</v>
          </cell>
          <cell r="D34">
            <v>1406376.3</v>
          </cell>
          <cell r="E34">
            <v>1475.74</v>
          </cell>
          <cell r="F34">
            <v>-10996.44</v>
          </cell>
          <cell r="G34">
            <v>1395379.86</v>
          </cell>
          <cell r="H34">
            <v>1464.2</v>
          </cell>
          <cell r="I34">
            <v>0</v>
          </cell>
          <cell r="J34">
            <v>312</v>
          </cell>
          <cell r="K34">
            <v>457822.27</v>
          </cell>
          <cell r="L34">
            <v>1467.38</v>
          </cell>
        </row>
        <row r="36">
          <cell r="B36">
            <v>6143</v>
          </cell>
          <cell r="C36">
            <v>2048</v>
          </cell>
          <cell r="D36">
            <v>11964367.199999999</v>
          </cell>
          <cell r="E36">
            <v>1947.64</v>
          </cell>
          <cell r="F36">
            <v>-46507.5</v>
          </cell>
          <cell r="G36">
            <v>11917859.699999999</v>
          </cell>
          <cell r="H36">
            <v>1940.07</v>
          </cell>
          <cell r="I36">
            <v>0</v>
          </cell>
          <cell r="J36">
            <v>2026</v>
          </cell>
          <cell r="K36">
            <v>3950729.67</v>
          </cell>
          <cell r="L36">
            <v>1950.01</v>
          </cell>
        </row>
        <row r="37">
          <cell r="B37">
            <v>6143</v>
          </cell>
          <cell r="C37">
            <v>2048</v>
          </cell>
          <cell r="D37">
            <v>6614748.7000000002</v>
          </cell>
          <cell r="E37">
            <v>1076.79</v>
          </cell>
          <cell r="F37">
            <v>-31744.71</v>
          </cell>
          <cell r="G37">
            <v>6583003.9900000002</v>
          </cell>
          <cell r="H37">
            <v>1071.6300000000001</v>
          </cell>
          <cell r="I37">
            <v>0</v>
          </cell>
          <cell r="J37">
            <v>2026</v>
          </cell>
          <cell r="K37">
            <v>2180390.75</v>
          </cell>
          <cell r="L37">
            <v>1076.2</v>
          </cell>
        </row>
        <row r="38">
          <cell r="B38">
            <v>3698</v>
          </cell>
          <cell r="C38">
            <v>1233</v>
          </cell>
          <cell r="D38">
            <v>5349618.5</v>
          </cell>
          <cell r="E38">
            <v>1446.62</v>
          </cell>
          <cell r="F38">
            <v>-14762.79</v>
          </cell>
          <cell r="G38">
            <v>5334855.71</v>
          </cell>
          <cell r="H38">
            <v>1442.63</v>
          </cell>
          <cell r="I38">
            <v>0</v>
          </cell>
          <cell r="J38">
            <v>1222</v>
          </cell>
          <cell r="K38">
            <v>1770338.92</v>
          </cell>
          <cell r="L38">
            <v>1448.72</v>
          </cell>
        </row>
        <row r="40">
          <cell r="B40">
            <v>7869</v>
          </cell>
          <cell r="C40">
            <v>2623</v>
          </cell>
          <cell r="D40">
            <v>15541574.25</v>
          </cell>
          <cell r="E40">
            <v>1975.04</v>
          </cell>
          <cell r="F40">
            <v>-22715.200000000001</v>
          </cell>
          <cell r="G40">
            <v>15518859.050000001</v>
          </cell>
          <cell r="H40">
            <v>1972.15</v>
          </cell>
          <cell r="I40">
            <v>1304.68</v>
          </cell>
          <cell r="J40">
            <v>2590</v>
          </cell>
          <cell r="K40">
            <v>5123071.3099999996</v>
          </cell>
          <cell r="L40">
            <v>1978.02</v>
          </cell>
        </row>
        <row r="41">
          <cell r="B41">
            <v>7869</v>
          </cell>
          <cell r="C41">
            <v>2623</v>
          </cell>
          <cell r="D41">
            <v>8200762.3000000007</v>
          </cell>
          <cell r="E41">
            <v>1042.1600000000001</v>
          </cell>
          <cell r="F41">
            <v>-19544.04</v>
          </cell>
          <cell r="G41">
            <v>8181218.2600000007</v>
          </cell>
          <cell r="H41">
            <v>1039.68</v>
          </cell>
          <cell r="I41">
            <v>1304.68</v>
          </cell>
          <cell r="J41">
            <v>2590</v>
          </cell>
          <cell r="K41">
            <v>2700383.95</v>
          </cell>
          <cell r="L41">
            <v>1042.6199999999999</v>
          </cell>
        </row>
        <row r="42">
          <cell r="B42">
            <v>4945</v>
          </cell>
          <cell r="C42">
            <v>1648</v>
          </cell>
          <cell r="D42">
            <v>7340811.9500000002</v>
          </cell>
          <cell r="E42">
            <v>1484.49</v>
          </cell>
          <cell r="F42">
            <v>-3171.16</v>
          </cell>
          <cell r="G42">
            <v>7337640.79</v>
          </cell>
          <cell r="H42">
            <v>1483.85</v>
          </cell>
          <cell r="I42">
            <v>0</v>
          </cell>
          <cell r="J42">
            <v>1630</v>
          </cell>
          <cell r="K42">
            <v>2422687.36</v>
          </cell>
          <cell r="L42">
            <v>1486.31</v>
          </cell>
        </row>
        <row r="44">
          <cell r="B44">
            <v>3018</v>
          </cell>
          <cell r="C44">
            <v>1006</v>
          </cell>
          <cell r="D44">
            <v>5886858.9100000011</v>
          </cell>
          <cell r="E44">
            <v>1950.58</v>
          </cell>
          <cell r="F44">
            <v>-27903.25</v>
          </cell>
          <cell r="G44">
            <v>5858955.6600000011</v>
          </cell>
          <cell r="H44">
            <v>1941.34</v>
          </cell>
          <cell r="I44">
            <v>0</v>
          </cell>
          <cell r="J44">
            <v>992</v>
          </cell>
          <cell r="K44">
            <v>1936825.51</v>
          </cell>
          <cell r="L44">
            <v>1952.45</v>
          </cell>
        </row>
        <row r="45">
          <cell r="B45">
            <v>3018</v>
          </cell>
          <cell r="C45">
            <v>1006</v>
          </cell>
          <cell r="D45">
            <v>3351168.04</v>
          </cell>
          <cell r="E45">
            <v>1110.3900000000001</v>
          </cell>
          <cell r="F45">
            <v>-15273.52</v>
          </cell>
          <cell r="G45">
            <v>3335894.52</v>
          </cell>
          <cell r="H45">
            <v>1105.33</v>
          </cell>
          <cell r="I45">
            <v>0</v>
          </cell>
          <cell r="J45">
            <v>992</v>
          </cell>
          <cell r="K45">
            <v>1103105.3500000001</v>
          </cell>
          <cell r="L45">
            <v>1112</v>
          </cell>
        </row>
        <row r="46">
          <cell r="B46">
            <v>1727</v>
          </cell>
          <cell r="C46">
            <v>576</v>
          </cell>
          <cell r="D46">
            <v>2535690.87</v>
          </cell>
          <cell r="E46">
            <v>1468.26</v>
          </cell>
          <cell r="F46">
            <v>-12629.73</v>
          </cell>
          <cell r="G46">
            <v>2523061.14</v>
          </cell>
          <cell r="H46">
            <v>1460.95</v>
          </cell>
          <cell r="I46">
            <v>0</v>
          </cell>
          <cell r="J46">
            <v>567</v>
          </cell>
          <cell r="K46">
            <v>833720.16</v>
          </cell>
          <cell r="L46">
            <v>1470.41</v>
          </cell>
        </row>
        <row r="48">
          <cell r="B48">
            <v>1216</v>
          </cell>
          <cell r="C48">
            <v>405</v>
          </cell>
          <cell r="D48">
            <v>2607092.37</v>
          </cell>
          <cell r="E48">
            <v>2143.9899999999998</v>
          </cell>
          <cell r="F48">
            <v>-3254.62</v>
          </cell>
          <cell r="G48">
            <v>2603837.75</v>
          </cell>
          <cell r="H48">
            <v>2141.31</v>
          </cell>
          <cell r="I48">
            <v>0</v>
          </cell>
          <cell r="J48">
            <v>401</v>
          </cell>
          <cell r="K48">
            <v>883311.12</v>
          </cell>
          <cell r="L48">
            <v>2202.77</v>
          </cell>
        </row>
        <row r="49">
          <cell r="B49">
            <v>1216</v>
          </cell>
          <cell r="C49">
            <v>405</v>
          </cell>
          <cell r="D49">
            <v>1301552.6100000001</v>
          </cell>
          <cell r="E49">
            <v>1070.3599999999999</v>
          </cell>
          <cell r="F49">
            <v>120.98</v>
          </cell>
          <cell r="G49">
            <v>1301673.5900000001</v>
          </cell>
          <cell r="H49">
            <v>1070.46</v>
          </cell>
          <cell r="I49">
            <v>0</v>
          </cell>
          <cell r="J49">
            <v>401</v>
          </cell>
          <cell r="K49">
            <v>451251.41</v>
          </cell>
          <cell r="L49">
            <v>1125.32</v>
          </cell>
        </row>
        <row r="50">
          <cell r="B50">
            <v>732</v>
          </cell>
          <cell r="C50">
            <v>244</v>
          </cell>
          <cell r="D50">
            <v>1305539.76</v>
          </cell>
          <cell r="E50">
            <v>1783.52</v>
          </cell>
          <cell r="F50">
            <v>-3375.6</v>
          </cell>
          <cell r="G50">
            <v>1302164.1599999999</v>
          </cell>
          <cell r="H50">
            <v>1778.91</v>
          </cell>
          <cell r="I50">
            <v>0</v>
          </cell>
          <cell r="J50">
            <v>241</v>
          </cell>
          <cell r="K50">
            <v>432059.71</v>
          </cell>
          <cell r="L50">
            <v>1792.78</v>
          </cell>
        </row>
        <row r="52">
          <cell r="B52">
            <v>3956</v>
          </cell>
          <cell r="C52">
            <v>1319</v>
          </cell>
          <cell r="D52">
            <v>7574820.8400000008</v>
          </cell>
          <cell r="E52">
            <v>1914.77</v>
          </cell>
          <cell r="F52">
            <v>-7783.26</v>
          </cell>
          <cell r="G52">
            <v>7567037.580000001</v>
          </cell>
          <cell r="H52">
            <v>1912.8</v>
          </cell>
          <cell r="I52">
            <v>0</v>
          </cell>
          <cell r="J52">
            <v>1300</v>
          </cell>
          <cell r="K52">
            <v>2495494.5699999998</v>
          </cell>
          <cell r="L52">
            <v>1919.61</v>
          </cell>
        </row>
        <row r="53">
          <cell r="B53">
            <v>3956</v>
          </cell>
          <cell r="C53">
            <v>1319</v>
          </cell>
          <cell r="D53">
            <v>4587336.2699999996</v>
          </cell>
          <cell r="E53">
            <v>1159.5899999999999</v>
          </cell>
          <cell r="F53">
            <v>-3268.19</v>
          </cell>
          <cell r="G53">
            <v>4584068.08</v>
          </cell>
          <cell r="H53">
            <v>1158.76</v>
          </cell>
          <cell r="I53">
            <v>0</v>
          </cell>
          <cell r="J53">
            <v>1300</v>
          </cell>
          <cell r="K53">
            <v>1513636.91</v>
          </cell>
          <cell r="L53">
            <v>1164.3399999999999</v>
          </cell>
        </row>
        <row r="54">
          <cell r="B54">
            <v>2101</v>
          </cell>
          <cell r="C54">
            <v>700</v>
          </cell>
          <cell r="D54">
            <v>2987484.57</v>
          </cell>
          <cell r="E54">
            <v>1421.93</v>
          </cell>
          <cell r="F54">
            <v>-4515.07</v>
          </cell>
          <cell r="G54">
            <v>2982969.5</v>
          </cell>
          <cell r="H54">
            <v>1419.79</v>
          </cell>
          <cell r="I54">
            <v>0</v>
          </cell>
          <cell r="J54">
            <v>691</v>
          </cell>
          <cell r="K54">
            <v>981857.66</v>
          </cell>
          <cell r="L54">
            <v>1420.92</v>
          </cell>
        </row>
        <row r="56">
          <cell r="B56">
            <v>1553</v>
          </cell>
          <cell r="C56">
            <v>518</v>
          </cell>
          <cell r="D56">
            <v>3085376.93</v>
          </cell>
          <cell r="E56">
            <v>1986.72</v>
          </cell>
          <cell r="F56">
            <v>-43836.4</v>
          </cell>
          <cell r="G56">
            <v>3041540.53</v>
          </cell>
          <cell r="H56">
            <v>1958.49</v>
          </cell>
          <cell r="I56">
            <v>0</v>
          </cell>
          <cell r="J56">
            <v>506</v>
          </cell>
          <cell r="K56">
            <v>1005548.02</v>
          </cell>
          <cell r="L56">
            <v>1987.25</v>
          </cell>
        </row>
        <row r="57">
          <cell r="B57">
            <v>1553</v>
          </cell>
          <cell r="C57">
            <v>518</v>
          </cell>
          <cell r="D57">
            <v>1703104.48</v>
          </cell>
          <cell r="E57">
            <v>1096.6500000000001</v>
          </cell>
          <cell r="F57">
            <v>-13101.45</v>
          </cell>
          <cell r="G57">
            <v>1690003.03</v>
          </cell>
          <cell r="H57">
            <v>1088.22</v>
          </cell>
          <cell r="I57">
            <v>0</v>
          </cell>
          <cell r="J57">
            <v>506</v>
          </cell>
          <cell r="K57">
            <v>554610.29</v>
          </cell>
          <cell r="L57">
            <v>1096.07</v>
          </cell>
        </row>
        <row r="58">
          <cell r="B58">
            <v>923</v>
          </cell>
          <cell r="C58">
            <v>308</v>
          </cell>
          <cell r="D58">
            <v>1382272.45</v>
          </cell>
          <cell r="E58">
            <v>1497.59</v>
          </cell>
          <cell r="F58">
            <v>-30734.95</v>
          </cell>
          <cell r="G58">
            <v>1351537.5</v>
          </cell>
          <cell r="H58">
            <v>1464.29</v>
          </cell>
          <cell r="I58">
            <v>0</v>
          </cell>
          <cell r="J58">
            <v>301</v>
          </cell>
          <cell r="K58">
            <v>450937.73</v>
          </cell>
          <cell r="L58">
            <v>1498.13</v>
          </cell>
        </row>
        <row r="60">
          <cell r="B60">
            <v>2472</v>
          </cell>
          <cell r="C60">
            <v>824</v>
          </cell>
          <cell r="D60">
            <v>4682875.78</v>
          </cell>
          <cell r="E60">
            <v>1894.37</v>
          </cell>
          <cell r="F60">
            <v>-29093.23</v>
          </cell>
          <cell r="G60">
            <v>4653782.55</v>
          </cell>
          <cell r="H60">
            <v>1882.6</v>
          </cell>
          <cell r="I60">
            <v>0</v>
          </cell>
          <cell r="J60">
            <v>812</v>
          </cell>
          <cell r="K60">
            <v>1548112.87</v>
          </cell>
          <cell r="L60">
            <v>1906.54</v>
          </cell>
        </row>
        <row r="61">
          <cell r="B61">
            <v>2472</v>
          </cell>
          <cell r="C61">
            <v>824</v>
          </cell>
          <cell r="D61">
            <v>2761672.04</v>
          </cell>
          <cell r="E61">
            <v>1117.18</v>
          </cell>
          <cell r="F61">
            <v>-19880.240000000002</v>
          </cell>
          <cell r="G61">
            <v>2741791.8</v>
          </cell>
          <cell r="H61">
            <v>1109.1400000000001</v>
          </cell>
          <cell r="I61">
            <v>0</v>
          </cell>
          <cell r="J61">
            <v>812</v>
          </cell>
          <cell r="K61">
            <v>912360.99</v>
          </cell>
          <cell r="L61">
            <v>1123.5999999999999</v>
          </cell>
        </row>
        <row r="62">
          <cell r="B62">
            <v>1324</v>
          </cell>
          <cell r="C62">
            <v>441</v>
          </cell>
          <cell r="D62">
            <v>1921203.74</v>
          </cell>
          <cell r="E62">
            <v>1451.06</v>
          </cell>
          <cell r="F62">
            <v>-9212.99</v>
          </cell>
          <cell r="G62">
            <v>1911990.75</v>
          </cell>
          <cell r="H62">
            <v>1444.1</v>
          </cell>
          <cell r="I62">
            <v>0</v>
          </cell>
          <cell r="J62">
            <v>438</v>
          </cell>
          <cell r="K62">
            <v>635751.88</v>
          </cell>
          <cell r="L62">
            <v>1451.49</v>
          </cell>
        </row>
        <row r="64">
          <cell r="B64">
            <v>4060</v>
          </cell>
          <cell r="C64">
            <v>1353</v>
          </cell>
          <cell r="D64">
            <v>7317524.3900000006</v>
          </cell>
          <cell r="E64">
            <v>1802.35</v>
          </cell>
          <cell r="F64">
            <v>-41023.230000000003</v>
          </cell>
          <cell r="G64">
            <v>7276501.1600000001</v>
          </cell>
          <cell r="H64">
            <v>1792.24</v>
          </cell>
          <cell r="I64">
            <v>0</v>
          </cell>
          <cell r="J64">
            <v>1331</v>
          </cell>
          <cell r="K64">
            <v>2394310.64</v>
          </cell>
          <cell r="L64">
            <v>1798.88</v>
          </cell>
        </row>
        <row r="65">
          <cell r="B65">
            <v>4060</v>
          </cell>
          <cell r="C65">
            <v>1353</v>
          </cell>
          <cell r="D65">
            <v>4766338.5999999996</v>
          </cell>
          <cell r="E65">
            <v>1173.98</v>
          </cell>
          <cell r="F65">
            <v>-26821.31</v>
          </cell>
          <cell r="G65">
            <v>4739517.29</v>
          </cell>
          <cell r="H65">
            <v>1167.3699999999999</v>
          </cell>
          <cell r="I65">
            <v>0</v>
          </cell>
          <cell r="J65">
            <v>1331</v>
          </cell>
          <cell r="K65">
            <v>1562906.35</v>
          </cell>
          <cell r="L65">
            <v>1174.23</v>
          </cell>
        </row>
        <row r="66">
          <cell r="B66">
            <v>1861</v>
          </cell>
          <cell r="C66">
            <v>620</v>
          </cell>
          <cell r="D66">
            <v>2551185.79</v>
          </cell>
          <cell r="E66">
            <v>1370.87</v>
          </cell>
          <cell r="F66">
            <v>-14201.92</v>
          </cell>
          <cell r="G66">
            <v>2536983.87</v>
          </cell>
          <cell r="H66">
            <v>1363.24</v>
          </cell>
          <cell r="I66">
            <v>0</v>
          </cell>
          <cell r="J66">
            <v>608</v>
          </cell>
          <cell r="K66">
            <v>831404.29</v>
          </cell>
          <cell r="L66">
            <v>1367.44</v>
          </cell>
        </row>
        <row r="68">
          <cell r="B68">
            <v>2273</v>
          </cell>
          <cell r="C68">
            <v>758</v>
          </cell>
          <cell r="D68">
            <v>4351026.47</v>
          </cell>
          <cell r="E68">
            <v>1914.22</v>
          </cell>
          <cell r="F68">
            <v>-10197.43</v>
          </cell>
          <cell r="G68">
            <v>4340829.04</v>
          </cell>
          <cell r="H68">
            <v>1909.74</v>
          </cell>
          <cell r="I68">
            <v>30.42</v>
          </cell>
          <cell r="J68">
            <v>747</v>
          </cell>
          <cell r="K68">
            <v>1431062.77</v>
          </cell>
          <cell r="L68">
            <v>1915.75</v>
          </cell>
        </row>
        <row r="69">
          <cell r="B69">
            <v>2273</v>
          </cell>
          <cell r="C69">
            <v>758</v>
          </cell>
          <cell r="D69">
            <v>2611977.8199999998</v>
          </cell>
          <cell r="E69">
            <v>1149.1300000000001</v>
          </cell>
          <cell r="F69">
            <v>-13301.89</v>
          </cell>
          <cell r="G69">
            <v>2598675.9300000002</v>
          </cell>
          <cell r="H69">
            <v>1143.28</v>
          </cell>
          <cell r="I69">
            <v>30.42</v>
          </cell>
          <cell r="J69">
            <v>747</v>
          </cell>
          <cell r="K69">
            <v>858699.71</v>
          </cell>
          <cell r="L69">
            <v>1149.53</v>
          </cell>
        </row>
        <row r="70">
          <cell r="B70">
            <v>1143</v>
          </cell>
          <cell r="C70">
            <v>381</v>
          </cell>
          <cell r="D70">
            <v>1739048.65</v>
          </cell>
          <cell r="E70">
            <v>1521.48</v>
          </cell>
          <cell r="F70">
            <v>3104.46</v>
          </cell>
          <cell r="G70">
            <v>1742153.11</v>
          </cell>
          <cell r="H70">
            <v>1524.19</v>
          </cell>
          <cell r="I70">
            <v>0</v>
          </cell>
          <cell r="J70">
            <v>376</v>
          </cell>
          <cell r="K70">
            <v>572363.06000000006</v>
          </cell>
          <cell r="L70">
            <v>1522.24</v>
          </cell>
        </row>
        <row r="72">
          <cell r="B72">
            <v>1640</v>
          </cell>
          <cell r="C72">
            <v>547</v>
          </cell>
          <cell r="D72">
            <v>3918754.64</v>
          </cell>
          <cell r="E72">
            <v>2389.48</v>
          </cell>
          <cell r="F72">
            <v>-41990.86</v>
          </cell>
          <cell r="G72">
            <v>3876763.78</v>
          </cell>
          <cell r="H72">
            <v>2363.88</v>
          </cell>
          <cell r="I72">
            <v>0</v>
          </cell>
          <cell r="J72">
            <v>540</v>
          </cell>
          <cell r="K72">
            <v>1289541.56</v>
          </cell>
          <cell r="L72">
            <v>2388.04</v>
          </cell>
        </row>
        <row r="73">
          <cell r="B73">
            <v>1640</v>
          </cell>
          <cell r="C73">
            <v>547</v>
          </cell>
          <cell r="D73">
            <v>1663154.28</v>
          </cell>
          <cell r="E73">
            <v>1014.12</v>
          </cell>
          <cell r="F73">
            <v>-27812.47</v>
          </cell>
          <cell r="G73">
            <v>1635341.81</v>
          </cell>
          <cell r="H73">
            <v>997.16</v>
          </cell>
          <cell r="I73">
            <v>0</v>
          </cell>
          <cell r="J73">
            <v>540</v>
          </cell>
          <cell r="K73">
            <v>548315.06999999995</v>
          </cell>
          <cell r="L73">
            <v>1015.4</v>
          </cell>
        </row>
        <row r="74">
          <cell r="B74">
            <v>1219</v>
          </cell>
          <cell r="C74">
            <v>406</v>
          </cell>
          <cell r="D74">
            <v>2255600.36</v>
          </cell>
          <cell r="E74">
            <v>1850.37</v>
          </cell>
          <cell r="F74">
            <v>-14178.39</v>
          </cell>
          <cell r="G74">
            <v>2241421.9700000002</v>
          </cell>
          <cell r="H74">
            <v>1838.74</v>
          </cell>
          <cell r="I74">
            <v>0</v>
          </cell>
          <cell r="J74">
            <v>401</v>
          </cell>
          <cell r="K74">
            <v>741226.49</v>
          </cell>
          <cell r="L74">
            <v>1848.45</v>
          </cell>
        </row>
        <row r="76">
          <cell r="B76">
            <v>2053</v>
          </cell>
          <cell r="C76">
            <v>684</v>
          </cell>
          <cell r="D76">
            <v>4113026</v>
          </cell>
          <cell r="E76">
            <v>2003.42</v>
          </cell>
          <cell r="F76">
            <v>2536.08</v>
          </cell>
          <cell r="G76">
            <v>4115562.08</v>
          </cell>
          <cell r="H76">
            <v>2004.66</v>
          </cell>
          <cell r="I76">
            <v>1800</v>
          </cell>
          <cell r="J76">
            <v>674</v>
          </cell>
          <cell r="K76">
            <v>1349315.53</v>
          </cell>
          <cell r="L76">
            <v>2001.95</v>
          </cell>
        </row>
        <row r="77">
          <cell r="B77">
            <v>2053</v>
          </cell>
          <cell r="C77">
            <v>684</v>
          </cell>
          <cell r="D77">
            <v>2170228.86</v>
          </cell>
          <cell r="E77">
            <v>1057.0999999999999</v>
          </cell>
          <cell r="F77">
            <v>9045.7000000000007</v>
          </cell>
          <cell r="G77">
            <v>2179274.56</v>
          </cell>
          <cell r="H77">
            <v>1061.51</v>
          </cell>
          <cell r="I77">
            <v>1800</v>
          </cell>
          <cell r="J77">
            <v>674</v>
          </cell>
          <cell r="K77">
            <v>714156.96</v>
          </cell>
          <cell r="L77">
            <v>1059.58</v>
          </cell>
        </row>
        <row r="78">
          <cell r="B78">
            <v>1326</v>
          </cell>
          <cell r="C78">
            <v>442</v>
          </cell>
          <cell r="D78">
            <v>1942797.14</v>
          </cell>
          <cell r="E78">
            <v>1465.16</v>
          </cell>
          <cell r="F78">
            <v>-6509.62</v>
          </cell>
          <cell r="G78">
            <v>1936287.52</v>
          </cell>
          <cell r="H78">
            <v>1460.25</v>
          </cell>
          <cell r="I78">
            <v>0</v>
          </cell>
          <cell r="J78">
            <v>434</v>
          </cell>
          <cell r="K78">
            <v>635158.56999999995</v>
          </cell>
          <cell r="L78">
            <v>1463.5</v>
          </cell>
        </row>
        <row r="80">
          <cell r="B80">
            <v>6115</v>
          </cell>
          <cell r="C80">
            <v>2038</v>
          </cell>
          <cell r="D80">
            <v>10716564.200000001</v>
          </cell>
          <cell r="E80">
            <v>1752.5</v>
          </cell>
          <cell r="F80">
            <v>-19762.46</v>
          </cell>
          <cell r="G80">
            <v>10696801.74</v>
          </cell>
          <cell r="H80">
            <v>1749.27</v>
          </cell>
          <cell r="I80">
            <v>0</v>
          </cell>
          <cell r="J80">
            <v>2013</v>
          </cell>
          <cell r="K80">
            <v>3531677.45</v>
          </cell>
          <cell r="L80">
            <v>1754.43</v>
          </cell>
        </row>
        <row r="81">
          <cell r="B81">
            <v>6115</v>
          </cell>
          <cell r="C81">
            <v>2038</v>
          </cell>
          <cell r="D81">
            <v>7585277.1600000001</v>
          </cell>
          <cell r="E81">
            <v>1240.44</v>
          </cell>
          <cell r="F81">
            <v>2607.5100000000002</v>
          </cell>
          <cell r="G81">
            <v>7587884.6699999999</v>
          </cell>
          <cell r="H81">
            <v>1240.8599999999999</v>
          </cell>
          <cell r="I81">
            <v>0</v>
          </cell>
          <cell r="J81">
            <v>2013</v>
          </cell>
          <cell r="K81">
            <v>2510415.89</v>
          </cell>
          <cell r="L81">
            <v>1247.0999999999999</v>
          </cell>
        </row>
        <row r="82">
          <cell r="B82">
            <v>2230</v>
          </cell>
          <cell r="C82">
            <v>743</v>
          </cell>
          <cell r="D82">
            <v>3131287.04</v>
          </cell>
          <cell r="E82">
            <v>1404.16</v>
          </cell>
          <cell r="F82">
            <v>-22369.97</v>
          </cell>
          <cell r="G82">
            <v>3108917.07</v>
          </cell>
          <cell r="H82">
            <v>1394.13</v>
          </cell>
          <cell r="I82">
            <v>0</v>
          </cell>
          <cell r="J82">
            <v>729</v>
          </cell>
          <cell r="K82">
            <v>1021261.56</v>
          </cell>
          <cell r="L82">
            <v>1400.91</v>
          </cell>
        </row>
        <row r="84">
          <cell r="B84">
            <v>2592</v>
          </cell>
          <cell r="C84">
            <v>864</v>
          </cell>
          <cell r="D84">
            <v>4938304.22</v>
          </cell>
          <cell r="E84">
            <v>1905.21</v>
          </cell>
          <cell r="F84">
            <v>-18901.77</v>
          </cell>
          <cell r="G84">
            <v>4919402.45</v>
          </cell>
          <cell r="H84">
            <v>1897.92</v>
          </cell>
          <cell r="I84">
            <v>0</v>
          </cell>
          <cell r="J84">
            <v>856</v>
          </cell>
          <cell r="K84">
            <v>1630687.99</v>
          </cell>
          <cell r="L84">
            <v>1905.01</v>
          </cell>
        </row>
        <row r="85">
          <cell r="B85">
            <v>2592</v>
          </cell>
          <cell r="C85">
            <v>864</v>
          </cell>
          <cell r="D85">
            <v>2931649.87</v>
          </cell>
          <cell r="E85">
            <v>1131.04</v>
          </cell>
          <cell r="F85">
            <v>-7256.57</v>
          </cell>
          <cell r="G85">
            <v>2924393.3</v>
          </cell>
          <cell r="H85">
            <v>1128.24</v>
          </cell>
          <cell r="I85">
            <v>0</v>
          </cell>
          <cell r="J85">
            <v>856</v>
          </cell>
          <cell r="K85">
            <v>971353</v>
          </cell>
          <cell r="L85">
            <v>1134.76</v>
          </cell>
        </row>
        <row r="86">
          <cell r="B86">
            <v>1363</v>
          </cell>
          <cell r="C86">
            <v>454</v>
          </cell>
          <cell r="D86">
            <v>2006654.35</v>
          </cell>
          <cell r="E86">
            <v>1472.23</v>
          </cell>
          <cell r="F86">
            <v>-11645.2</v>
          </cell>
          <cell r="G86">
            <v>1995009.15</v>
          </cell>
          <cell r="H86">
            <v>1463.69</v>
          </cell>
          <cell r="I86">
            <v>0</v>
          </cell>
          <cell r="J86">
            <v>448</v>
          </cell>
          <cell r="K86">
            <v>659334.99</v>
          </cell>
          <cell r="L86">
            <v>1471.73</v>
          </cell>
        </row>
        <row r="88">
          <cell r="B88">
            <v>5196</v>
          </cell>
          <cell r="C88">
            <v>1732</v>
          </cell>
          <cell r="D88">
            <v>9990235.0199999996</v>
          </cell>
          <cell r="E88">
            <v>1922.68</v>
          </cell>
          <cell r="F88">
            <v>-3607.93</v>
          </cell>
          <cell r="G88">
            <v>9986627.0899999999</v>
          </cell>
          <cell r="H88">
            <v>1921.98</v>
          </cell>
          <cell r="I88">
            <v>0</v>
          </cell>
          <cell r="J88">
            <v>1713</v>
          </cell>
          <cell r="K88">
            <v>3298785.01</v>
          </cell>
          <cell r="L88">
            <v>1925.74</v>
          </cell>
        </row>
        <row r="89">
          <cell r="B89">
            <v>5196</v>
          </cell>
          <cell r="C89">
            <v>1732</v>
          </cell>
          <cell r="D89">
            <v>5924709.8399999999</v>
          </cell>
          <cell r="E89">
            <v>1140.24</v>
          </cell>
          <cell r="F89">
            <v>-10522.57</v>
          </cell>
          <cell r="G89">
            <v>5914187.2699999996</v>
          </cell>
          <cell r="H89">
            <v>1138.22</v>
          </cell>
          <cell r="I89">
            <v>0</v>
          </cell>
          <cell r="J89">
            <v>1713</v>
          </cell>
          <cell r="K89">
            <v>1961068.6</v>
          </cell>
          <cell r="L89">
            <v>1144.82</v>
          </cell>
        </row>
        <row r="90">
          <cell r="B90">
            <v>2605</v>
          </cell>
          <cell r="C90">
            <v>868</v>
          </cell>
          <cell r="D90">
            <v>4065525.18</v>
          </cell>
          <cell r="E90">
            <v>1560.66</v>
          </cell>
          <cell r="F90">
            <v>6914.64</v>
          </cell>
          <cell r="G90">
            <v>4072439.82</v>
          </cell>
          <cell r="H90">
            <v>1563.32</v>
          </cell>
          <cell r="I90">
            <v>0</v>
          </cell>
          <cell r="J90">
            <v>858</v>
          </cell>
          <cell r="K90">
            <v>1337716.4099999999</v>
          </cell>
          <cell r="L90">
            <v>1559.11</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Podstawa">
  <a:themeElements>
    <a:clrScheme name="Neon">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42.bin"/><Relationship Id="rId1" Type="http://schemas.openxmlformats.org/officeDocument/2006/relationships/hyperlink" Target="http://www.gov.pl/kru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58F82-2C44-40EE-9370-A4B42332560A}">
  <sheetPr>
    <tabColor rgb="FF92D050"/>
  </sheetPr>
  <dimension ref="A1:G34"/>
  <sheetViews>
    <sheetView showGridLines="0" tabSelected="1" view="pageBreakPreview" zoomScaleNormal="80" zoomScaleSheetLayoutView="100" workbookViewId="0"/>
  </sheetViews>
  <sheetFormatPr defaultColWidth="9" defaultRowHeight="15"/>
  <cols>
    <col min="1" max="1" width="18.625" style="93" customWidth="1"/>
    <col min="2" max="2" width="77.875" style="93" customWidth="1"/>
    <col min="3" max="3" width="18.375" style="93" customWidth="1"/>
    <col min="4" max="4" width="18.25" style="93" customWidth="1"/>
    <col min="5" max="5" width="16.5" style="93" customWidth="1"/>
    <col min="6" max="6" width="17.25" style="93" customWidth="1"/>
    <col min="7" max="7" width="15.5" style="93" customWidth="1"/>
    <col min="8" max="8" width="15.875" style="93" customWidth="1"/>
    <col min="9" max="9" width="24.75" style="93" customWidth="1"/>
    <col min="10" max="16384" width="9" style="93"/>
  </cols>
  <sheetData>
    <row r="1" spans="1:7" s="87" customFormat="1" ht="21" customHeight="1">
      <c r="B1" s="88"/>
    </row>
    <row r="2" spans="1:7" s="87" customFormat="1" ht="21" customHeight="1">
      <c r="B2" s="88"/>
    </row>
    <row r="3" spans="1:7" s="87" customFormat="1" ht="21" customHeight="1">
      <c r="B3" s="88"/>
    </row>
    <row r="4" spans="1:7" s="87" customFormat="1" ht="21" customHeight="1">
      <c r="B4" s="958" t="s">
        <v>468</v>
      </c>
    </row>
    <row r="5" spans="1:7" s="87" customFormat="1" ht="21" customHeight="1">
      <c r="B5" s="958"/>
    </row>
    <row r="6" spans="1:7" s="87" customFormat="1" ht="24" customHeight="1">
      <c r="G6" s="958"/>
    </row>
    <row r="7" spans="1:7" s="87" customFormat="1" ht="12.75" customHeight="1">
      <c r="G7" s="958"/>
    </row>
    <row r="8" spans="1:7" s="87" customFormat="1" ht="20.25" customHeight="1">
      <c r="A8" s="88" t="s">
        <v>247</v>
      </c>
      <c r="B8" s="88"/>
      <c r="C8" s="88"/>
      <c r="D8" s="88"/>
      <c r="E8" s="88"/>
      <c r="F8" s="88"/>
    </row>
    <row r="9" spans="1:7" s="87" customFormat="1" ht="21.75" customHeight="1"/>
    <row r="10" spans="1:7" s="87" customFormat="1" ht="21.75" customHeight="1">
      <c r="A10" s="959"/>
      <c r="B10" s="959"/>
    </row>
    <row r="11" spans="1:7" s="87" customFormat="1" ht="29.25" customHeight="1">
      <c r="A11" s="959"/>
      <c r="B11" s="959"/>
    </row>
    <row r="12" spans="1:7" s="87" customFormat="1" ht="21.75" customHeight="1"/>
    <row r="13" spans="1:7" s="87" customFormat="1" ht="21.75" customHeight="1">
      <c r="A13"/>
    </row>
    <row r="14" spans="1:7" s="87" customFormat="1" ht="21.75" customHeight="1"/>
    <row r="15" spans="1:7" s="87" customFormat="1" ht="86.25" customHeight="1">
      <c r="A15" s="960"/>
      <c r="B15" s="960"/>
      <c r="C15" s="89"/>
      <c r="F15"/>
    </row>
    <row r="16" spans="1:7" s="87" customFormat="1" ht="12.75"/>
    <row r="17" spans="1:6" s="87" customFormat="1" ht="41.25" customHeight="1">
      <c r="A17" s="961"/>
      <c r="B17" s="962"/>
      <c r="C17" s="90"/>
      <c r="F17" s="90"/>
    </row>
    <row r="18" spans="1:6" s="87" customFormat="1" ht="24" customHeight="1">
      <c r="A18" s="91"/>
      <c r="B18"/>
      <c r="C18" s="91"/>
      <c r="D18" s="91"/>
      <c r="E18" s="91"/>
      <c r="F18" s="91"/>
    </row>
    <row r="19" spans="1:6" s="87" customFormat="1" ht="21" customHeight="1">
      <c r="B19"/>
    </row>
    <row r="20" spans="1:6" s="87" customFormat="1" ht="21" customHeight="1"/>
    <row r="21" spans="1:6" s="87" customFormat="1" ht="21" customHeight="1"/>
    <row r="22" spans="1:6" s="87" customFormat="1" ht="21" customHeight="1"/>
    <row r="23" spans="1:6" s="87" customFormat="1" ht="21" customHeight="1"/>
    <row r="24" spans="1:6" s="87" customFormat="1" ht="21" customHeight="1"/>
    <row r="25" spans="1:6" s="87" customFormat="1" ht="21" customHeight="1"/>
    <row r="26" spans="1:6" s="87" customFormat="1" ht="21" customHeight="1"/>
    <row r="27" spans="1:6" s="87" customFormat="1" ht="21" customHeight="1"/>
    <row r="28" spans="1:6" s="87" customFormat="1" ht="21" customHeight="1"/>
    <row r="29" spans="1:6" s="87" customFormat="1" ht="21" customHeight="1"/>
    <row r="30" spans="1:6" s="87" customFormat="1" ht="21" customHeight="1"/>
    <row r="31" spans="1:6" s="87" customFormat="1" ht="21" customHeight="1"/>
    <row r="32" spans="1:6" s="87" customFormat="1" ht="21" customHeight="1">
      <c r="A32" s="957" t="s">
        <v>609</v>
      </c>
      <c r="B32" s="957"/>
      <c r="C32" s="92"/>
      <c r="D32" s="92"/>
      <c r="E32" s="92"/>
      <c r="F32" s="92"/>
    </row>
    <row r="33" spans="3:5" ht="14.25" customHeight="1"/>
    <row r="34" spans="3:5">
      <c r="C34" s="94"/>
      <c r="D34" s="94"/>
      <c r="E34" s="95"/>
    </row>
  </sheetData>
  <mergeCells count="7">
    <mergeCell ref="A32:B32"/>
    <mergeCell ref="B4:B5"/>
    <mergeCell ref="G6:G7"/>
    <mergeCell ref="A10:B10"/>
    <mergeCell ref="A11:B11"/>
    <mergeCell ref="A15:B15"/>
    <mergeCell ref="A17:B17"/>
  </mergeCells>
  <printOptions horizontalCentered="1"/>
  <pageMargins left="0.15748031496062992" right="0.15748031496062992" top="0.74803149606299213" bottom="0.59055118110236227" header="0.31496062992125984" footer="0.31496062992125984"/>
  <pageSetup paperSize="9" fitToWidth="2" orientation="portrait"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tabColor rgb="FF92D050"/>
  </sheetPr>
  <dimension ref="A1:N37"/>
  <sheetViews>
    <sheetView showGridLines="0" view="pageBreakPreview" zoomScaleNormal="110" zoomScaleSheetLayoutView="100" workbookViewId="0">
      <selection sqref="A1:G1"/>
    </sheetView>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 min="12" max="12" width="5.125" customWidth="1"/>
  </cols>
  <sheetData>
    <row r="1" spans="1:14" ht="30" customHeight="1">
      <c r="A1" s="1050" t="str">
        <f>'Tab 7 i 8'!A1:G1</f>
        <v xml:space="preserve"> I. EMERYTURY I RENTY REALIZOWANE PRZEZ KRUS</v>
      </c>
      <c r="B1" s="1050"/>
      <c r="C1" s="1050"/>
      <c r="D1" s="1050"/>
      <c r="E1" s="1050"/>
      <c r="F1" s="1050"/>
      <c r="G1" s="1050"/>
      <c r="H1" s="116" t="s">
        <v>476</v>
      </c>
    </row>
    <row r="2" spans="1:14" ht="44.25" customHeight="1" thickBot="1">
      <c r="A2" s="1061" t="s">
        <v>601</v>
      </c>
      <c r="B2" s="1061"/>
      <c r="C2" s="1061"/>
      <c r="D2" s="1061"/>
      <c r="E2" s="1061"/>
      <c r="F2" s="1061"/>
      <c r="G2" s="1061"/>
    </row>
    <row r="3" spans="1:14" ht="75" customHeight="1" thickBot="1">
      <c r="A3" s="1078" t="s">
        <v>13</v>
      </c>
      <c r="B3" s="293" t="s">
        <v>113</v>
      </c>
      <c r="C3" s="294" t="s">
        <v>114</v>
      </c>
      <c r="D3" s="295" t="s">
        <v>115</v>
      </c>
      <c r="E3" s="294" t="s">
        <v>116</v>
      </c>
      <c r="F3" s="296" t="s">
        <v>117</v>
      </c>
    </row>
    <row r="4" spans="1:14" ht="21" customHeight="1" thickBot="1">
      <c r="A4" s="1079"/>
      <c r="B4" s="1080" t="s">
        <v>574</v>
      </c>
      <c r="C4" s="1081"/>
      <c r="D4" s="1081"/>
      <c r="E4" s="1081"/>
      <c r="F4" s="1082"/>
    </row>
    <row r="5" spans="1:14" ht="21" customHeight="1">
      <c r="A5" s="297" t="s">
        <v>63</v>
      </c>
      <c r="B5" s="298">
        <f>B6+B7</f>
        <v>1170</v>
      </c>
      <c r="C5" s="73">
        <f>C6+C7</f>
        <v>4769</v>
      </c>
      <c r="D5" s="298">
        <f>D6+D7</f>
        <v>1462</v>
      </c>
      <c r="E5" s="73">
        <f>E6+E7</f>
        <v>5301</v>
      </c>
      <c r="F5" s="298">
        <f>F6+F7</f>
        <v>1326</v>
      </c>
      <c r="G5" s="171"/>
      <c r="H5" s="171"/>
      <c r="I5" s="171"/>
      <c r="J5" s="171"/>
      <c r="K5" s="171"/>
      <c r="M5" s="156"/>
      <c r="N5" s="155"/>
    </row>
    <row r="6" spans="1:14" ht="21" customHeight="1">
      <c r="A6" s="299" t="s">
        <v>101</v>
      </c>
      <c r="B6" s="300">
        <v>499</v>
      </c>
      <c r="C6" s="301">
        <v>2054</v>
      </c>
      <c r="D6" s="300">
        <v>701</v>
      </c>
      <c r="E6" s="301">
        <v>2400</v>
      </c>
      <c r="F6" s="300">
        <v>553</v>
      </c>
      <c r="G6" s="171"/>
      <c r="H6" s="172"/>
      <c r="I6" s="172"/>
      <c r="J6" s="172"/>
      <c r="K6" s="172"/>
      <c r="L6" s="155"/>
      <c r="M6" s="155"/>
      <c r="N6" s="155"/>
    </row>
    <row r="7" spans="1:14" ht="21" customHeight="1">
      <c r="A7" s="299" t="s">
        <v>102</v>
      </c>
      <c r="B7" s="302">
        <v>671</v>
      </c>
      <c r="C7" s="303">
        <v>2715</v>
      </c>
      <c r="D7" s="304">
        <v>761</v>
      </c>
      <c r="E7" s="303">
        <v>2901</v>
      </c>
      <c r="F7" s="304">
        <v>773</v>
      </c>
      <c r="G7" s="171"/>
      <c r="H7" s="171"/>
      <c r="I7" s="171"/>
      <c r="J7" s="171"/>
      <c r="K7" s="171"/>
      <c r="L7" s="155"/>
      <c r="M7" s="155"/>
      <c r="N7" s="155"/>
    </row>
    <row r="8" spans="1:14" ht="21" customHeight="1">
      <c r="A8" s="299" t="s">
        <v>103</v>
      </c>
      <c r="B8" s="300">
        <v>567</v>
      </c>
      <c r="C8" s="301">
        <v>1994</v>
      </c>
      <c r="D8" s="300">
        <v>599</v>
      </c>
      <c r="E8" s="301">
        <v>2127</v>
      </c>
      <c r="F8" s="300">
        <v>678</v>
      </c>
      <c r="G8" s="155"/>
      <c r="H8" s="155"/>
      <c r="I8" s="155"/>
      <c r="J8" s="155"/>
      <c r="K8" s="155"/>
      <c r="L8" s="155"/>
      <c r="M8" s="155"/>
      <c r="N8" s="155"/>
    </row>
    <row r="9" spans="1:14" ht="27.75" customHeight="1">
      <c r="A9" s="305" t="s">
        <v>104</v>
      </c>
      <c r="B9" s="300">
        <v>9</v>
      </c>
      <c r="C9" s="301">
        <v>50</v>
      </c>
      <c r="D9" s="300">
        <v>11</v>
      </c>
      <c r="E9" s="301">
        <v>56</v>
      </c>
      <c r="F9" s="300">
        <v>10</v>
      </c>
      <c r="G9" s="155"/>
      <c r="H9" s="155"/>
      <c r="I9" s="155"/>
      <c r="J9" s="155"/>
      <c r="K9" s="155"/>
      <c r="L9" s="155"/>
      <c r="M9" s="155"/>
      <c r="N9" s="155"/>
    </row>
    <row r="10" spans="1:14" ht="21" customHeight="1" thickBot="1">
      <c r="A10" s="306" t="s">
        <v>105</v>
      </c>
      <c r="B10" s="307">
        <v>104</v>
      </c>
      <c r="C10" s="308">
        <v>721</v>
      </c>
      <c r="D10" s="307">
        <v>162</v>
      </c>
      <c r="E10" s="308">
        <v>774</v>
      </c>
      <c r="F10" s="307">
        <v>95</v>
      </c>
      <c r="G10" s="155"/>
      <c r="H10" s="155"/>
      <c r="I10" s="155"/>
      <c r="J10" s="155"/>
      <c r="K10" s="155"/>
      <c r="L10" s="155"/>
      <c r="M10" s="155"/>
      <c r="N10" s="155"/>
    </row>
    <row r="11" spans="1:14" ht="21" customHeight="1"/>
    <row r="12" spans="1:14" ht="36" customHeight="1" thickBot="1">
      <c r="A12" s="1077" t="s">
        <v>602</v>
      </c>
      <c r="B12" s="1077"/>
      <c r="C12" s="1077"/>
      <c r="D12" s="1077"/>
      <c r="E12" s="1077"/>
      <c r="F12" s="1077"/>
      <c r="G12" s="1077"/>
    </row>
    <row r="13" spans="1:14" ht="21" customHeight="1" thickBot="1">
      <c r="A13" s="1078" t="s">
        <v>13</v>
      </c>
      <c r="B13" s="1062" t="s">
        <v>107</v>
      </c>
      <c r="C13" s="1063"/>
      <c r="D13" s="1063"/>
      <c r="E13" s="1063"/>
      <c r="F13" s="1063"/>
      <c r="G13" s="1064"/>
    </row>
    <row r="14" spans="1:14" ht="21" customHeight="1" thickBot="1">
      <c r="A14" s="1083"/>
      <c r="B14" s="1065" t="s">
        <v>109</v>
      </c>
      <c r="C14" s="1068" t="s">
        <v>66</v>
      </c>
      <c r="D14" s="1069"/>
      <c r="E14" s="1069"/>
      <c r="F14" s="1070"/>
      <c r="G14" s="1071" t="s">
        <v>118</v>
      </c>
    </row>
    <row r="15" spans="1:14" ht="21" customHeight="1" thickBot="1">
      <c r="A15" s="1083"/>
      <c r="B15" s="1066"/>
      <c r="C15" s="1074" t="s">
        <v>119</v>
      </c>
      <c r="D15" s="1075"/>
      <c r="E15" s="1076"/>
      <c r="F15" s="1071" t="s">
        <v>120</v>
      </c>
      <c r="G15" s="1072"/>
    </row>
    <row r="16" spans="1:14" ht="65.25" customHeight="1" thickBot="1">
      <c r="A16" s="1083"/>
      <c r="B16" s="1067"/>
      <c r="C16" s="294" t="s">
        <v>99</v>
      </c>
      <c r="D16" s="294" t="s">
        <v>383</v>
      </c>
      <c r="E16" s="294" t="s">
        <v>121</v>
      </c>
      <c r="F16" s="1073"/>
      <c r="G16" s="1073"/>
    </row>
    <row r="17" spans="1:9" ht="21" customHeight="1" thickBot="1">
      <c r="A17" s="1079"/>
      <c r="B17" s="1084" t="s">
        <v>574</v>
      </c>
      <c r="C17" s="1085"/>
      <c r="D17" s="1085"/>
      <c r="E17" s="1085"/>
      <c r="F17" s="1085"/>
      <c r="G17" s="1086"/>
    </row>
    <row r="18" spans="1:9" ht="21" customHeight="1">
      <c r="A18" s="297" t="s">
        <v>63</v>
      </c>
      <c r="B18" s="309">
        <f t="shared" ref="B18" si="0">C18+F18+G18</f>
        <v>4881</v>
      </c>
      <c r="C18" s="309">
        <f t="shared" ref="C18" si="1">SUM(D18:E18)</f>
        <v>3383</v>
      </c>
      <c r="D18" s="641">
        <f>D19+D20</f>
        <v>1210</v>
      </c>
      <c r="E18" s="309">
        <f>E19+E20</f>
        <v>2173</v>
      </c>
      <c r="F18" s="309">
        <f>F19+F20</f>
        <v>957</v>
      </c>
      <c r="G18" s="310">
        <f>G19+G20</f>
        <v>541</v>
      </c>
      <c r="I18" s="122"/>
    </row>
    <row r="19" spans="1:9" ht="21" customHeight="1">
      <c r="A19" s="299" t="s">
        <v>101</v>
      </c>
      <c r="B19" s="302">
        <v>2209</v>
      </c>
      <c r="C19" s="302">
        <v>1343</v>
      </c>
      <c r="D19" s="303">
        <v>595</v>
      </c>
      <c r="E19" s="302">
        <v>748</v>
      </c>
      <c r="F19" s="302">
        <v>543</v>
      </c>
      <c r="G19" s="311">
        <v>323</v>
      </c>
      <c r="I19" s="122"/>
    </row>
    <row r="20" spans="1:9" ht="21" customHeight="1">
      <c r="A20" s="299" t="s">
        <v>102</v>
      </c>
      <c r="B20" s="302">
        <v>2672</v>
      </c>
      <c r="C20" s="302">
        <v>2040</v>
      </c>
      <c r="D20" s="303">
        <v>615</v>
      </c>
      <c r="E20" s="302">
        <v>1425</v>
      </c>
      <c r="F20" s="302">
        <v>414</v>
      </c>
      <c r="G20" s="311">
        <v>218</v>
      </c>
      <c r="I20" s="122"/>
    </row>
    <row r="21" spans="1:9" ht="21" customHeight="1">
      <c r="A21" s="299" t="s">
        <v>103</v>
      </c>
      <c r="B21" s="302">
        <v>1986</v>
      </c>
      <c r="C21" s="302">
        <v>1465</v>
      </c>
      <c r="D21" s="301">
        <v>482</v>
      </c>
      <c r="E21" s="300">
        <v>983</v>
      </c>
      <c r="F21" s="300">
        <v>340</v>
      </c>
      <c r="G21" s="312">
        <v>181</v>
      </c>
      <c r="I21" s="122"/>
    </row>
    <row r="22" spans="1:9" ht="24" customHeight="1">
      <c r="A22" s="305" t="s">
        <v>104</v>
      </c>
      <c r="B22" s="302">
        <v>50</v>
      </c>
      <c r="C22" s="302">
        <v>35</v>
      </c>
      <c r="D22" s="303">
        <v>1</v>
      </c>
      <c r="E22" s="300">
        <v>34</v>
      </c>
      <c r="F22" s="300">
        <v>7</v>
      </c>
      <c r="G22" s="312">
        <v>8</v>
      </c>
      <c r="I22" s="122"/>
    </row>
    <row r="23" spans="1:9" ht="23.25" customHeight="1" thickBot="1">
      <c r="A23" s="306" t="s">
        <v>105</v>
      </c>
      <c r="B23" s="314">
        <v>686</v>
      </c>
      <c r="C23" s="314">
        <v>575</v>
      </c>
      <c r="D23" s="308">
        <v>133</v>
      </c>
      <c r="E23" s="307">
        <v>442</v>
      </c>
      <c r="F23" s="307">
        <v>74</v>
      </c>
      <c r="G23" s="315">
        <v>37</v>
      </c>
      <c r="I23" s="122"/>
    </row>
    <row r="24" spans="1:9" ht="40.5" customHeight="1">
      <c r="A24" s="1060" t="s">
        <v>232</v>
      </c>
      <c r="B24" s="1060"/>
      <c r="C24" s="1060"/>
      <c r="D24" s="1060"/>
      <c r="E24" s="1060"/>
      <c r="F24" s="1060"/>
      <c r="G24" s="1060"/>
    </row>
    <row r="25" spans="1:9">
      <c r="B25" s="154"/>
      <c r="C25" s="154"/>
      <c r="D25" s="154"/>
      <c r="E25" s="154"/>
      <c r="F25" s="154"/>
      <c r="G25" s="154"/>
    </row>
    <row r="26" spans="1:9">
      <c r="B26" s="154"/>
      <c r="C26" s="154"/>
      <c r="D26" s="154"/>
      <c r="E26" s="154"/>
      <c r="F26" s="154"/>
      <c r="G26" s="154"/>
    </row>
    <row r="37" spans="7:7">
      <c r="G37" s="102"/>
    </row>
  </sheetData>
  <mergeCells count="14">
    <mergeCell ref="A24:G24"/>
    <mergeCell ref="A1:G1"/>
    <mergeCell ref="A2:G2"/>
    <mergeCell ref="B13:G13"/>
    <mergeCell ref="B14:B16"/>
    <mergeCell ref="C14:F14"/>
    <mergeCell ref="G14:G16"/>
    <mergeCell ref="C15:E15"/>
    <mergeCell ref="F15:F16"/>
    <mergeCell ref="A12:G12"/>
    <mergeCell ref="A3:A4"/>
    <mergeCell ref="B4:F4"/>
    <mergeCell ref="A13:A17"/>
    <mergeCell ref="B17:G17"/>
  </mergeCells>
  <hyperlinks>
    <hyperlink ref="H1" location="'Spis treści'!A1" display="Powrót do spisu" xr:uid="{6D12F4CF-4377-4AEC-8897-5EBF5FC06713}"/>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tabColor rgb="FF92D050"/>
  </sheetPr>
  <dimension ref="A1:K37"/>
  <sheetViews>
    <sheetView showGridLines="0" view="pageBreakPreview" zoomScaleNormal="110" zoomScaleSheetLayoutView="100" workbookViewId="0">
      <selection sqref="A1:F1"/>
    </sheetView>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11" ht="36" customHeight="1">
      <c r="A1" s="1050" t="str">
        <f>'Tab 11 i 12'!A1:G1</f>
        <v xml:space="preserve"> I. EMERYTURY I RENTY REALIZOWANE PRZEZ KRUS</v>
      </c>
      <c r="B1" s="1050"/>
      <c r="C1" s="1050"/>
      <c r="D1" s="1050"/>
      <c r="E1" s="1050"/>
      <c r="F1" s="1050"/>
      <c r="G1" s="116" t="s">
        <v>476</v>
      </c>
    </row>
    <row r="2" spans="1:11" ht="42.75" customHeight="1" thickBot="1">
      <c r="A2" s="1087" t="s">
        <v>603</v>
      </c>
      <c r="B2" s="1087"/>
      <c r="C2" s="1087"/>
      <c r="D2" s="1087"/>
      <c r="E2" s="1087"/>
      <c r="F2" s="1087"/>
    </row>
    <row r="3" spans="1:11" ht="87" customHeight="1" thickBot="1">
      <c r="A3" s="1078" t="s">
        <v>13</v>
      </c>
      <c r="B3" s="293" t="s">
        <v>113</v>
      </c>
      <c r="C3" s="294" t="s">
        <v>114</v>
      </c>
      <c r="D3" s="294" t="s">
        <v>115</v>
      </c>
      <c r="E3" s="294" t="s">
        <v>116</v>
      </c>
      <c r="F3" s="296" t="s">
        <v>117</v>
      </c>
    </row>
    <row r="4" spans="1:11" ht="21" customHeight="1" thickBot="1">
      <c r="A4" s="1079"/>
      <c r="B4" s="1080" t="s">
        <v>574</v>
      </c>
      <c r="C4" s="1091"/>
      <c r="D4" s="1091"/>
      <c r="E4" s="1091"/>
      <c r="F4" s="1082"/>
    </row>
    <row r="5" spans="1:11" ht="21" customHeight="1">
      <c r="A5" s="567" t="s">
        <v>63</v>
      </c>
      <c r="B5" s="642">
        <f>B6+B7</f>
        <v>8</v>
      </c>
      <c r="C5" s="316">
        <f>C6+C7</f>
        <v>14</v>
      </c>
      <c r="D5" s="316">
        <f>D6+D7</f>
        <v>11</v>
      </c>
      <c r="E5" s="316">
        <f>E6+E7</f>
        <v>8</v>
      </c>
      <c r="F5" s="649">
        <f>F6+F7</f>
        <v>14</v>
      </c>
      <c r="G5" s="194"/>
      <c r="H5" s="194"/>
      <c r="I5" s="194"/>
      <c r="J5" s="194"/>
      <c r="K5" s="194"/>
    </row>
    <row r="6" spans="1:11" ht="21" customHeight="1">
      <c r="A6" s="299" t="s">
        <v>101</v>
      </c>
      <c r="B6" s="643">
        <v>5</v>
      </c>
      <c r="C6" s="318">
        <v>11</v>
      </c>
      <c r="D6" s="318">
        <v>7</v>
      </c>
      <c r="E6" s="318">
        <v>6</v>
      </c>
      <c r="F6" s="650">
        <v>10</v>
      </c>
    </row>
    <row r="7" spans="1:11" ht="21" customHeight="1">
      <c r="A7" s="299" t="s">
        <v>102</v>
      </c>
      <c r="B7" s="644">
        <v>3</v>
      </c>
      <c r="C7" s="318">
        <v>3</v>
      </c>
      <c r="D7" s="741">
        <v>4</v>
      </c>
      <c r="E7" s="741">
        <v>2</v>
      </c>
      <c r="F7" s="651">
        <v>4</v>
      </c>
    </row>
    <row r="8" spans="1:11" ht="21" customHeight="1">
      <c r="A8" s="299" t="s">
        <v>103</v>
      </c>
      <c r="B8" s="643">
        <v>3</v>
      </c>
      <c r="C8" s="318">
        <v>1</v>
      </c>
      <c r="D8" s="742">
        <v>3</v>
      </c>
      <c r="E8" s="317">
        <v>0</v>
      </c>
      <c r="F8" s="650">
        <v>4</v>
      </c>
    </row>
    <row r="9" spans="1:11" ht="27" customHeight="1">
      <c r="A9" s="305" t="s">
        <v>104</v>
      </c>
      <c r="B9" s="645">
        <v>0</v>
      </c>
      <c r="C9" s="317">
        <v>0</v>
      </c>
      <c r="D9" s="317">
        <v>0</v>
      </c>
      <c r="E9" s="317">
        <v>0</v>
      </c>
      <c r="F9" s="647">
        <v>0</v>
      </c>
    </row>
    <row r="10" spans="1:11" ht="21" customHeight="1" thickBot="1">
      <c r="A10" s="306" t="s">
        <v>105</v>
      </c>
      <c r="B10" s="646">
        <v>0</v>
      </c>
      <c r="C10" s="740">
        <v>2</v>
      </c>
      <c r="D10" s="740">
        <v>1</v>
      </c>
      <c r="E10" s="743">
        <v>2</v>
      </c>
      <c r="F10" s="648">
        <v>0</v>
      </c>
    </row>
    <row r="11" spans="1:11" ht="34.5" customHeight="1"/>
    <row r="12" spans="1:11" ht="24.75" customHeight="1" thickBot="1">
      <c r="A12" s="1087" t="s">
        <v>604</v>
      </c>
      <c r="B12" s="1087"/>
      <c r="C12" s="1087"/>
      <c r="D12" s="1087"/>
      <c r="E12" s="1087"/>
      <c r="F12" s="1087"/>
    </row>
    <row r="13" spans="1:11" ht="21" customHeight="1" thickBot="1">
      <c r="A13" s="1078" t="s">
        <v>13</v>
      </c>
      <c r="B13" s="1074" t="s">
        <v>107</v>
      </c>
      <c r="C13" s="1075"/>
      <c r="D13" s="1075"/>
      <c r="E13" s="1075"/>
      <c r="F13" s="1076"/>
    </row>
    <row r="14" spans="1:11" ht="19.5" customHeight="1" thickBot="1">
      <c r="A14" s="1083"/>
      <c r="B14" s="1071" t="s">
        <v>109</v>
      </c>
      <c r="C14" s="1089" t="s">
        <v>66</v>
      </c>
      <c r="D14" s="1069"/>
      <c r="E14" s="1070"/>
      <c r="F14" s="1071" t="s">
        <v>118</v>
      </c>
    </row>
    <row r="15" spans="1:11" ht="21" customHeight="1" thickBot="1">
      <c r="A15" s="1083"/>
      <c r="B15" s="1072"/>
      <c r="C15" s="1090" t="s">
        <v>119</v>
      </c>
      <c r="D15" s="1075"/>
      <c r="E15" s="1076"/>
      <c r="F15" s="1072"/>
    </row>
    <row r="16" spans="1:11" ht="67.5" customHeight="1" thickBot="1">
      <c r="A16" s="1083"/>
      <c r="B16" s="1088"/>
      <c r="C16" s="319" t="s">
        <v>99</v>
      </c>
      <c r="D16" s="320" t="s">
        <v>517</v>
      </c>
      <c r="E16" s="319" t="s">
        <v>121</v>
      </c>
      <c r="F16" s="1088"/>
    </row>
    <row r="17" spans="1:11" ht="21" customHeight="1" thickBot="1">
      <c r="A17" s="1079"/>
      <c r="B17" s="1080" t="s">
        <v>574</v>
      </c>
      <c r="C17" s="1081"/>
      <c r="D17" s="1081"/>
      <c r="E17" s="1081"/>
      <c r="F17" s="1092"/>
    </row>
    <row r="18" spans="1:11" ht="21" customHeight="1">
      <c r="A18" s="297" t="s">
        <v>63</v>
      </c>
      <c r="B18" s="316">
        <f>B19+B20</f>
        <v>8</v>
      </c>
      <c r="C18" s="748">
        <f>C19+C20</f>
        <v>6</v>
      </c>
      <c r="D18" s="325">
        <f>D19+D20</f>
        <v>3</v>
      </c>
      <c r="E18" s="747">
        <f>E19+E20</f>
        <v>3</v>
      </c>
      <c r="F18" s="748">
        <f>F19+F20</f>
        <v>2</v>
      </c>
      <c r="G18" s="32"/>
      <c r="H18" s="32"/>
      <c r="I18" s="32"/>
      <c r="J18" s="32"/>
      <c r="K18" s="32"/>
    </row>
    <row r="19" spans="1:11" ht="21" customHeight="1">
      <c r="A19" s="299" t="s">
        <v>101</v>
      </c>
      <c r="B19" s="322">
        <v>6</v>
      </c>
      <c r="C19" s="322">
        <v>4</v>
      </c>
      <c r="D19" s="323">
        <v>2</v>
      </c>
      <c r="E19" s="617">
        <v>2</v>
      </c>
      <c r="F19" s="322">
        <v>2</v>
      </c>
      <c r="G19" s="32"/>
      <c r="H19" s="32"/>
      <c r="I19" s="32"/>
      <c r="J19" s="32"/>
      <c r="K19" s="32"/>
    </row>
    <row r="20" spans="1:11" ht="21" customHeight="1">
      <c r="A20" s="299" t="s">
        <v>102</v>
      </c>
      <c r="B20" s="322">
        <v>2</v>
      </c>
      <c r="C20" s="322">
        <v>2</v>
      </c>
      <c r="D20" s="323">
        <v>1</v>
      </c>
      <c r="E20" s="617">
        <v>1</v>
      </c>
      <c r="F20" s="313">
        <v>0</v>
      </c>
      <c r="G20" s="32"/>
      <c r="H20" s="32"/>
      <c r="I20" s="32"/>
      <c r="J20" s="32"/>
      <c r="K20" s="32"/>
    </row>
    <row r="21" spans="1:11" ht="21" customHeight="1">
      <c r="A21" s="299" t="s">
        <v>103</v>
      </c>
      <c r="B21" s="313">
        <v>0</v>
      </c>
      <c r="C21" s="313">
        <v>0</v>
      </c>
      <c r="D21" s="749">
        <v>0</v>
      </c>
      <c r="E21" s="321">
        <v>0</v>
      </c>
      <c r="F21" s="313">
        <v>0</v>
      </c>
      <c r="G21" s="32"/>
      <c r="H21" s="32"/>
      <c r="I21" s="32"/>
      <c r="J21" s="32"/>
      <c r="K21" s="32"/>
    </row>
    <row r="22" spans="1:11" ht="31.5" customHeight="1">
      <c r="A22" s="305" t="s">
        <v>104</v>
      </c>
      <c r="B22" s="313">
        <v>0</v>
      </c>
      <c r="C22" s="313">
        <v>0</v>
      </c>
      <c r="D22" s="749">
        <v>0</v>
      </c>
      <c r="E22" s="321">
        <v>0</v>
      </c>
      <c r="F22" s="313">
        <v>0</v>
      </c>
      <c r="G22" s="32"/>
      <c r="H22" s="32"/>
      <c r="I22" s="32"/>
      <c r="J22" s="32"/>
      <c r="K22" s="32"/>
    </row>
    <row r="23" spans="1:11" ht="21" customHeight="1" thickBot="1">
      <c r="A23" s="306" t="s">
        <v>105</v>
      </c>
      <c r="B23" s="744">
        <v>2</v>
      </c>
      <c r="C23" s="744">
        <v>2</v>
      </c>
      <c r="D23" s="745">
        <v>1</v>
      </c>
      <c r="E23" s="746">
        <v>1</v>
      </c>
      <c r="F23" s="324">
        <v>0</v>
      </c>
      <c r="G23" s="32"/>
      <c r="H23" s="32"/>
      <c r="I23" s="32"/>
      <c r="J23" s="32"/>
      <c r="K23" s="32"/>
    </row>
    <row r="24" spans="1:11" ht="39.75" customHeight="1">
      <c r="A24" s="1060" t="s">
        <v>232</v>
      </c>
      <c r="B24" s="1060"/>
      <c r="C24" s="1060"/>
      <c r="D24" s="1060"/>
      <c r="E24" s="1060"/>
      <c r="F24" s="1060"/>
    </row>
    <row r="26" spans="1:11">
      <c r="B26" s="174"/>
      <c r="C26" s="175"/>
      <c r="D26" s="176"/>
      <c r="E26" s="174"/>
      <c r="F26" s="174"/>
    </row>
    <row r="27" spans="1:11">
      <c r="B27" s="175"/>
      <c r="C27" s="176"/>
      <c r="D27" s="175"/>
      <c r="E27" s="176"/>
      <c r="F27" s="175"/>
    </row>
    <row r="37" spans="7:7">
      <c r="G37" s="102"/>
    </row>
  </sheetData>
  <mergeCells count="13">
    <mergeCell ref="A24:F24"/>
    <mergeCell ref="A1:F1"/>
    <mergeCell ref="A2:F2"/>
    <mergeCell ref="A12:F12"/>
    <mergeCell ref="B13:F13"/>
    <mergeCell ref="B14:B16"/>
    <mergeCell ref="C14:E14"/>
    <mergeCell ref="F14:F16"/>
    <mergeCell ref="C15:E15"/>
    <mergeCell ref="A3:A4"/>
    <mergeCell ref="B4:F4"/>
    <mergeCell ref="A13:A17"/>
    <mergeCell ref="B17:F17"/>
  </mergeCells>
  <hyperlinks>
    <hyperlink ref="G1" location="'Spis treści'!A1" display="Powrót do spisu" xr:uid="{8567D341-42D1-484F-AC09-F71DD0EE6852}"/>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tabColor rgb="FF92D050"/>
  </sheetPr>
  <dimension ref="A1:M62"/>
  <sheetViews>
    <sheetView showGridLines="0" view="pageBreakPreview" zoomScaleNormal="110" zoomScaleSheetLayoutView="100" workbookViewId="0">
      <selection sqref="A1:K1"/>
    </sheetView>
  </sheetViews>
  <sheetFormatPr defaultRowHeight="15"/>
  <cols>
    <col min="1" max="1" width="19" customWidth="1"/>
    <col min="2" max="2" width="8.375" customWidth="1"/>
    <col min="3" max="3" width="11" customWidth="1"/>
    <col min="4" max="4" width="8.375" customWidth="1"/>
    <col min="5" max="5" width="10.125" customWidth="1"/>
    <col min="6" max="6" width="8.375" customWidth="1"/>
    <col min="7" max="7" width="9.5" customWidth="1"/>
    <col min="8" max="8" width="8.375" customWidth="1"/>
    <col min="9" max="9" width="9.5" customWidth="1"/>
    <col min="10" max="10" width="8.25" customWidth="1"/>
    <col min="11" max="11" width="9.5" customWidth="1"/>
    <col min="12" max="12" width="12" customWidth="1"/>
    <col min="13" max="13" width="10.875" bestFit="1" customWidth="1"/>
  </cols>
  <sheetData>
    <row r="1" spans="1:13" ht="29.25" customHeight="1">
      <c r="A1" s="1050" t="str">
        <f>'Tab 13 i 14'!A1:F1</f>
        <v xml:space="preserve"> I. EMERYTURY I RENTY REALIZOWANE PRZEZ KRUS</v>
      </c>
      <c r="B1" s="1050"/>
      <c r="C1" s="1050"/>
      <c r="D1" s="1050"/>
      <c r="E1" s="1050"/>
      <c r="F1" s="1050"/>
      <c r="G1" s="1050"/>
      <c r="H1" s="1050"/>
      <c r="I1" s="1050"/>
      <c r="J1" s="1050"/>
      <c r="K1" s="1050"/>
      <c r="L1" s="116" t="s">
        <v>476</v>
      </c>
    </row>
    <row r="2" spans="1:13" ht="45.75" customHeight="1" thickBot="1">
      <c r="A2" s="1093" t="s">
        <v>605</v>
      </c>
      <c r="B2" s="1093"/>
      <c r="C2" s="1093"/>
      <c r="D2" s="1093"/>
      <c r="E2" s="1093"/>
      <c r="F2" s="1093"/>
      <c r="G2" s="1093"/>
      <c r="H2" s="1093"/>
      <c r="I2" s="1093"/>
      <c r="J2" s="1093"/>
      <c r="K2" s="1093"/>
    </row>
    <row r="3" spans="1:13" ht="34.5" customHeight="1" thickBot="1">
      <c r="A3" s="1078" t="s">
        <v>13</v>
      </c>
      <c r="B3" s="1074" t="s">
        <v>122</v>
      </c>
      <c r="C3" s="1094"/>
      <c r="D3" s="1074" t="s">
        <v>123</v>
      </c>
      <c r="E3" s="1076"/>
      <c r="F3" s="1090" t="s">
        <v>124</v>
      </c>
      <c r="G3" s="1094"/>
      <c r="H3" s="1095" t="s">
        <v>390</v>
      </c>
      <c r="I3" s="1096"/>
      <c r="J3" s="1090" t="s">
        <v>125</v>
      </c>
      <c r="K3" s="1076"/>
    </row>
    <row r="4" spans="1:13" ht="36.75" customHeight="1" thickBot="1">
      <c r="A4" s="1083"/>
      <c r="B4" s="294" t="s">
        <v>127</v>
      </c>
      <c r="C4" s="294" t="s">
        <v>71</v>
      </c>
      <c r="D4" s="294" t="s">
        <v>126</v>
      </c>
      <c r="E4" s="294" t="s">
        <v>71</v>
      </c>
      <c r="F4" s="294" t="s">
        <v>127</v>
      </c>
      <c r="G4" s="294" t="s">
        <v>71</v>
      </c>
      <c r="H4" s="294" t="s">
        <v>128</v>
      </c>
      <c r="I4" s="294" t="s">
        <v>71</v>
      </c>
      <c r="J4" s="294" t="s">
        <v>127</v>
      </c>
      <c r="K4" s="294" t="s">
        <v>71</v>
      </c>
    </row>
    <row r="5" spans="1:13" ht="14.25" customHeight="1" thickBot="1">
      <c r="A5" s="1079"/>
      <c r="B5" s="1080" t="s">
        <v>574</v>
      </c>
      <c r="C5" s="1081"/>
      <c r="D5" s="1081"/>
      <c r="E5" s="1081"/>
      <c r="F5" s="1081"/>
      <c r="G5" s="1081"/>
      <c r="H5" s="1081"/>
      <c r="I5" s="1081"/>
      <c r="J5" s="1081"/>
      <c r="K5" s="1082"/>
      <c r="M5" s="122"/>
    </row>
    <row r="6" spans="1:13" ht="17.25" customHeight="1">
      <c r="A6" s="326" t="s">
        <v>63</v>
      </c>
      <c r="B6" s="309">
        <v>4142</v>
      </c>
      <c r="C6" s="327">
        <v>57611737.079999991</v>
      </c>
      <c r="D6" s="309">
        <v>3442</v>
      </c>
      <c r="E6" s="327">
        <v>46158271.459999993</v>
      </c>
      <c r="F6" s="309">
        <v>313</v>
      </c>
      <c r="G6" s="327">
        <v>6126326.4000000004</v>
      </c>
      <c r="H6" s="309">
        <v>2</v>
      </c>
      <c r="I6" s="327">
        <v>55541.259999999995</v>
      </c>
      <c r="J6" s="309">
        <v>387</v>
      </c>
      <c r="K6" s="328">
        <v>5327139.22</v>
      </c>
      <c r="L6" s="178"/>
      <c r="M6" s="179"/>
    </row>
    <row r="7" spans="1:13" ht="12" customHeight="1">
      <c r="A7" s="329" t="s">
        <v>66</v>
      </c>
      <c r="B7" s="302"/>
      <c r="C7" s="330"/>
      <c r="D7" s="302"/>
      <c r="E7" s="330"/>
      <c r="F7" s="302"/>
      <c r="G7" s="330"/>
      <c r="H7" s="302"/>
      <c r="I7" s="330"/>
      <c r="J7" s="302"/>
      <c r="K7" s="331"/>
      <c r="L7" s="31"/>
      <c r="M7" s="31"/>
    </row>
    <row r="8" spans="1:13" ht="17.25" customHeight="1">
      <c r="A8" s="299" t="s">
        <v>129</v>
      </c>
      <c r="B8" s="332">
        <v>34</v>
      </c>
      <c r="C8" s="333">
        <v>1042583.0199999999</v>
      </c>
      <c r="D8" s="332">
        <v>33</v>
      </c>
      <c r="E8" s="333">
        <v>1014919.26</v>
      </c>
      <c r="F8" s="332">
        <v>1</v>
      </c>
      <c r="G8" s="333">
        <v>27663.760000000002</v>
      </c>
      <c r="H8" s="334">
        <v>0</v>
      </c>
      <c r="I8" s="335">
        <v>0</v>
      </c>
      <c r="J8" s="334">
        <v>0</v>
      </c>
      <c r="K8" s="336">
        <v>0</v>
      </c>
      <c r="L8" s="31"/>
      <c r="M8" s="31"/>
    </row>
    <row r="9" spans="1:13" ht="12.75" customHeight="1">
      <c r="A9" s="329" t="s">
        <v>32</v>
      </c>
      <c r="B9" s="302"/>
      <c r="C9" s="330"/>
      <c r="D9" s="302"/>
      <c r="E9" s="330"/>
      <c r="F9" s="302"/>
      <c r="G9" s="330"/>
      <c r="H9" s="337"/>
      <c r="I9" s="338"/>
      <c r="J9" s="337"/>
      <c r="K9" s="339"/>
      <c r="L9" s="31"/>
      <c r="M9" s="31"/>
    </row>
    <row r="10" spans="1:13" ht="22.5" customHeight="1">
      <c r="A10" s="340" t="s">
        <v>130</v>
      </c>
      <c r="B10" s="341">
        <v>3835</v>
      </c>
      <c r="C10" s="327">
        <v>50641989.819999993</v>
      </c>
      <c r="D10" s="341">
        <v>3161</v>
      </c>
      <c r="E10" s="327">
        <v>39799092.509999998</v>
      </c>
      <c r="F10" s="341">
        <v>306</v>
      </c>
      <c r="G10" s="327">
        <v>5960261.29</v>
      </c>
      <c r="H10" s="341">
        <v>2</v>
      </c>
      <c r="I10" s="327">
        <v>55541.259999999995</v>
      </c>
      <c r="J10" s="341">
        <v>367</v>
      </c>
      <c r="K10" s="328">
        <v>4882636.0199999996</v>
      </c>
      <c r="L10" s="31"/>
      <c r="M10" s="31"/>
    </row>
    <row r="11" spans="1:13" ht="17.25" customHeight="1">
      <c r="A11" s="329" t="s">
        <v>131</v>
      </c>
      <c r="B11" s="302">
        <v>129</v>
      </c>
      <c r="C11" s="330">
        <v>1867163.41</v>
      </c>
      <c r="D11" s="302">
        <v>93</v>
      </c>
      <c r="E11" s="330">
        <v>1179423.8199999998</v>
      </c>
      <c r="F11" s="302">
        <v>29</v>
      </c>
      <c r="G11" s="330">
        <v>560101.93000000005</v>
      </c>
      <c r="H11" s="342">
        <v>0</v>
      </c>
      <c r="I11" s="343">
        <v>0</v>
      </c>
      <c r="J11" s="302">
        <v>8</v>
      </c>
      <c r="K11" s="331">
        <v>127637.65999999999</v>
      </c>
      <c r="L11" s="31"/>
      <c r="M11" s="31"/>
    </row>
    <row r="12" spans="1:13" ht="17.25" customHeight="1">
      <c r="A12" s="329" t="s">
        <v>132</v>
      </c>
      <c r="B12" s="302">
        <v>82</v>
      </c>
      <c r="C12" s="330">
        <v>2236340.54</v>
      </c>
      <c r="D12" s="302">
        <v>38</v>
      </c>
      <c r="E12" s="330">
        <v>878415.43</v>
      </c>
      <c r="F12" s="302">
        <v>37</v>
      </c>
      <c r="G12" s="330">
        <v>1296216.1400000001</v>
      </c>
      <c r="H12" s="342">
        <v>0</v>
      </c>
      <c r="I12" s="343">
        <v>0</v>
      </c>
      <c r="J12" s="302">
        <v>7</v>
      </c>
      <c r="K12" s="331">
        <v>61708.97</v>
      </c>
      <c r="L12" s="31"/>
      <c r="M12" s="31"/>
    </row>
    <row r="13" spans="1:13" ht="17.25" customHeight="1">
      <c r="A13" s="329" t="s">
        <v>133</v>
      </c>
      <c r="B13" s="342">
        <v>0</v>
      </c>
      <c r="C13" s="343">
        <v>0</v>
      </c>
      <c r="D13" s="342">
        <v>0</v>
      </c>
      <c r="E13" s="343">
        <v>0</v>
      </c>
      <c r="F13" s="342">
        <v>0</v>
      </c>
      <c r="G13" s="343">
        <v>0</v>
      </c>
      <c r="H13" s="342">
        <v>0</v>
      </c>
      <c r="I13" s="343">
        <v>0</v>
      </c>
      <c r="J13" s="342">
        <v>0</v>
      </c>
      <c r="K13" s="344">
        <v>0</v>
      </c>
      <c r="L13" s="31"/>
      <c r="M13" s="31"/>
    </row>
    <row r="14" spans="1:13" ht="17.25" customHeight="1">
      <c r="A14" s="329" t="s">
        <v>134</v>
      </c>
      <c r="B14" s="342">
        <v>0</v>
      </c>
      <c r="C14" s="343">
        <v>0</v>
      </c>
      <c r="D14" s="342">
        <v>0</v>
      </c>
      <c r="E14" s="343">
        <v>0</v>
      </c>
      <c r="F14" s="342">
        <v>0</v>
      </c>
      <c r="G14" s="343">
        <v>0</v>
      </c>
      <c r="H14" s="342">
        <v>0</v>
      </c>
      <c r="I14" s="343">
        <v>0</v>
      </c>
      <c r="J14" s="342">
        <v>0</v>
      </c>
      <c r="K14" s="344">
        <v>0</v>
      </c>
      <c r="L14" s="31"/>
      <c r="M14" s="31"/>
    </row>
    <row r="15" spans="1:13" ht="17.25" customHeight="1">
      <c r="A15" s="329" t="s">
        <v>135</v>
      </c>
      <c r="B15" s="342">
        <v>0</v>
      </c>
      <c r="C15" s="343">
        <v>0</v>
      </c>
      <c r="D15" s="342">
        <v>0</v>
      </c>
      <c r="E15" s="343">
        <v>0</v>
      </c>
      <c r="F15" s="342">
        <v>0</v>
      </c>
      <c r="G15" s="343">
        <v>0</v>
      </c>
      <c r="H15" s="342">
        <v>0</v>
      </c>
      <c r="I15" s="345">
        <v>0</v>
      </c>
      <c r="J15" s="342">
        <v>0</v>
      </c>
      <c r="K15" s="344">
        <v>0</v>
      </c>
      <c r="L15" s="31"/>
      <c r="M15" s="31"/>
    </row>
    <row r="16" spans="1:13" ht="17.25" customHeight="1">
      <c r="A16" s="329" t="s">
        <v>136</v>
      </c>
      <c r="B16" s="302">
        <v>2</v>
      </c>
      <c r="C16" s="330">
        <v>51850.39</v>
      </c>
      <c r="D16" s="302">
        <v>0.33300000000000002</v>
      </c>
      <c r="E16" s="330">
        <v>12165.24</v>
      </c>
      <c r="F16" s="302">
        <v>1</v>
      </c>
      <c r="G16" s="330">
        <v>18368.239999999998</v>
      </c>
      <c r="H16" s="342">
        <v>0</v>
      </c>
      <c r="I16" s="343">
        <v>0</v>
      </c>
      <c r="J16" s="302">
        <v>1</v>
      </c>
      <c r="K16" s="331">
        <v>21316.91</v>
      </c>
      <c r="L16" s="31"/>
      <c r="M16" s="31"/>
    </row>
    <row r="17" spans="1:13" ht="17.25" customHeight="1">
      <c r="A17" s="329" t="s">
        <v>137</v>
      </c>
      <c r="B17" s="302">
        <v>1</v>
      </c>
      <c r="C17" s="330">
        <v>22351.02</v>
      </c>
      <c r="D17" s="342">
        <v>0</v>
      </c>
      <c r="E17" s="343">
        <v>0</v>
      </c>
      <c r="F17" s="342">
        <v>0</v>
      </c>
      <c r="G17" s="343">
        <v>0</v>
      </c>
      <c r="H17" s="342">
        <v>0</v>
      </c>
      <c r="I17" s="343">
        <v>0</v>
      </c>
      <c r="J17" s="302">
        <v>1</v>
      </c>
      <c r="K17" s="331">
        <v>22351.02</v>
      </c>
      <c r="L17" s="31"/>
      <c r="M17" s="31"/>
    </row>
    <row r="18" spans="1:13" ht="17.25" customHeight="1">
      <c r="A18" s="329" t="s">
        <v>138</v>
      </c>
      <c r="B18" s="342">
        <v>0</v>
      </c>
      <c r="C18" s="343">
        <v>0</v>
      </c>
      <c r="D18" s="342">
        <v>0</v>
      </c>
      <c r="E18" s="343">
        <v>0</v>
      </c>
      <c r="F18" s="342">
        <v>0</v>
      </c>
      <c r="G18" s="343">
        <v>0</v>
      </c>
      <c r="H18" s="342">
        <v>0</v>
      </c>
      <c r="I18" s="343">
        <v>0</v>
      </c>
      <c r="J18" s="342">
        <v>0</v>
      </c>
      <c r="K18" s="344">
        <v>0</v>
      </c>
      <c r="L18" s="31"/>
      <c r="M18" s="31"/>
    </row>
    <row r="19" spans="1:13" ht="17.25" customHeight="1">
      <c r="A19" s="329" t="s">
        <v>139</v>
      </c>
      <c r="B19" s="302">
        <v>1</v>
      </c>
      <c r="C19" s="330">
        <v>22351.02</v>
      </c>
      <c r="D19" s="342">
        <v>0</v>
      </c>
      <c r="E19" s="343">
        <v>0</v>
      </c>
      <c r="F19" s="342">
        <v>0</v>
      </c>
      <c r="G19" s="343">
        <v>0</v>
      </c>
      <c r="H19" s="342">
        <v>0</v>
      </c>
      <c r="I19" s="345">
        <v>0</v>
      </c>
      <c r="J19" s="302">
        <v>1</v>
      </c>
      <c r="K19" s="331">
        <v>22351.02</v>
      </c>
      <c r="L19" s="31"/>
      <c r="M19" s="31"/>
    </row>
    <row r="20" spans="1:13" ht="17.25" customHeight="1">
      <c r="A20" s="329" t="s">
        <v>140</v>
      </c>
      <c r="B20" s="302">
        <v>24</v>
      </c>
      <c r="C20" s="330">
        <v>527509.91</v>
      </c>
      <c r="D20" s="302">
        <v>21</v>
      </c>
      <c r="E20" s="330">
        <v>510756.75</v>
      </c>
      <c r="F20" s="302">
        <v>2</v>
      </c>
      <c r="G20" s="330">
        <v>16397.560000000001</v>
      </c>
      <c r="H20" s="342">
        <v>0</v>
      </c>
      <c r="I20" s="343">
        <v>0</v>
      </c>
      <c r="J20" s="302">
        <v>1</v>
      </c>
      <c r="K20" s="331">
        <v>355.59999999999997</v>
      </c>
      <c r="L20" s="31"/>
      <c r="M20" s="31"/>
    </row>
    <row r="21" spans="1:13" ht="17.25" customHeight="1">
      <c r="A21" s="329" t="s">
        <v>141</v>
      </c>
      <c r="B21" s="302">
        <v>2</v>
      </c>
      <c r="C21" s="330">
        <v>27705.88</v>
      </c>
      <c r="D21" s="302">
        <v>1</v>
      </c>
      <c r="E21" s="330">
        <v>5354.86</v>
      </c>
      <c r="F21" s="342">
        <v>0</v>
      </c>
      <c r="G21" s="343">
        <v>0</v>
      </c>
      <c r="H21" s="342">
        <v>0</v>
      </c>
      <c r="I21" s="343">
        <v>0</v>
      </c>
      <c r="J21" s="302">
        <v>1</v>
      </c>
      <c r="K21" s="331">
        <v>22351.02</v>
      </c>
      <c r="L21" s="31"/>
      <c r="M21" s="31"/>
    </row>
    <row r="22" spans="1:13" ht="17.25" customHeight="1">
      <c r="A22" s="329" t="s">
        <v>142</v>
      </c>
      <c r="B22" s="302">
        <v>21</v>
      </c>
      <c r="C22" s="330">
        <v>466278.97</v>
      </c>
      <c r="D22" s="302">
        <v>11</v>
      </c>
      <c r="E22" s="330">
        <v>276846.48000000004</v>
      </c>
      <c r="F22" s="302">
        <v>5</v>
      </c>
      <c r="G22" s="330">
        <v>106708.67</v>
      </c>
      <c r="H22" s="342">
        <v>0</v>
      </c>
      <c r="I22" s="343">
        <v>0</v>
      </c>
      <c r="J22" s="302">
        <v>4</v>
      </c>
      <c r="K22" s="331">
        <v>82723.820000000007</v>
      </c>
      <c r="L22" s="31"/>
      <c r="M22" s="31"/>
    </row>
    <row r="23" spans="1:13" ht="17.25" customHeight="1">
      <c r="A23" s="832" t="s">
        <v>143</v>
      </c>
      <c r="B23" s="332">
        <v>9</v>
      </c>
      <c r="C23" s="333">
        <v>159676.5</v>
      </c>
      <c r="D23" s="332">
        <v>5</v>
      </c>
      <c r="E23" s="333">
        <v>104108.83</v>
      </c>
      <c r="F23" s="332">
        <v>2</v>
      </c>
      <c r="G23" s="333">
        <v>29773.64</v>
      </c>
      <c r="H23" s="334">
        <v>0</v>
      </c>
      <c r="I23" s="335">
        <v>0</v>
      </c>
      <c r="J23" s="332">
        <v>2</v>
      </c>
      <c r="K23" s="348">
        <v>25794.03</v>
      </c>
      <c r="L23" s="610"/>
      <c r="M23" s="610"/>
    </row>
    <row r="24" spans="1:13" ht="17.25" customHeight="1">
      <c r="A24" s="832" t="s">
        <v>144</v>
      </c>
      <c r="B24" s="332">
        <v>12</v>
      </c>
      <c r="C24" s="333">
        <v>283482.31</v>
      </c>
      <c r="D24" s="332">
        <v>9</v>
      </c>
      <c r="E24" s="333">
        <v>227496.18</v>
      </c>
      <c r="F24" s="332">
        <v>3</v>
      </c>
      <c r="G24" s="333">
        <v>41150.75</v>
      </c>
      <c r="H24" s="334">
        <v>0</v>
      </c>
      <c r="I24" s="335">
        <v>0</v>
      </c>
      <c r="J24" s="332">
        <v>1</v>
      </c>
      <c r="K24" s="348">
        <v>14835.380000000001</v>
      </c>
      <c r="L24" s="610"/>
      <c r="M24" s="610"/>
    </row>
    <row r="25" spans="1:13" ht="17.25" customHeight="1">
      <c r="A25" s="832" t="s">
        <v>145</v>
      </c>
      <c r="B25" s="334">
        <v>0</v>
      </c>
      <c r="C25" s="335">
        <v>0</v>
      </c>
      <c r="D25" s="334">
        <v>0</v>
      </c>
      <c r="E25" s="335">
        <v>0</v>
      </c>
      <c r="F25" s="334">
        <v>0</v>
      </c>
      <c r="G25" s="335">
        <v>0</v>
      </c>
      <c r="H25" s="334">
        <v>0</v>
      </c>
      <c r="I25" s="335">
        <v>0</v>
      </c>
      <c r="J25" s="334">
        <v>0</v>
      </c>
      <c r="K25" s="336">
        <v>0</v>
      </c>
      <c r="L25" s="31"/>
      <c r="M25" s="31"/>
    </row>
    <row r="26" spans="1:13" ht="17.25" customHeight="1">
      <c r="A26" s="329" t="s">
        <v>146</v>
      </c>
      <c r="B26" s="342">
        <v>0</v>
      </c>
      <c r="C26" s="343">
        <v>0</v>
      </c>
      <c r="D26" s="342">
        <v>0</v>
      </c>
      <c r="E26" s="343">
        <v>0</v>
      </c>
      <c r="F26" s="342">
        <v>0</v>
      </c>
      <c r="G26" s="343">
        <v>0</v>
      </c>
      <c r="H26" s="342">
        <v>0</v>
      </c>
      <c r="I26" s="343">
        <v>0</v>
      </c>
      <c r="J26" s="342">
        <v>0</v>
      </c>
      <c r="K26" s="344">
        <v>0</v>
      </c>
      <c r="L26" s="31"/>
      <c r="M26" s="31"/>
    </row>
    <row r="27" spans="1:13" ht="17.25" customHeight="1">
      <c r="A27" s="329" t="s">
        <v>147</v>
      </c>
      <c r="B27" s="302">
        <v>3</v>
      </c>
      <c r="C27" s="330">
        <v>68919.960000000006</v>
      </c>
      <c r="D27" s="332">
        <v>1</v>
      </c>
      <c r="E27" s="330">
        <v>21184.160000000003</v>
      </c>
      <c r="F27" s="302">
        <v>1</v>
      </c>
      <c r="G27" s="330">
        <v>21242.44</v>
      </c>
      <c r="H27" s="342">
        <v>0</v>
      </c>
      <c r="I27" s="343">
        <v>0</v>
      </c>
      <c r="J27" s="302">
        <v>1</v>
      </c>
      <c r="K27" s="331">
        <v>26493.360000000001</v>
      </c>
      <c r="L27" s="31"/>
      <c r="M27" s="31"/>
    </row>
    <row r="28" spans="1:13" ht="17.25" customHeight="1">
      <c r="A28" s="329" t="s">
        <v>148</v>
      </c>
      <c r="B28" s="302">
        <v>1</v>
      </c>
      <c r="C28" s="330">
        <v>11472.080000000002</v>
      </c>
      <c r="D28" s="332">
        <v>1</v>
      </c>
      <c r="E28" s="330">
        <v>7001.55</v>
      </c>
      <c r="F28" s="342">
        <v>0</v>
      </c>
      <c r="G28" s="343">
        <v>0</v>
      </c>
      <c r="H28" s="342">
        <v>0</v>
      </c>
      <c r="I28" s="343">
        <v>0</v>
      </c>
      <c r="J28" s="302">
        <v>0.41699999999999998</v>
      </c>
      <c r="K28" s="331">
        <v>4470.53</v>
      </c>
      <c r="L28" s="31"/>
      <c r="M28" s="31"/>
    </row>
    <row r="29" spans="1:13" ht="17.25" customHeight="1">
      <c r="A29" s="329" t="s">
        <v>149</v>
      </c>
      <c r="B29" s="302">
        <v>2</v>
      </c>
      <c r="C29" s="330">
        <v>44702.04</v>
      </c>
      <c r="D29" s="342">
        <v>0</v>
      </c>
      <c r="E29" s="343">
        <v>0</v>
      </c>
      <c r="F29" s="342">
        <v>0</v>
      </c>
      <c r="G29" s="343">
        <v>0</v>
      </c>
      <c r="H29" s="342">
        <v>0</v>
      </c>
      <c r="I29" s="343">
        <v>0</v>
      </c>
      <c r="J29" s="302">
        <v>2</v>
      </c>
      <c r="K29" s="331">
        <v>44702.04</v>
      </c>
      <c r="L29" s="31"/>
      <c r="M29" s="31"/>
    </row>
    <row r="30" spans="1:13" ht="17.25" customHeight="1">
      <c r="A30" s="329" t="s">
        <v>150</v>
      </c>
      <c r="B30" s="342">
        <v>0</v>
      </c>
      <c r="C30" s="343">
        <v>0</v>
      </c>
      <c r="D30" s="342">
        <v>0</v>
      </c>
      <c r="E30" s="343">
        <v>0</v>
      </c>
      <c r="F30" s="342">
        <v>0</v>
      </c>
      <c r="G30" s="343">
        <v>0</v>
      </c>
      <c r="H30" s="342">
        <v>0</v>
      </c>
      <c r="I30" s="343">
        <v>0</v>
      </c>
      <c r="J30" s="342">
        <v>0</v>
      </c>
      <c r="K30" s="344">
        <v>0</v>
      </c>
      <c r="L30" s="31"/>
      <c r="M30" s="31"/>
    </row>
    <row r="31" spans="1:13" ht="17.25" customHeight="1">
      <c r="A31" s="329" t="s">
        <v>151</v>
      </c>
      <c r="B31" s="302">
        <v>3451</v>
      </c>
      <c r="C31" s="330">
        <v>42693785.549999997</v>
      </c>
      <c r="D31" s="302">
        <v>2917</v>
      </c>
      <c r="E31" s="330">
        <v>35049232.68</v>
      </c>
      <c r="F31" s="302">
        <v>210</v>
      </c>
      <c r="G31" s="330">
        <v>3487776.2</v>
      </c>
      <c r="H31" s="302">
        <v>2</v>
      </c>
      <c r="I31" s="330">
        <v>55541.259999999995</v>
      </c>
      <c r="J31" s="302">
        <v>325</v>
      </c>
      <c r="K31" s="331">
        <v>4156776.6700000004</v>
      </c>
      <c r="L31" s="31"/>
      <c r="M31" s="31"/>
    </row>
    <row r="32" spans="1:13" ht="17.25" customHeight="1">
      <c r="A32" s="329" t="s">
        <v>152</v>
      </c>
      <c r="B32" s="302">
        <v>12</v>
      </c>
      <c r="C32" s="330">
        <v>220976.40999999997</v>
      </c>
      <c r="D32" s="302">
        <v>3</v>
      </c>
      <c r="E32" s="330">
        <v>55312.719999999994</v>
      </c>
      <c r="F32" s="302">
        <v>9</v>
      </c>
      <c r="G32" s="330">
        <v>165663.69</v>
      </c>
      <c r="H32" s="342">
        <v>0</v>
      </c>
      <c r="I32" s="343">
        <v>0</v>
      </c>
      <c r="J32" s="342">
        <v>0</v>
      </c>
      <c r="K32" s="344">
        <v>0</v>
      </c>
      <c r="L32" s="31"/>
      <c r="M32" s="31"/>
    </row>
    <row r="33" spans="1:13" ht="17.25" customHeight="1">
      <c r="A33" s="329" t="s">
        <v>153</v>
      </c>
      <c r="B33" s="342">
        <v>0</v>
      </c>
      <c r="C33" s="343">
        <v>0</v>
      </c>
      <c r="D33" s="342">
        <v>0</v>
      </c>
      <c r="E33" s="343">
        <v>0</v>
      </c>
      <c r="F33" s="342">
        <v>0</v>
      </c>
      <c r="G33" s="343">
        <v>0</v>
      </c>
      <c r="H33" s="342">
        <v>0</v>
      </c>
      <c r="I33" s="343">
        <v>0</v>
      </c>
      <c r="J33" s="342">
        <v>0</v>
      </c>
      <c r="K33" s="344">
        <v>0</v>
      </c>
      <c r="L33" s="31"/>
      <c r="M33" s="31"/>
    </row>
    <row r="34" spans="1:13" ht="17.25" customHeight="1">
      <c r="A34" s="329" t="s">
        <v>154</v>
      </c>
      <c r="B34" s="342">
        <v>0</v>
      </c>
      <c r="C34" s="343">
        <v>0</v>
      </c>
      <c r="D34" s="342">
        <v>0</v>
      </c>
      <c r="E34" s="343">
        <v>0</v>
      </c>
      <c r="F34" s="342">
        <v>0</v>
      </c>
      <c r="G34" s="343">
        <v>0</v>
      </c>
      <c r="H34" s="342">
        <v>0</v>
      </c>
      <c r="I34" s="343">
        <v>0</v>
      </c>
      <c r="J34" s="342">
        <v>0</v>
      </c>
      <c r="K34" s="344">
        <v>0</v>
      </c>
      <c r="L34" s="31"/>
      <c r="M34" s="31"/>
    </row>
    <row r="35" spans="1:13" ht="17.25" customHeight="1">
      <c r="A35" s="329" t="s">
        <v>155</v>
      </c>
      <c r="B35" s="302">
        <v>4</v>
      </c>
      <c r="C35" s="330">
        <v>68037.959999999992</v>
      </c>
      <c r="D35" s="302">
        <v>1</v>
      </c>
      <c r="E35" s="330">
        <v>5487.6200000000008</v>
      </c>
      <c r="F35" s="342">
        <v>0</v>
      </c>
      <c r="G35" s="343">
        <v>0</v>
      </c>
      <c r="H35" s="342">
        <v>0</v>
      </c>
      <c r="I35" s="343">
        <v>0</v>
      </c>
      <c r="J35" s="302">
        <v>3</v>
      </c>
      <c r="K35" s="331">
        <v>62550.34</v>
      </c>
      <c r="L35" s="31"/>
      <c r="M35" s="31"/>
    </row>
    <row r="36" spans="1:13" ht="17.25" customHeight="1">
      <c r="A36" s="329" t="s">
        <v>156</v>
      </c>
      <c r="B36" s="342">
        <v>0</v>
      </c>
      <c r="C36" s="343">
        <v>0</v>
      </c>
      <c r="D36" s="342">
        <v>0</v>
      </c>
      <c r="E36" s="343">
        <v>0</v>
      </c>
      <c r="F36" s="342">
        <v>0</v>
      </c>
      <c r="G36" s="343">
        <v>0</v>
      </c>
      <c r="H36" s="342">
        <v>0</v>
      </c>
      <c r="I36" s="343">
        <v>0</v>
      </c>
      <c r="J36" s="342">
        <v>0</v>
      </c>
      <c r="K36" s="344">
        <v>0</v>
      </c>
      <c r="L36" s="31"/>
      <c r="M36" s="31"/>
    </row>
    <row r="37" spans="1:13" ht="17.25" customHeight="1">
      <c r="A37" s="329" t="s">
        <v>157</v>
      </c>
      <c r="B37" s="302">
        <v>2</v>
      </c>
      <c r="C37" s="330">
        <v>56119.130000000005</v>
      </c>
      <c r="D37" s="302">
        <v>1</v>
      </c>
      <c r="E37" s="330">
        <v>32347.200000000001</v>
      </c>
      <c r="F37" s="302">
        <v>1</v>
      </c>
      <c r="G37" s="330">
        <v>23771.93</v>
      </c>
      <c r="H37" s="342">
        <v>0</v>
      </c>
      <c r="I37" s="343">
        <v>0</v>
      </c>
      <c r="J37" s="342">
        <v>0</v>
      </c>
      <c r="K37" s="344">
        <v>0</v>
      </c>
      <c r="L37" s="31"/>
      <c r="M37" s="31"/>
    </row>
    <row r="38" spans="1:13" ht="17.25" customHeight="1">
      <c r="A38" s="329" t="s">
        <v>158</v>
      </c>
      <c r="B38" s="302">
        <v>16</v>
      </c>
      <c r="C38" s="330">
        <v>300899.57</v>
      </c>
      <c r="D38" s="302">
        <v>10</v>
      </c>
      <c r="E38" s="330">
        <v>195394.59</v>
      </c>
      <c r="F38" s="302">
        <v>4</v>
      </c>
      <c r="G38" s="330">
        <v>85381.640000000014</v>
      </c>
      <c r="H38" s="342">
        <v>0</v>
      </c>
      <c r="I38" s="343">
        <v>0</v>
      </c>
      <c r="J38" s="302">
        <v>3</v>
      </c>
      <c r="K38" s="331">
        <v>20123.34</v>
      </c>
      <c r="L38" s="31"/>
      <c r="M38" s="31"/>
    </row>
    <row r="39" spans="1:13" ht="17.25" customHeight="1">
      <c r="A39" s="329" t="s">
        <v>159</v>
      </c>
      <c r="B39" s="342">
        <v>0</v>
      </c>
      <c r="C39" s="343">
        <v>0</v>
      </c>
      <c r="D39" s="342">
        <v>0</v>
      </c>
      <c r="E39" s="343">
        <v>0</v>
      </c>
      <c r="F39" s="342">
        <v>0</v>
      </c>
      <c r="G39" s="335">
        <v>0</v>
      </c>
      <c r="H39" s="342">
        <v>0</v>
      </c>
      <c r="I39" s="343">
        <v>0</v>
      </c>
      <c r="J39" s="342">
        <v>0</v>
      </c>
      <c r="K39" s="344">
        <v>0</v>
      </c>
      <c r="L39" s="31"/>
      <c r="M39" s="31"/>
    </row>
    <row r="40" spans="1:13" ht="17.25" customHeight="1">
      <c r="A40" s="329" t="s">
        <v>160</v>
      </c>
      <c r="B40" s="302">
        <v>42</v>
      </c>
      <c r="C40" s="330">
        <v>1110451.9099999999</v>
      </c>
      <c r="D40" s="302">
        <v>32</v>
      </c>
      <c r="E40" s="330">
        <v>886987.98</v>
      </c>
      <c r="F40" s="302">
        <v>3</v>
      </c>
      <c r="G40" s="330">
        <v>79720.709999999992</v>
      </c>
      <c r="H40" s="342">
        <v>0</v>
      </c>
      <c r="I40" s="343">
        <v>0</v>
      </c>
      <c r="J40" s="302">
        <v>7</v>
      </c>
      <c r="K40" s="331">
        <v>143743.22</v>
      </c>
      <c r="L40" s="31"/>
      <c r="M40" s="31"/>
    </row>
    <row r="41" spans="1:13" ht="17.25" customHeight="1">
      <c r="A41" s="329" t="s">
        <v>161</v>
      </c>
      <c r="B41" s="302">
        <v>19</v>
      </c>
      <c r="C41" s="330">
        <v>401915.25999999995</v>
      </c>
      <c r="D41" s="302">
        <v>17</v>
      </c>
      <c r="E41" s="330">
        <v>351576.42</v>
      </c>
      <c r="F41" s="302">
        <v>1</v>
      </c>
      <c r="G41" s="330">
        <v>27987.75</v>
      </c>
      <c r="H41" s="342">
        <v>0</v>
      </c>
      <c r="I41" s="343">
        <v>0</v>
      </c>
      <c r="J41" s="302">
        <v>1</v>
      </c>
      <c r="K41" s="331">
        <v>22351.09</v>
      </c>
      <c r="L41" s="31"/>
      <c r="M41" s="31"/>
    </row>
    <row r="42" spans="1:13" ht="34.5">
      <c r="A42" s="340" t="s">
        <v>162</v>
      </c>
      <c r="B42" s="341">
        <v>307.08300000000003</v>
      </c>
      <c r="C42" s="327">
        <v>6969747.2599999998</v>
      </c>
      <c r="D42" s="341">
        <v>281</v>
      </c>
      <c r="E42" s="327">
        <v>6359178.9499999993</v>
      </c>
      <c r="F42" s="341">
        <v>7</v>
      </c>
      <c r="G42" s="327">
        <v>166065.10999999999</v>
      </c>
      <c r="H42" s="346">
        <v>0</v>
      </c>
      <c r="I42" s="347">
        <v>0</v>
      </c>
      <c r="J42" s="341">
        <v>19</v>
      </c>
      <c r="K42" s="328">
        <v>444503.2</v>
      </c>
      <c r="L42" s="178"/>
      <c r="M42" s="31"/>
    </row>
    <row r="43" spans="1:13" ht="17.25" customHeight="1">
      <c r="A43" s="329" t="s">
        <v>469</v>
      </c>
      <c r="B43" s="332">
        <v>62</v>
      </c>
      <c r="C43" s="333">
        <v>813199.27999999991</v>
      </c>
      <c r="D43" s="332">
        <v>62</v>
      </c>
      <c r="E43" s="333">
        <v>813199.27999999991</v>
      </c>
      <c r="F43" s="334">
        <v>0</v>
      </c>
      <c r="G43" s="335">
        <v>0</v>
      </c>
      <c r="H43" s="334">
        <v>0</v>
      </c>
      <c r="I43" s="335">
        <v>0</v>
      </c>
      <c r="J43" s="334">
        <v>0</v>
      </c>
      <c r="K43" s="336">
        <v>0</v>
      </c>
      <c r="L43" s="31"/>
      <c r="M43" s="31"/>
    </row>
    <row r="44" spans="1:13" ht="17.25" customHeight="1">
      <c r="A44" s="329" t="s">
        <v>480</v>
      </c>
      <c r="B44" s="334">
        <v>0</v>
      </c>
      <c r="C44" s="335">
        <v>0</v>
      </c>
      <c r="D44" s="334">
        <v>0</v>
      </c>
      <c r="E44" s="335">
        <v>0</v>
      </c>
      <c r="F44" s="334">
        <v>0</v>
      </c>
      <c r="G44" s="335">
        <v>0</v>
      </c>
      <c r="H44" s="334">
        <v>0</v>
      </c>
      <c r="I44" s="335">
        <v>0</v>
      </c>
      <c r="J44" s="334">
        <v>0</v>
      </c>
      <c r="K44" s="336">
        <v>0</v>
      </c>
      <c r="L44" s="31"/>
      <c r="M44" s="31"/>
    </row>
    <row r="45" spans="1:13" ht="17.25" customHeight="1">
      <c r="A45" s="329" t="s">
        <v>445</v>
      </c>
      <c r="B45" s="334">
        <v>0</v>
      </c>
      <c r="C45" s="335">
        <v>0</v>
      </c>
      <c r="D45" s="334">
        <v>0</v>
      </c>
      <c r="E45" s="335">
        <v>0</v>
      </c>
      <c r="F45" s="334">
        <v>0</v>
      </c>
      <c r="G45" s="335">
        <v>0</v>
      </c>
      <c r="H45" s="334">
        <v>0</v>
      </c>
      <c r="I45" s="335">
        <v>0</v>
      </c>
      <c r="J45" s="334">
        <v>0</v>
      </c>
      <c r="K45" s="336">
        <v>0</v>
      </c>
      <c r="L45" s="31"/>
      <c r="M45" s="31"/>
    </row>
    <row r="46" spans="1:13" ht="17.25" customHeight="1">
      <c r="A46" s="329" t="s">
        <v>163</v>
      </c>
      <c r="B46" s="332">
        <v>84</v>
      </c>
      <c r="C46" s="333">
        <v>2173567.0499999998</v>
      </c>
      <c r="D46" s="332">
        <v>77</v>
      </c>
      <c r="E46" s="333">
        <v>2033592.54</v>
      </c>
      <c r="F46" s="332">
        <v>3</v>
      </c>
      <c r="G46" s="333">
        <v>57485.78</v>
      </c>
      <c r="H46" s="334">
        <v>0</v>
      </c>
      <c r="I46" s="335">
        <v>0</v>
      </c>
      <c r="J46" s="332">
        <v>4</v>
      </c>
      <c r="K46" s="348">
        <v>82488.73</v>
      </c>
      <c r="L46" s="31"/>
      <c r="M46" s="31"/>
    </row>
    <row r="47" spans="1:13" ht="17.25" customHeight="1">
      <c r="A47" s="329" t="s">
        <v>164</v>
      </c>
      <c r="B47" s="334">
        <v>0</v>
      </c>
      <c r="C47" s="335">
        <v>0</v>
      </c>
      <c r="D47" s="334">
        <v>0</v>
      </c>
      <c r="E47" s="335">
        <v>0</v>
      </c>
      <c r="F47" s="334">
        <v>0</v>
      </c>
      <c r="G47" s="335">
        <v>0</v>
      </c>
      <c r="H47" s="334">
        <v>0</v>
      </c>
      <c r="I47" s="335">
        <v>0</v>
      </c>
      <c r="J47" s="334">
        <v>0</v>
      </c>
      <c r="K47" s="336">
        <v>0</v>
      </c>
      <c r="L47" s="31"/>
      <c r="M47" s="31"/>
    </row>
    <row r="48" spans="1:13" ht="17.25" customHeight="1">
      <c r="A48" s="329" t="s">
        <v>470</v>
      </c>
      <c r="B48" s="334">
        <v>0</v>
      </c>
      <c r="C48" s="335">
        <v>0</v>
      </c>
      <c r="D48" s="334">
        <v>0</v>
      </c>
      <c r="E48" s="335">
        <v>0</v>
      </c>
      <c r="F48" s="334">
        <v>0</v>
      </c>
      <c r="G48" s="335">
        <v>0</v>
      </c>
      <c r="H48" s="334">
        <v>0</v>
      </c>
      <c r="I48" s="335">
        <v>0</v>
      </c>
      <c r="J48" s="334">
        <v>0</v>
      </c>
      <c r="K48" s="336">
        <v>0</v>
      </c>
      <c r="L48" s="31"/>
      <c r="M48" s="31"/>
    </row>
    <row r="49" spans="1:13" ht="17.25" customHeight="1">
      <c r="A49" s="329" t="s">
        <v>165</v>
      </c>
      <c r="B49" s="334">
        <v>0</v>
      </c>
      <c r="C49" s="335">
        <v>0</v>
      </c>
      <c r="D49" s="334">
        <v>0</v>
      </c>
      <c r="E49" s="335">
        <v>0</v>
      </c>
      <c r="F49" s="334">
        <v>0</v>
      </c>
      <c r="G49" s="335">
        <v>0</v>
      </c>
      <c r="H49" s="334">
        <v>0</v>
      </c>
      <c r="I49" s="335">
        <v>0</v>
      </c>
      <c r="J49" s="334">
        <v>0</v>
      </c>
      <c r="K49" s="336">
        <v>0</v>
      </c>
      <c r="L49" s="31"/>
      <c r="M49" s="31"/>
    </row>
    <row r="50" spans="1:13" ht="17.25" customHeight="1">
      <c r="A50" s="329" t="s">
        <v>166</v>
      </c>
      <c r="B50" s="334">
        <v>0</v>
      </c>
      <c r="C50" s="335">
        <v>0</v>
      </c>
      <c r="D50" s="334">
        <v>0</v>
      </c>
      <c r="E50" s="335">
        <v>0</v>
      </c>
      <c r="F50" s="334">
        <v>0</v>
      </c>
      <c r="G50" s="335">
        <v>0</v>
      </c>
      <c r="H50" s="334">
        <v>0</v>
      </c>
      <c r="I50" s="335">
        <v>0</v>
      </c>
      <c r="J50" s="334">
        <v>0</v>
      </c>
      <c r="K50" s="336">
        <v>0</v>
      </c>
      <c r="L50" s="31"/>
      <c r="M50" s="31"/>
    </row>
    <row r="51" spans="1:13" ht="17.25" customHeight="1">
      <c r="A51" s="329" t="s">
        <v>167</v>
      </c>
      <c r="B51" s="334">
        <v>0</v>
      </c>
      <c r="C51" s="335">
        <v>0</v>
      </c>
      <c r="D51" s="334">
        <v>0</v>
      </c>
      <c r="E51" s="335">
        <v>0</v>
      </c>
      <c r="F51" s="334">
        <v>0</v>
      </c>
      <c r="G51" s="335">
        <v>0</v>
      </c>
      <c r="H51" s="334">
        <v>0</v>
      </c>
      <c r="I51" s="335">
        <v>0</v>
      </c>
      <c r="J51" s="334">
        <v>0</v>
      </c>
      <c r="K51" s="336">
        <v>0</v>
      </c>
      <c r="L51" s="31"/>
      <c r="M51" s="31"/>
    </row>
    <row r="52" spans="1:13" ht="17.25" customHeight="1">
      <c r="A52" s="329" t="s">
        <v>446</v>
      </c>
      <c r="B52" s="334">
        <v>0</v>
      </c>
      <c r="C52" s="335">
        <v>0</v>
      </c>
      <c r="D52" s="334">
        <v>0</v>
      </c>
      <c r="E52" s="335">
        <v>0</v>
      </c>
      <c r="F52" s="334">
        <v>0</v>
      </c>
      <c r="G52" s="335">
        <v>0</v>
      </c>
      <c r="H52" s="334">
        <v>0</v>
      </c>
      <c r="I52" s="335">
        <v>0</v>
      </c>
      <c r="J52" s="334">
        <v>0</v>
      </c>
      <c r="K52" s="336">
        <v>0</v>
      </c>
      <c r="L52" s="31"/>
      <c r="M52" s="31"/>
    </row>
    <row r="53" spans="1:13" ht="17.25" customHeight="1">
      <c r="A53" s="329" t="s">
        <v>168</v>
      </c>
      <c r="B53" s="332">
        <v>13</v>
      </c>
      <c r="C53" s="333">
        <v>275527.28999999998</v>
      </c>
      <c r="D53" s="332">
        <v>2</v>
      </c>
      <c r="E53" s="333">
        <v>16829.5</v>
      </c>
      <c r="F53" s="332">
        <v>2</v>
      </c>
      <c r="G53" s="333">
        <v>56671.570000000007</v>
      </c>
      <c r="H53" s="334">
        <v>0</v>
      </c>
      <c r="I53" s="335">
        <v>0</v>
      </c>
      <c r="J53" s="332">
        <v>9</v>
      </c>
      <c r="K53" s="348">
        <v>202026.22</v>
      </c>
      <c r="L53" s="31"/>
      <c r="M53" s="31"/>
    </row>
    <row r="54" spans="1:13" ht="17.25" customHeight="1" thickBot="1">
      <c r="A54" s="349" t="s">
        <v>471</v>
      </c>
      <c r="B54" s="350">
        <v>148</v>
      </c>
      <c r="C54" s="351">
        <v>3707453.64</v>
      </c>
      <c r="D54" s="350">
        <v>140</v>
      </c>
      <c r="E54" s="351">
        <v>3495557.63</v>
      </c>
      <c r="F54" s="350">
        <v>2</v>
      </c>
      <c r="G54" s="351">
        <v>51907.759999999995</v>
      </c>
      <c r="H54" s="352">
        <v>0</v>
      </c>
      <c r="I54" s="353">
        <v>0</v>
      </c>
      <c r="J54" s="350">
        <v>6</v>
      </c>
      <c r="K54" s="354">
        <v>159988.25</v>
      </c>
      <c r="L54" s="31"/>
      <c r="M54" s="31"/>
    </row>
    <row r="55" spans="1:13">
      <c r="B55" s="173"/>
      <c r="C55" s="177"/>
      <c r="D55" s="173"/>
      <c r="E55" s="177"/>
      <c r="F55" s="173"/>
      <c r="G55" s="177"/>
      <c r="H55" s="173"/>
      <c r="I55" s="177"/>
      <c r="J55" s="173"/>
      <c r="K55" s="177"/>
    </row>
    <row r="56" spans="1:13" ht="9" customHeight="1">
      <c r="F56" s="180"/>
    </row>
    <row r="57" spans="1:13">
      <c r="B57" s="173"/>
      <c r="C57" s="177"/>
      <c r="D57" s="173"/>
      <c r="E57" s="177"/>
      <c r="F57" s="173"/>
      <c r="G57" s="177"/>
      <c r="H57" s="173"/>
      <c r="I57" s="177"/>
      <c r="J57" s="173"/>
      <c r="K57" s="177"/>
    </row>
    <row r="58" spans="1:13">
      <c r="B58" s="183"/>
      <c r="C58" s="184"/>
      <c r="D58" s="185"/>
      <c r="E58" s="184"/>
      <c r="F58" s="185"/>
      <c r="G58" s="184"/>
      <c r="H58" s="183"/>
      <c r="I58" s="184"/>
      <c r="J58" s="185"/>
      <c r="K58" s="184"/>
    </row>
    <row r="60" spans="1:13" ht="19.5" customHeight="1">
      <c r="C60" s="138"/>
      <c r="D60" s="138"/>
      <c r="E60" s="138"/>
      <c r="F60" s="138"/>
      <c r="G60" s="138"/>
      <c r="H60" s="138"/>
      <c r="I60" s="138"/>
      <c r="J60" s="138"/>
      <c r="K60" s="138"/>
      <c r="L60" s="138"/>
      <c r="M60" s="138"/>
    </row>
    <row r="61" spans="1:13">
      <c r="B61" s="186"/>
      <c r="C61" s="138"/>
      <c r="D61" s="138"/>
      <c r="E61" s="138"/>
      <c r="F61" s="138"/>
      <c r="G61" s="138"/>
      <c r="H61" s="138"/>
      <c r="I61" s="138"/>
      <c r="J61" s="138"/>
      <c r="K61" s="138"/>
      <c r="L61" s="138"/>
      <c r="M61" s="138"/>
    </row>
    <row r="62" spans="1:13">
      <c r="B62" s="138"/>
      <c r="C62" s="138"/>
      <c r="D62" s="138"/>
      <c r="E62" s="138"/>
      <c r="F62" s="138"/>
      <c r="G62" s="138"/>
      <c r="H62" s="138"/>
      <c r="I62" s="138"/>
      <c r="J62" s="138"/>
      <c r="K62" s="138"/>
      <c r="L62" s="138"/>
      <c r="M62" s="138"/>
    </row>
  </sheetData>
  <mergeCells count="9">
    <mergeCell ref="B5:K5"/>
    <mergeCell ref="A3:A5"/>
    <mergeCell ref="A1:K1"/>
    <mergeCell ref="A2:K2"/>
    <mergeCell ref="B3:C3"/>
    <mergeCell ref="D3:E3"/>
    <mergeCell ref="F3:G3"/>
    <mergeCell ref="H3:I3"/>
    <mergeCell ref="J3:K3"/>
  </mergeCells>
  <hyperlinks>
    <hyperlink ref="L1" location="'Spis treści'!A1" display="Powrót do spisu" xr:uid="{E7441515-DFA6-4798-B853-E17F5D7F73BE}"/>
  </hyperlinks>
  <printOptions horizontalCentered="1" verticalCentered="1"/>
  <pageMargins left="0.11811023622047245" right="0.11811023622047245" top="0.15748031496062992" bottom="0.27559055118110237" header="0.31496062992125984" footer="0.31496062992125984"/>
  <pageSetup paperSize="9" scale="78" orientation="portrait" r:id="rId1"/>
  <headerFooter differentFirst="1" alignWithMargins="0">
    <oddFooter>&amp;C&amp;"Arial,Normalny"&amp;9&amp;P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2798D-0E2E-4B29-A422-84F187B04B6D}">
  <sheetPr>
    <tabColor rgb="FF92D050"/>
  </sheetPr>
  <dimension ref="A1:K57"/>
  <sheetViews>
    <sheetView showGridLines="0" view="pageBreakPreview" zoomScaleNormal="100" zoomScaleSheetLayoutView="100" workbookViewId="0">
      <selection sqref="A1:G1"/>
    </sheetView>
  </sheetViews>
  <sheetFormatPr defaultColWidth="8" defaultRowHeight="12.75"/>
  <cols>
    <col min="1" max="1" width="31.875" style="1" customWidth="1"/>
    <col min="2" max="2" width="33.125" style="1" customWidth="1"/>
    <col min="3" max="6" width="8" style="1"/>
    <col min="7" max="7" width="7.625" style="1" customWidth="1"/>
    <col min="8" max="8" width="9.5" style="1" customWidth="1"/>
    <col min="9" max="10" width="8" style="1" customWidth="1"/>
    <col min="11" max="11" width="3.75" style="1" customWidth="1"/>
    <col min="12" max="16378" width="8" style="1"/>
    <col min="16379" max="16384" width="2.5" style="1" customWidth="1"/>
  </cols>
  <sheetData>
    <row r="1" spans="1:9" ht="30" customHeight="1">
      <c r="A1" s="1050" t="s">
        <v>410</v>
      </c>
      <c r="B1" s="1050"/>
      <c r="C1" s="1050"/>
      <c r="D1" s="1050"/>
      <c r="E1" s="1050"/>
      <c r="F1" s="1050"/>
      <c r="G1" s="1050"/>
      <c r="H1" s="780" t="s">
        <v>476</v>
      </c>
    </row>
    <row r="2" spans="1:9" ht="25.5" customHeight="1" thickBot="1">
      <c r="A2" s="1043" t="s">
        <v>607</v>
      </c>
      <c r="B2" s="1043"/>
    </row>
    <row r="3" spans="1:9" s="27" customFormat="1" ht="33" customHeight="1" thickBot="1">
      <c r="A3" s="1011" t="s">
        <v>13</v>
      </c>
      <c r="B3" s="276" t="s">
        <v>606</v>
      </c>
    </row>
    <row r="4" spans="1:9" ht="21.75" customHeight="1" thickBot="1">
      <c r="A4" s="1048"/>
      <c r="B4" s="825" t="s">
        <v>574</v>
      </c>
    </row>
    <row r="5" spans="1:9" ht="19.5" customHeight="1">
      <c r="A5" s="248" t="s">
        <v>63</v>
      </c>
      <c r="B5" s="821">
        <f>SUM(B6:B21)</f>
        <v>16206</v>
      </c>
      <c r="C5" s="28"/>
    </row>
    <row r="6" spans="1:9" ht="19.5" customHeight="1">
      <c r="A6" s="251" t="s">
        <v>39</v>
      </c>
      <c r="B6" s="822">
        <v>1524</v>
      </c>
      <c r="C6" s="28"/>
    </row>
    <row r="7" spans="1:9" ht="19.5" customHeight="1">
      <c r="A7" s="251" t="s">
        <v>40</v>
      </c>
      <c r="B7" s="822">
        <v>821</v>
      </c>
      <c r="C7" s="28"/>
      <c r="H7" s="674"/>
    </row>
    <row r="8" spans="1:9" ht="19.5" customHeight="1">
      <c r="A8" s="251" t="s">
        <v>41</v>
      </c>
      <c r="B8" s="822">
        <v>2318</v>
      </c>
      <c r="C8" s="28"/>
    </row>
    <row r="9" spans="1:9" ht="19.5" customHeight="1">
      <c r="A9" s="251" t="s">
        <v>42</v>
      </c>
      <c r="B9" s="822">
        <v>110</v>
      </c>
      <c r="C9" s="28"/>
    </row>
    <row r="10" spans="1:9" ht="19.5" customHeight="1">
      <c r="A10" s="251" t="s">
        <v>43</v>
      </c>
      <c r="B10" s="822">
        <v>1423</v>
      </c>
      <c r="C10" s="28"/>
    </row>
    <row r="11" spans="1:9" ht="19.5" customHeight="1">
      <c r="A11" s="251" t="s">
        <v>44</v>
      </c>
      <c r="B11" s="822">
        <v>1545</v>
      </c>
      <c r="C11" s="28"/>
    </row>
    <row r="12" spans="1:9" ht="19.5" customHeight="1">
      <c r="A12" s="251" t="s">
        <v>45</v>
      </c>
      <c r="B12" s="822">
        <v>3170</v>
      </c>
      <c r="C12" s="28"/>
    </row>
    <row r="13" spans="1:9" ht="19.5" customHeight="1">
      <c r="A13" s="251" t="s">
        <v>46</v>
      </c>
      <c r="B13" s="823">
        <v>1</v>
      </c>
      <c r="C13" s="28"/>
      <c r="I13"/>
    </row>
    <row r="14" spans="1:9" ht="19.5" customHeight="1">
      <c r="A14" s="251" t="s">
        <v>47</v>
      </c>
      <c r="B14" s="822">
        <v>693</v>
      </c>
      <c r="C14" s="28"/>
    </row>
    <row r="15" spans="1:9" ht="19.5" customHeight="1">
      <c r="A15" s="251" t="s">
        <v>48</v>
      </c>
      <c r="B15" s="822">
        <v>292</v>
      </c>
      <c r="C15" s="28"/>
    </row>
    <row r="16" spans="1:9" ht="19.5" customHeight="1">
      <c r="A16" s="251" t="s">
        <v>49</v>
      </c>
      <c r="B16" s="822">
        <v>1849</v>
      </c>
      <c r="C16" s="28"/>
    </row>
    <row r="17" spans="1:11" ht="19.5" customHeight="1">
      <c r="A17" s="251" t="s">
        <v>50</v>
      </c>
      <c r="B17" s="822">
        <v>660</v>
      </c>
      <c r="C17" s="28"/>
    </row>
    <row r="18" spans="1:11" ht="19.5" customHeight="1">
      <c r="A18" s="251" t="s">
        <v>51</v>
      </c>
      <c r="B18" s="822">
        <v>240</v>
      </c>
      <c r="C18" s="28"/>
    </row>
    <row r="19" spans="1:11" ht="19.5" customHeight="1">
      <c r="A19" s="251" t="s">
        <v>52</v>
      </c>
      <c r="B19" s="822">
        <v>443</v>
      </c>
      <c r="C19" s="28"/>
    </row>
    <row r="20" spans="1:11" ht="19.5" customHeight="1">
      <c r="A20" s="251" t="s">
        <v>53</v>
      </c>
      <c r="B20" s="822">
        <v>1038</v>
      </c>
      <c r="C20" s="28"/>
    </row>
    <row r="21" spans="1:11" ht="19.5" customHeight="1" thickBot="1">
      <c r="A21" s="255" t="s">
        <v>54</v>
      </c>
      <c r="B21" s="824">
        <v>79</v>
      </c>
      <c r="C21" s="28"/>
    </row>
    <row r="22" spans="1:11" ht="15">
      <c r="A22" s="3"/>
      <c r="B22" s="29"/>
      <c r="C22" s="28"/>
    </row>
    <row r="23" spans="1:11">
      <c r="B23" s="8"/>
    </row>
    <row r="24" spans="1:11" ht="15">
      <c r="A24"/>
      <c r="B24"/>
      <c r="C24"/>
      <c r="D24"/>
      <c r="E24"/>
      <c r="F24"/>
      <c r="G24"/>
      <c r="H24"/>
      <c r="I24"/>
      <c r="J24"/>
      <c r="K24"/>
    </row>
    <row r="25" spans="1:11" ht="15">
      <c r="A25"/>
      <c r="B25"/>
      <c r="C25"/>
      <c r="D25"/>
      <c r="E25"/>
      <c r="F25"/>
      <c r="G25"/>
      <c r="H25"/>
      <c r="I25"/>
      <c r="J25"/>
      <c r="K25"/>
    </row>
    <row r="26" spans="1:11" ht="15">
      <c r="A26"/>
      <c r="B26"/>
      <c r="C26"/>
      <c r="D26"/>
      <c r="E26"/>
      <c r="F26"/>
      <c r="G26"/>
      <c r="H26"/>
      <c r="I26"/>
      <c r="J26"/>
      <c r="K26"/>
    </row>
    <row r="27" spans="1:11" ht="15">
      <c r="A27"/>
      <c r="B27"/>
      <c r="C27"/>
      <c r="D27"/>
      <c r="E27"/>
      <c r="F27"/>
      <c r="G27"/>
      <c r="H27"/>
      <c r="I27"/>
      <c r="J27"/>
      <c r="K27"/>
    </row>
    <row r="28" spans="1:11" ht="15">
      <c r="A28"/>
      <c r="B28"/>
      <c r="C28"/>
      <c r="D28"/>
      <c r="E28"/>
      <c r="F28"/>
      <c r="G28"/>
      <c r="H28"/>
      <c r="I28"/>
      <c r="J28"/>
      <c r="K28"/>
    </row>
    <row r="29" spans="1:11" ht="15">
      <c r="A29"/>
      <c r="B29"/>
      <c r="C29"/>
      <c r="D29"/>
      <c r="E29"/>
      <c r="F29"/>
      <c r="G29"/>
      <c r="H29"/>
      <c r="I29"/>
      <c r="J29"/>
      <c r="K29"/>
    </row>
    <row r="30" spans="1:11" ht="15">
      <c r="A30"/>
      <c r="B30"/>
      <c r="C30"/>
      <c r="D30"/>
      <c r="E30"/>
      <c r="F30"/>
      <c r="G30"/>
      <c r="H30"/>
      <c r="I30"/>
      <c r="J30"/>
      <c r="K30"/>
    </row>
    <row r="31" spans="1:11" ht="15">
      <c r="A31"/>
      <c r="B31"/>
      <c r="C31"/>
      <c r="D31"/>
      <c r="E31"/>
      <c r="F31"/>
      <c r="G31"/>
      <c r="H31"/>
      <c r="I31"/>
      <c r="J31"/>
      <c r="K31"/>
    </row>
    <row r="32" spans="1:11" ht="15">
      <c r="A32"/>
      <c r="B32"/>
      <c r="C32"/>
      <c r="D32"/>
      <c r="E32"/>
      <c r="F32"/>
      <c r="G32"/>
      <c r="H32"/>
      <c r="I32"/>
      <c r="J32"/>
      <c r="K32"/>
    </row>
    <row r="33" spans="1:11" ht="15">
      <c r="A33"/>
      <c r="B33"/>
      <c r="C33"/>
      <c r="D33"/>
      <c r="E33"/>
      <c r="F33"/>
      <c r="G33"/>
      <c r="H33"/>
      <c r="I33"/>
      <c r="J33"/>
      <c r="K33"/>
    </row>
    <row r="34" spans="1:11" ht="15">
      <c r="A34"/>
      <c r="B34"/>
      <c r="C34"/>
      <c r="D34"/>
      <c r="E34"/>
      <c r="F34"/>
      <c r="G34"/>
      <c r="H34"/>
      <c r="I34"/>
      <c r="J34"/>
      <c r="K34"/>
    </row>
    <row r="35" spans="1:11" ht="15">
      <c r="A35"/>
      <c r="B35"/>
      <c r="C35"/>
      <c r="D35"/>
      <c r="E35"/>
      <c r="F35"/>
      <c r="G35"/>
      <c r="H35"/>
      <c r="I35"/>
      <c r="J35"/>
      <c r="K35"/>
    </row>
    <row r="36" spans="1:11" ht="15">
      <c r="A36"/>
      <c r="B36"/>
      <c r="C36"/>
      <c r="D36"/>
      <c r="E36"/>
      <c r="F36"/>
      <c r="G36"/>
      <c r="H36"/>
      <c r="I36"/>
      <c r="J36"/>
      <c r="K36"/>
    </row>
    <row r="37" spans="1:11" ht="15">
      <c r="A37"/>
      <c r="B37"/>
      <c r="C37"/>
      <c r="D37"/>
      <c r="E37"/>
      <c r="F37"/>
      <c r="G37"/>
      <c r="H37"/>
      <c r="I37"/>
      <c r="J37"/>
      <c r="K37"/>
    </row>
    <row r="38" spans="1:11" ht="15">
      <c r="A38"/>
      <c r="B38"/>
      <c r="C38"/>
      <c r="D38"/>
      <c r="E38"/>
      <c r="F38"/>
      <c r="G38"/>
      <c r="H38"/>
      <c r="I38"/>
      <c r="J38"/>
      <c r="K38"/>
    </row>
    <row r="39" spans="1:11" ht="15">
      <c r="A39"/>
      <c r="B39"/>
      <c r="C39"/>
      <c r="D39"/>
      <c r="E39"/>
      <c r="F39"/>
      <c r="G39"/>
      <c r="H39"/>
      <c r="I39"/>
      <c r="J39"/>
      <c r="K39"/>
    </row>
    <row r="40" spans="1:11" ht="15">
      <c r="A40"/>
      <c r="B40"/>
      <c r="C40"/>
      <c r="D40"/>
      <c r="E40"/>
      <c r="F40"/>
      <c r="G40"/>
      <c r="H40"/>
      <c r="I40"/>
      <c r="J40"/>
      <c r="K40"/>
    </row>
    <row r="41" spans="1:11" ht="15">
      <c r="A41"/>
      <c r="B41"/>
      <c r="C41"/>
      <c r="D41"/>
      <c r="E41"/>
      <c r="F41"/>
      <c r="G41"/>
      <c r="H41"/>
      <c r="I41"/>
      <c r="J41"/>
      <c r="K41"/>
    </row>
    <row r="42" spans="1:11" ht="15">
      <c r="A42"/>
      <c r="B42"/>
      <c r="C42"/>
      <c r="D42"/>
      <c r="E42"/>
      <c r="F42"/>
      <c r="G42"/>
      <c r="H42"/>
      <c r="I42"/>
      <c r="J42"/>
      <c r="K42"/>
    </row>
    <row r="43" spans="1:11" ht="15">
      <c r="A43"/>
      <c r="B43"/>
      <c r="C43"/>
      <c r="D43"/>
      <c r="E43"/>
      <c r="F43"/>
      <c r="G43"/>
      <c r="H43"/>
      <c r="I43"/>
      <c r="J43"/>
      <c r="K43"/>
    </row>
    <row r="44" spans="1:11" ht="15">
      <c r="A44"/>
      <c r="B44"/>
      <c r="C44"/>
      <c r="D44"/>
      <c r="E44"/>
      <c r="F44"/>
      <c r="G44"/>
      <c r="H44"/>
      <c r="I44"/>
      <c r="J44"/>
      <c r="K44"/>
    </row>
    <row r="45" spans="1:11" ht="15">
      <c r="A45"/>
      <c r="B45"/>
      <c r="C45"/>
      <c r="D45"/>
      <c r="E45"/>
      <c r="F45"/>
      <c r="G45"/>
      <c r="H45"/>
      <c r="I45"/>
      <c r="J45"/>
      <c r="K45"/>
    </row>
    <row r="46" spans="1:11" ht="15">
      <c r="A46"/>
      <c r="B46"/>
      <c r="C46"/>
      <c r="D46"/>
      <c r="E46"/>
      <c r="F46"/>
      <c r="G46"/>
      <c r="H46"/>
      <c r="I46"/>
      <c r="J46"/>
      <c r="K46"/>
    </row>
    <row r="47" spans="1:11" ht="15">
      <c r="A47"/>
      <c r="B47"/>
      <c r="C47"/>
      <c r="D47"/>
      <c r="E47"/>
      <c r="F47"/>
      <c r="G47"/>
      <c r="H47"/>
      <c r="I47"/>
      <c r="J47"/>
      <c r="K47"/>
    </row>
    <row r="48" spans="1:11" ht="15">
      <c r="A48"/>
      <c r="B48"/>
      <c r="C48"/>
      <c r="D48"/>
      <c r="E48"/>
      <c r="F48"/>
      <c r="G48"/>
      <c r="H48"/>
      <c r="I48"/>
      <c r="J48"/>
      <c r="K48"/>
    </row>
    <row r="49" spans="1:11" ht="15">
      <c r="A49"/>
      <c r="B49"/>
      <c r="C49"/>
      <c r="D49"/>
      <c r="E49"/>
      <c r="F49"/>
      <c r="G49"/>
      <c r="H49"/>
      <c r="I49"/>
      <c r="J49"/>
      <c r="K49"/>
    </row>
    <row r="50" spans="1:11" ht="15">
      <c r="A50"/>
      <c r="B50"/>
      <c r="C50"/>
      <c r="D50"/>
      <c r="E50"/>
      <c r="F50"/>
      <c r="G50"/>
      <c r="H50"/>
      <c r="I50"/>
      <c r="J50"/>
      <c r="K50"/>
    </row>
    <row r="51" spans="1:11" ht="15">
      <c r="A51"/>
      <c r="B51"/>
      <c r="C51"/>
      <c r="D51"/>
      <c r="E51"/>
      <c r="F51"/>
      <c r="G51"/>
      <c r="H51"/>
      <c r="I51"/>
      <c r="J51"/>
      <c r="K51"/>
    </row>
    <row r="52" spans="1:11" ht="15">
      <c r="A52"/>
      <c r="B52"/>
      <c r="C52"/>
      <c r="D52"/>
      <c r="E52"/>
      <c r="F52"/>
      <c r="G52"/>
      <c r="H52"/>
      <c r="I52"/>
      <c r="J52"/>
      <c r="K52"/>
    </row>
    <row r="53" spans="1:11" ht="15">
      <c r="A53"/>
      <c r="B53"/>
      <c r="C53"/>
      <c r="D53"/>
      <c r="E53"/>
      <c r="F53"/>
      <c r="G53"/>
      <c r="H53"/>
      <c r="I53"/>
      <c r="J53"/>
      <c r="K53"/>
    </row>
    <row r="54" spans="1:11" ht="55.5" customHeight="1">
      <c r="A54"/>
      <c r="B54"/>
      <c r="C54"/>
      <c r="D54"/>
      <c r="E54"/>
      <c r="F54"/>
      <c r="G54"/>
      <c r="H54"/>
      <c r="I54"/>
      <c r="J54"/>
      <c r="K54"/>
    </row>
    <row r="55" spans="1:11" ht="15">
      <c r="A55"/>
      <c r="B55"/>
      <c r="C55"/>
      <c r="D55"/>
      <c r="E55"/>
      <c r="F55"/>
      <c r="G55"/>
      <c r="H55"/>
      <c r="I55"/>
      <c r="J55"/>
      <c r="K55"/>
    </row>
    <row r="56" spans="1:11" ht="15">
      <c r="A56"/>
      <c r="B56"/>
      <c r="C56"/>
      <c r="D56"/>
      <c r="E56"/>
      <c r="F56"/>
      <c r="G56"/>
      <c r="H56"/>
      <c r="I56"/>
      <c r="J56"/>
      <c r="K56"/>
    </row>
    <row r="57" spans="1:11" ht="15">
      <c r="A57"/>
      <c r="B57"/>
      <c r="C57"/>
      <c r="D57"/>
      <c r="E57"/>
      <c r="F57"/>
      <c r="G57"/>
      <c r="H57"/>
      <c r="I57"/>
      <c r="J57"/>
      <c r="K57"/>
    </row>
  </sheetData>
  <mergeCells count="3">
    <mergeCell ref="A1:G1"/>
    <mergeCell ref="A2:B2"/>
    <mergeCell ref="A3:A4"/>
  </mergeCells>
  <hyperlinks>
    <hyperlink ref="H1" location="'Spis treści'!A1" display="Powrót do spisu" xr:uid="{4F12E461-5076-41FB-96E9-D0D3FFAFA60A}"/>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B5"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tabColor rgb="FF92D050"/>
  </sheetPr>
  <dimension ref="A1:U39"/>
  <sheetViews>
    <sheetView showGridLines="0" view="pageBreakPreview" zoomScaleNormal="90" zoomScaleSheetLayoutView="100" workbookViewId="0">
      <selection sqref="A1:I1"/>
    </sheetView>
  </sheetViews>
  <sheetFormatPr defaultColWidth="8" defaultRowHeight="12.75"/>
  <cols>
    <col min="1" max="1" width="43.125" style="1" customWidth="1"/>
    <col min="2" max="6" width="10.5" style="1" customWidth="1"/>
    <col min="7" max="7" width="8.125" style="1" customWidth="1"/>
    <col min="8" max="9" width="8.5" style="1" customWidth="1"/>
    <col min="10" max="11" width="11.875" style="1" customWidth="1"/>
    <col min="12" max="12" width="10.875" style="1" customWidth="1"/>
    <col min="13" max="13" width="11.625" style="1" bestFit="1" customWidth="1"/>
    <col min="14" max="16" width="8" style="1"/>
    <col min="17" max="18" width="10.5" style="1" customWidth="1"/>
    <col min="19" max="19" width="8" style="1"/>
    <col min="20" max="20" width="11.875" style="1" customWidth="1"/>
    <col min="21" max="16384" width="8" style="1"/>
  </cols>
  <sheetData>
    <row r="1" spans="1:21" ht="23.25" customHeight="1">
      <c r="A1" s="1105" t="s">
        <v>406</v>
      </c>
      <c r="B1" s="1105"/>
      <c r="C1" s="1105"/>
      <c r="D1" s="1105"/>
      <c r="E1" s="1105"/>
      <c r="F1" s="1105"/>
      <c r="G1" s="1105"/>
      <c r="H1" s="1105"/>
      <c r="I1" s="1105"/>
      <c r="J1" s="116" t="s">
        <v>476</v>
      </c>
      <c r="K1" s="625"/>
    </row>
    <row r="2" spans="1:21" ht="33.75" customHeight="1" thickBot="1">
      <c r="A2" s="1106" t="s">
        <v>608</v>
      </c>
      <c r="B2" s="1106"/>
      <c r="C2" s="1106"/>
      <c r="D2" s="1107"/>
      <c r="E2" s="1107"/>
      <c r="F2" s="1107"/>
      <c r="G2" s="1107"/>
      <c r="H2" s="1107"/>
      <c r="I2" s="1107"/>
      <c r="J2" s="637"/>
      <c r="K2" s="637"/>
      <c r="U2" s="164"/>
    </row>
    <row r="3" spans="1:21" ht="20.25" customHeight="1" thickBot="1">
      <c r="A3" s="1011" t="s">
        <v>13</v>
      </c>
      <c r="B3" s="1008" t="s">
        <v>524</v>
      </c>
      <c r="C3" s="1010"/>
      <c r="D3" s="1000" t="s">
        <v>536</v>
      </c>
      <c r="E3" s="999"/>
      <c r="F3" s="999"/>
      <c r="G3" s="999"/>
      <c r="H3" s="999"/>
      <c r="I3" s="1001"/>
      <c r="J3" s="157"/>
      <c r="K3" s="157"/>
    </row>
    <row r="4" spans="1:21" ht="20.25" customHeight="1" thickBot="1">
      <c r="A4" s="1047"/>
      <c r="B4" s="1002" t="s">
        <v>569</v>
      </c>
      <c r="C4" s="1002" t="s">
        <v>570</v>
      </c>
      <c r="D4" s="1002" t="s">
        <v>516</v>
      </c>
      <c r="E4" s="1002" t="s">
        <v>569</v>
      </c>
      <c r="F4" s="1002" t="s">
        <v>570</v>
      </c>
      <c r="G4" s="1004" t="s">
        <v>14</v>
      </c>
      <c r="H4" s="1005"/>
      <c r="I4" s="1006"/>
      <c r="J4" s="152"/>
      <c r="K4" s="152"/>
      <c r="Q4" s="993"/>
      <c r="R4" s="993"/>
    </row>
    <row r="5" spans="1:21" ht="75" customHeight="1" thickBot="1">
      <c r="A5" s="1048"/>
      <c r="B5" s="1003"/>
      <c r="C5" s="1003"/>
      <c r="D5" s="1003"/>
      <c r="E5" s="1003"/>
      <c r="F5" s="1003"/>
      <c r="G5" s="216" t="s">
        <v>571</v>
      </c>
      <c r="H5" s="216" t="s">
        <v>572</v>
      </c>
      <c r="I5" s="216" t="s">
        <v>573</v>
      </c>
      <c r="J5" s="152"/>
      <c r="K5" s="152"/>
      <c r="Q5" s="993"/>
      <c r="R5" s="993"/>
    </row>
    <row r="6" spans="1:21" ht="21" customHeight="1" thickBot="1">
      <c r="A6" s="1098" t="s">
        <v>63</v>
      </c>
      <c r="B6" s="1099"/>
      <c r="C6" s="1099"/>
      <c r="D6" s="1099"/>
      <c r="E6" s="1099"/>
      <c r="F6" s="1099"/>
      <c r="G6" s="1099"/>
      <c r="H6" s="1099"/>
      <c r="I6" s="1100"/>
      <c r="J6" s="626"/>
      <c r="K6" s="626"/>
    </row>
    <row r="7" spans="1:21" ht="19.5" customHeight="1">
      <c r="A7" s="663" t="s">
        <v>774</v>
      </c>
      <c r="B7" s="373">
        <v>964988</v>
      </c>
      <c r="C7" s="165">
        <v>967293</v>
      </c>
      <c r="D7" s="373">
        <v>1084769</v>
      </c>
      <c r="E7" s="165">
        <v>1130761</v>
      </c>
      <c r="F7" s="627">
        <v>1034466</v>
      </c>
      <c r="G7" s="383">
        <f>E7/D7-1</f>
        <v>4.2397966756055894E-2</v>
      </c>
      <c r="H7" s="628">
        <f t="shared" ref="H7:I9" si="0">E7/B7-1</f>
        <v>0.17178762844719309</v>
      </c>
      <c r="I7" s="629">
        <f t="shared" si="0"/>
        <v>6.9444315217829455E-2</v>
      </c>
      <c r="J7" s="383"/>
      <c r="K7" s="383"/>
      <c r="L7" s="10"/>
      <c r="M7" s="9"/>
      <c r="N7" s="9"/>
      <c r="O7" s="9"/>
      <c r="P7" s="9"/>
      <c r="Q7" s="165"/>
      <c r="R7" s="165"/>
      <c r="S7" s="8"/>
      <c r="T7" s="8"/>
    </row>
    <row r="8" spans="1:21" ht="21.75" customHeight="1">
      <c r="A8" s="357" t="s">
        <v>123</v>
      </c>
      <c r="B8" s="358">
        <v>760939</v>
      </c>
      <c r="C8" s="166">
        <v>761175</v>
      </c>
      <c r="D8" s="358">
        <v>773455</v>
      </c>
      <c r="E8" s="166">
        <v>794761</v>
      </c>
      <c r="F8" s="359">
        <v>771125</v>
      </c>
      <c r="G8" s="384">
        <f>E8/D8-1</f>
        <v>2.754652824016901E-2</v>
      </c>
      <c r="H8" s="360">
        <f t="shared" si="0"/>
        <v>4.4447715257070586E-2</v>
      </c>
      <c r="I8" s="361">
        <f t="shared" si="0"/>
        <v>1.3071895424836555E-2</v>
      </c>
      <c r="J8" s="383"/>
      <c r="K8" s="383"/>
      <c r="L8" s="10"/>
      <c r="M8" s="9"/>
      <c r="N8" s="9"/>
      <c r="O8" s="9"/>
      <c r="P8" s="9"/>
      <c r="Q8" s="166"/>
      <c r="R8" s="166"/>
      <c r="S8" s="8"/>
      <c r="T8" s="8"/>
    </row>
    <row r="9" spans="1:21" ht="21.75" customHeight="1" thickBot="1">
      <c r="A9" s="362" t="s">
        <v>15</v>
      </c>
      <c r="B9" s="363">
        <v>204049</v>
      </c>
      <c r="C9" s="364">
        <v>206118</v>
      </c>
      <c r="D9" s="363">
        <v>311314</v>
      </c>
      <c r="E9" s="364">
        <v>336000</v>
      </c>
      <c r="F9" s="640">
        <v>263341</v>
      </c>
      <c r="G9" s="365">
        <f>E9/D9-1</f>
        <v>7.9296144728473461E-2</v>
      </c>
      <c r="H9" s="366">
        <f>E9/B9-1</f>
        <v>0.64666330146190365</v>
      </c>
      <c r="I9" s="367">
        <f t="shared" si="0"/>
        <v>0.27762252690206579</v>
      </c>
      <c r="J9" s="383"/>
      <c r="K9" s="383"/>
      <c r="L9" s="10"/>
      <c r="M9" s="9"/>
      <c r="N9" s="9"/>
      <c r="O9" s="9"/>
      <c r="P9" s="9"/>
      <c r="Q9" s="166"/>
      <c r="R9" s="166"/>
      <c r="S9" s="8"/>
      <c r="T9" s="8"/>
    </row>
    <row r="10" spans="1:21" ht="26.25" customHeight="1" thickBot="1">
      <c r="A10" s="1098" t="s">
        <v>98</v>
      </c>
      <c r="B10" s="1099"/>
      <c r="C10" s="1099"/>
      <c r="D10" s="1099"/>
      <c r="E10" s="1099"/>
      <c r="F10" s="1099"/>
      <c r="G10" s="1099"/>
      <c r="H10" s="1099"/>
      <c r="I10" s="1100"/>
      <c r="J10" s="383"/>
      <c r="K10" s="383"/>
      <c r="L10" s="10"/>
      <c r="M10" s="9"/>
      <c r="N10" s="9"/>
      <c r="O10" s="9"/>
      <c r="S10" s="8"/>
      <c r="T10" s="8"/>
    </row>
    <row r="11" spans="1:21" s="4" customFormat="1" ht="26.25" customHeight="1">
      <c r="A11" s="664" t="s">
        <v>562</v>
      </c>
      <c r="B11" s="718">
        <v>760939</v>
      </c>
      <c r="C11" s="718">
        <v>761175</v>
      </c>
      <c r="D11" s="373">
        <v>773455</v>
      </c>
      <c r="E11" s="165">
        <v>794761</v>
      </c>
      <c r="F11" s="627">
        <v>771125</v>
      </c>
      <c r="G11" s="383">
        <f>E11/D11-1</f>
        <v>2.754652824016901E-2</v>
      </c>
      <c r="H11" s="374">
        <f t="shared" ref="H11:I15" si="1">E11/B11-1</f>
        <v>4.4447715257070586E-2</v>
      </c>
      <c r="I11" s="375">
        <f t="shared" si="1"/>
        <v>1.3071895424836555E-2</v>
      </c>
      <c r="J11" s="383"/>
      <c r="K11" s="383"/>
      <c r="L11" s="10"/>
      <c r="M11" s="9"/>
      <c r="N11" s="9"/>
      <c r="O11" s="9"/>
      <c r="P11" s="9"/>
      <c r="Q11" s="165"/>
      <c r="R11" s="165"/>
      <c r="S11" s="8"/>
      <c r="T11" s="8"/>
    </row>
    <row r="12" spans="1:21" ht="21" customHeight="1">
      <c r="A12" s="357" t="s">
        <v>16</v>
      </c>
      <c r="B12" s="358">
        <v>704738</v>
      </c>
      <c r="C12" s="358">
        <v>701215</v>
      </c>
      <c r="D12" s="358">
        <v>724290</v>
      </c>
      <c r="E12" s="166">
        <v>747107</v>
      </c>
      <c r="F12" s="359">
        <v>720784</v>
      </c>
      <c r="G12" s="384">
        <f>E12/D12-1</f>
        <v>3.1502574935454053E-2</v>
      </c>
      <c r="H12" s="360">
        <f t="shared" si="1"/>
        <v>6.0120214888369938E-2</v>
      </c>
      <c r="I12" s="361">
        <f t="shared" si="1"/>
        <v>2.7907275229423156E-2</v>
      </c>
      <c r="J12" s="383"/>
      <c r="K12" s="383"/>
      <c r="L12" s="10"/>
      <c r="M12" s="9"/>
      <c r="N12" s="9"/>
      <c r="O12" s="9"/>
      <c r="Q12" s="166"/>
      <c r="R12" s="166"/>
      <c r="S12" s="8"/>
      <c r="T12" s="8"/>
    </row>
    <row r="13" spans="1:21" ht="21" customHeight="1">
      <c r="A13" s="370" t="s">
        <v>17</v>
      </c>
      <c r="B13" s="358">
        <v>9041</v>
      </c>
      <c r="C13" s="358">
        <v>9646</v>
      </c>
      <c r="D13" s="358">
        <v>7875</v>
      </c>
      <c r="E13" s="166">
        <v>7604</v>
      </c>
      <c r="F13" s="358">
        <v>8077</v>
      </c>
      <c r="G13" s="384">
        <f>E13/D13-1</f>
        <v>-3.441269841269845E-2</v>
      </c>
      <c r="H13" s="360">
        <f t="shared" si="1"/>
        <v>-0.15894259484570294</v>
      </c>
      <c r="I13" s="361">
        <f t="shared" si="1"/>
        <v>-0.16265809662036079</v>
      </c>
      <c r="J13" s="383"/>
      <c r="K13" s="383"/>
      <c r="L13" s="10"/>
      <c r="M13" s="9"/>
      <c r="N13" s="9"/>
      <c r="O13" s="9"/>
      <c r="Q13" s="166"/>
      <c r="R13" s="166"/>
      <c r="S13" s="8"/>
      <c r="T13" s="8"/>
    </row>
    <row r="14" spans="1:21" ht="21" customHeight="1">
      <c r="A14" s="370" t="s">
        <v>18</v>
      </c>
      <c r="B14" s="358">
        <v>44851</v>
      </c>
      <c r="C14" s="358">
        <v>47978</v>
      </c>
      <c r="D14" s="358">
        <v>39021</v>
      </c>
      <c r="E14" s="166">
        <v>37783</v>
      </c>
      <c r="F14" s="358">
        <v>39989</v>
      </c>
      <c r="G14" s="384">
        <f>E14/D14-1</f>
        <v>-3.1726506240229657E-2</v>
      </c>
      <c r="H14" s="360">
        <f t="shared" si="1"/>
        <v>-0.15758845956611889</v>
      </c>
      <c r="I14" s="361">
        <f t="shared" si="1"/>
        <v>-0.16651381883363203</v>
      </c>
      <c r="J14" s="383"/>
      <c r="K14" s="383"/>
      <c r="L14" s="10"/>
      <c r="M14" s="9"/>
      <c r="N14" s="9"/>
      <c r="O14" s="9"/>
      <c r="Q14" s="166"/>
      <c r="R14" s="166"/>
      <c r="S14" s="8"/>
      <c r="T14" s="8"/>
    </row>
    <row r="15" spans="1:21" ht="26.25" customHeight="1" thickBot="1">
      <c r="A15" s="371" t="s">
        <v>19</v>
      </c>
      <c r="B15" s="363">
        <v>2310</v>
      </c>
      <c r="C15" s="363">
        <v>2336</v>
      </c>
      <c r="D15" s="363">
        <v>2270</v>
      </c>
      <c r="E15" s="364">
        <v>2267</v>
      </c>
      <c r="F15" s="363">
        <v>2275</v>
      </c>
      <c r="G15" s="365">
        <f>E15/D15-1</f>
        <v>-1.3215859030837329E-3</v>
      </c>
      <c r="H15" s="366">
        <f t="shared" si="1"/>
        <v>-1.8614718614718639E-2</v>
      </c>
      <c r="I15" s="367">
        <f t="shared" si="1"/>
        <v>-2.6113013698630172E-2</v>
      </c>
      <c r="J15" s="383"/>
      <c r="K15" s="383"/>
      <c r="L15" s="10"/>
      <c r="M15" s="9"/>
      <c r="N15" s="9"/>
      <c r="O15" s="9"/>
      <c r="Q15" s="166"/>
      <c r="R15" s="166"/>
      <c r="S15" s="8"/>
      <c r="T15" s="8"/>
    </row>
    <row r="16" spans="1:21" ht="27.75" customHeight="1" thickBot="1">
      <c r="A16" s="1101" t="s">
        <v>559</v>
      </c>
      <c r="B16" s="1102"/>
      <c r="C16" s="1102"/>
      <c r="D16" s="1102"/>
      <c r="E16" s="1102"/>
      <c r="F16" s="1102"/>
      <c r="G16" s="1102"/>
      <c r="H16" s="1102"/>
      <c r="I16" s="1103"/>
      <c r="J16" s="383"/>
      <c r="K16" s="383"/>
      <c r="L16" s="10"/>
      <c r="M16" s="9"/>
      <c r="N16" s="9"/>
      <c r="O16" s="9"/>
      <c r="S16" s="8"/>
      <c r="T16" s="8"/>
    </row>
    <row r="17" spans="1:20" ht="24.75" customHeight="1">
      <c r="A17" s="664" t="s">
        <v>563</v>
      </c>
      <c r="B17" s="630">
        <v>164905</v>
      </c>
      <c r="C17" s="630">
        <v>166236</v>
      </c>
      <c r="D17" s="631">
        <v>164155</v>
      </c>
      <c r="E17" s="632">
        <v>164759</v>
      </c>
      <c r="F17" s="630">
        <v>163971</v>
      </c>
      <c r="G17" s="633">
        <f t="shared" ref="G17:G29" si="2">E17/D17-1</f>
        <v>3.6794493009655316E-3</v>
      </c>
      <c r="H17" s="634">
        <f t="shared" ref="H17:I29" si="3">E17/B17-1</f>
        <v>-8.8535823656044066E-4</v>
      </c>
      <c r="I17" s="635">
        <f t="shared" si="3"/>
        <v>-1.362520753627372E-2</v>
      </c>
      <c r="J17" s="383"/>
      <c r="K17" s="383"/>
      <c r="L17" s="10"/>
      <c r="M17" s="9"/>
      <c r="N17" s="9"/>
      <c r="O17" s="9"/>
      <c r="P17" s="167"/>
      <c r="Q17" s="168"/>
      <c r="R17" s="168"/>
      <c r="S17" s="8"/>
      <c r="T17" s="8"/>
    </row>
    <row r="18" spans="1:20" ht="27.75" customHeight="1">
      <c r="A18" s="376" t="s">
        <v>21</v>
      </c>
      <c r="B18" s="453">
        <v>11044</v>
      </c>
      <c r="C18" s="453">
        <v>11129</v>
      </c>
      <c r="D18" s="453">
        <v>10868</v>
      </c>
      <c r="E18" s="452">
        <v>10806</v>
      </c>
      <c r="F18" s="453">
        <v>10883</v>
      </c>
      <c r="G18" s="636">
        <f t="shared" si="2"/>
        <v>-5.7048214942951869E-3</v>
      </c>
      <c r="H18" s="220">
        <f t="shared" si="3"/>
        <v>-2.1550162984425913E-2</v>
      </c>
      <c r="I18" s="221">
        <f t="shared" si="3"/>
        <v>-2.2104411896846088E-2</v>
      </c>
      <c r="J18" s="383"/>
      <c r="K18" s="383"/>
      <c r="L18" s="10"/>
      <c r="M18" s="9"/>
      <c r="N18" s="9"/>
      <c r="O18" s="9"/>
      <c r="Q18" s="166"/>
      <c r="R18" s="166"/>
      <c r="S18" s="8"/>
      <c r="T18" s="8"/>
    </row>
    <row r="19" spans="1:20" ht="20.25" customHeight="1">
      <c r="A19" s="376" t="s">
        <v>22</v>
      </c>
      <c r="B19" s="358">
        <v>163448</v>
      </c>
      <c r="C19" s="358">
        <v>164686</v>
      </c>
      <c r="D19" s="358">
        <v>162851</v>
      </c>
      <c r="E19" s="166">
        <v>163469</v>
      </c>
      <c r="F19" s="358">
        <v>162638</v>
      </c>
      <c r="G19" s="384">
        <f t="shared" si="2"/>
        <v>3.7948799823150914E-3</v>
      </c>
      <c r="H19" s="833">
        <f>E19/B19-1</f>
        <v>1.2848122950415153E-4</v>
      </c>
      <c r="I19" s="361">
        <f t="shared" si="3"/>
        <v>-1.2435786891417555E-2</v>
      </c>
      <c r="J19" s="383"/>
      <c r="K19" s="383"/>
      <c r="L19" s="10"/>
      <c r="M19" s="9"/>
      <c r="N19" s="9"/>
      <c r="O19" s="9"/>
      <c r="Q19" s="166"/>
      <c r="R19" s="166"/>
      <c r="S19" s="8"/>
      <c r="T19" s="8"/>
    </row>
    <row r="20" spans="1:20" ht="28.5" customHeight="1">
      <c r="A20" s="376" t="s">
        <v>23</v>
      </c>
      <c r="B20" s="358">
        <v>96</v>
      </c>
      <c r="C20" s="358">
        <v>103</v>
      </c>
      <c r="D20" s="358">
        <v>90</v>
      </c>
      <c r="E20" s="166">
        <v>90</v>
      </c>
      <c r="F20" s="358">
        <v>91</v>
      </c>
      <c r="G20" s="384">
        <f>E20/D20-1</f>
        <v>0</v>
      </c>
      <c r="H20" s="360">
        <f t="shared" si="3"/>
        <v>-6.25E-2</v>
      </c>
      <c r="I20" s="361">
        <f t="shared" si="3"/>
        <v>-0.11650485436893199</v>
      </c>
      <c r="J20" s="383"/>
      <c r="K20" s="383"/>
      <c r="L20" s="10"/>
      <c r="M20" s="9"/>
      <c r="N20" s="9"/>
      <c r="O20" s="9"/>
      <c r="Q20" s="166"/>
      <c r="R20" s="166"/>
      <c r="S20" s="8"/>
      <c r="T20" s="8"/>
    </row>
    <row r="21" spans="1:20" ht="28.5" customHeight="1">
      <c r="A21" s="376" t="s">
        <v>24</v>
      </c>
      <c r="B21" s="358">
        <v>333</v>
      </c>
      <c r="C21" s="358">
        <v>352</v>
      </c>
      <c r="D21" s="358">
        <v>312</v>
      </c>
      <c r="E21" s="166">
        <v>323</v>
      </c>
      <c r="F21" s="358">
        <v>316</v>
      </c>
      <c r="G21" s="384">
        <f t="shared" si="2"/>
        <v>3.5256410256410353E-2</v>
      </c>
      <c r="H21" s="360">
        <f t="shared" si="3"/>
        <v>-3.0030030030030019E-2</v>
      </c>
      <c r="I21" s="361">
        <f t="shared" si="3"/>
        <v>-0.10227272727272729</v>
      </c>
      <c r="J21" s="383"/>
      <c r="K21" s="383"/>
      <c r="L21" s="10"/>
      <c r="M21" s="9"/>
      <c r="N21" s="9"/>
      <c r="O21" s="9"/>
      <c r="Q21" s="166"/>
      <c r="R21" s="166"/>
      <c r="S21" s="8"/>
      <c r="T21" s="8"/>
    </row>
    <row r="22" spans="1:20" ht="28.5" customHeight="1" thickBot="1">
      <c r="A22" s="376" t="s">
        <v>25</v>
      </c>
      <c r="B22" s="358">
        <v>1028</v>
      </c>
      <c r="C22" s="358">
        <v>1094</v>
      </c>
      <c r="D22" s="358">
        <v>902</v>
      </c>
      <c r="E22" s="166">
        <v>876</v>
      </c>
      <c r="F22" s="358">
        <v>926</v>
      </c>
      <c r="G22" s="384">
        <f t="shared" si="2"/>
        <v>-2.8824833702882469E-2</v>
      </c>
      <c r="H22" s="360">
        <f t="shared" si="3"/>
        <v>-0.14785992217898836</v>
      </c>
      <c r="I22" s="361">
        <f t="shared" si="3"/>
        <v>-0.15356489945155394</v>
      </c>
      <c r="J22" s="383"/>
      <c r="K22" s="383"/>
      <c r="L22" s="10"/>
      <c r="M22" s="9"/>
      <c r="N22" s="9"/>
      <c r="O22" s="9"/>
      <c r="Q22" s="166"/>
      <c r="R22" s="166"/>
      <c r="S22" s="8"/>
      <c r="T22" s="8"/>
    </row>
    <row r="23" spans="1:20" ht="22.5" customHeight="1" thickBot="1">
      <c r="A23" s="1101" t="s">
        <v>381</v>
      </c>
      <c r="B23" s="1102"/>
      <c r="C23" s="1102"/>
      <c r="D23" s="1102"/>
      <c r="E23" s="1102"/>
      <c r="F23" s="1102"/>
      <c r="G23" s="1102"/>
      <c r="H23" s="1102"/>
      <c r="I23" s="1103"/>
      <c r="J23" s="383"/>
      <c r="K23" s="383"/>
      <c r="L23" s="10"/>
      <c r="M23" s="9"/>
      <c r="N23" s="9"/>
      <c r="O23" s="9"/>
      <c r="Q23" s="166"/>
      <c r="R23" s="166"/>
      <c r="S23" s="8"/>
      <c r="T23" s="8"/>
    </row>
    <row r="24" spans="1:20" ht="16.5" customHeight="1">
      <c r="A24" s="372" t="s">
        <v>775</v>
      </c>
      <c r="B24" s="373">
        <v>39144</v>
      </c>
      <c r="C24" s="165">
        <v>39882</v>
      </c>
      <c r="D24" s="373">
        <v>147159</v>
      </c>
      <c r="E24" s="165">
        <v>171241</v>
      </c>
      <c r="F24" s="373">
        <v>99370</v>
      </c>
      <c r="G24" s="383">
        <f t="shared" si="2"/>
        <v>0.1636461242601539</v>
      </c>
      <c r="H24" s="374">
        <f t="shared" si="3"/>
        <v>3.3746423462088702</v>
      </c>
      <c r="I24" s="375">
        <f>F24/C24-1</f>
        <v>1.4916002206509202</v>
      </c>
      <c r="J24" s="383"/>
      <c r="K24" s="383"/>
      <c r="L24" s="10"/>
      <c r="M24" s="9"/>
      <c r="N24" s="9"/>
      <c r="O24" s="9"/>
      <c r="P24" s="9"/>
      <c r="Q24" s="165"/>
      <c r="R24" s="165"/>
      <c r="S24" s="8"/>
      <c r="T24" s="8"/>
    </row>
    <row r="25" spans="1:20" ht="16.5" customHeight="1">
      <c r="A25" s="376" t="s">
        <v>27</v>
      </c>
      <c r="B25" s="358">
        <v>713</v>
      </c>
      <c r="C25" s="166">
        <v>733</v>
      </c>
      <c r="D25" s="358">
        <v>803</v>
      </c>
      <c r="E25" s="166">
        <v>802</v>
      </c>
      <c r="F25" s="358">
        <v>762</v>
      </c>
      <c r="G25" s="384">
        <f t="shared" si="2"/>
        <v>-1.2453300124533051E-3</v>
      </c>
      <c r="H25" s="360">
        <f t="shared" si="3"/>
        <v>0.12482468443197758</v>
      </c>
      <c r="I25" s="361">
        <f t="shared" si="3"/>
        <v>3.9563437926330103E-2</v>
      </c>
      <c r="J25" s="383"/>
      <c r="K25" s="383"/>
      <c r="L25" s="10"/>
      <c r="M25" s="9"/>
      <c r="N25" s="9"/>
      <c r="O25" s="9"/>
      <c r="Q25" s="166"/>
      <c r="R25" s="166"/>
      <c r="S25" s="8"/>
      <c r="T25" s="8"/>
    </row>
    <row r="26" spans="1:20" ht="21" customHeight="1">
      <c r="A26" s="376" t="s">
        <v>28</v>
      </c>
      <c r="B26" s="358">
        <v>37900</v>
      </c>
      <c r="C26" s="166">
        <v>38618</v>
      </c>
      <c r="D26" s="358">
        <v>145219</v>
      </c>
      <c r="E26" s="166">
        <v>169193</v>
      </c>
      <c r="F26" s="358">
        <v>97761</v>
      </c>
      <c r="G26" s="384">
        <f t="shared" si="2"/>
        <v>0.16508859033597534</v>
      </c>
      <c r="H26" s="360">
        <f t="shared" si="3"/>
        <v>3.464195250659631</v>
      </c>
      <c r="I26" s="361">
        <f t="shared" si="3"/>
        <v>1.5314879071935366</v>
      </c>
      <c r="J26" s="383"/>
      <c r="K26" s="383"/>
      <c r="L26" s="10"/>
      <c r="M26" s="9"/>
      <c r="N26" s="9"/>
      <c r="O26" s="9"/>
      <c r="Q26" s="166"/>
      <c r="R26" s="166"/>
      <c r="S26" s="8"/>
      <c r="T26" s="8"/>
    </row>
    <row r="27" spans="1:20" ht="18" customHeight="1">
      <c r="A27" s="376" t="s">
        <v>29</v>
      </c>
      <c r="B27" s="358">
        <v>246</v>
      </c>
      <c r="C27" s="166">
        <v>253</v>
      </c>
      <c r="D27" s="358">
        <v>264</v>
      </c>
      <c r="E27" s="166">
        <v>276</v>
      </c>
      <c r="F27" s="358">
        <v>251</v>
      </c>
      <c r="G27" s="384">
        <f t="shared" si="2"/>
        <v>4.5454545454545414E-2</v>
      </c>
      <c r="H27" s="360">
        <f t="shared" si="3"/>
        <v>0.12195121951219523</v>
      </c>
      <c r="I27" s="361">
        <f t="shared" si="3"/>
        <v>-7.905138339920903E-3</v>
      </c>
      <c r="J27" s="383"/>
      <c r="K27" s="383"/>
      <c r="L27" s="10"/>
      <c r="M27" s="9"/>
      <c r="N27" s="9"/>
      <c r="O27" s="9"/>
      <c r="Q27" s="166"/>
      <c r="R27" s="166"/>
      <c r="S27" s="8"/>
      <c r="T27" s="8"/>
    </row>
    <row r="28" spans="1:20" ht="17.25" customHeight="1">
      <c r="A28" s="376" t="s">
        <v>30</v>
      </c>
      <c r="B28" s="358">
        <v>681</v>
      </c>
      <c r="C28" s="166">
        <v>692</v>
      </c>
      <c r="D28" s="358">
        <v>1351</v>
      </c>
      <c r="E28" s="166">
        <v>1444</v>
      </c>
      <c r="F28" s="358">
        <v>1037</v>
      </c>
      <c r="G28" s="384">
        <f t="shared" si="2"/>
        <v>6.8837897853441854E-2</v>
      </c>
      <c r="H28" s="360">
        <f t="shared" si="3"/>
        <v>1.1204111600587372</v>
      </c>
      <c r="I28" s="361">
        <f t="shared" si="3"/>
        <v>0.49855491329479773</v>
      </c>
      <c r="J28" s="383"/>
      <c r="K28" s="383"/>
      <c r="L28" s="10"/>
      <c r="M28" s="9"/>
      <c r="N28" s="9"/>
      <c r="O28" s="9"/>
      <c r="Q28" s="166"/>
      <c r="R28" s="166"/>
      <c r="S28" s="8"/>
      <c r="T28" s="8"/>
    </row>
    <row r="29" spans="1:20" ht="27.75" customHeight="1" thickBot="1">
      <c r="A29" s="377" t="s">
        <v>31</v>
      </c>
      <c r="B29" s="363">
        <v>317</v>
      </c>
      <c r="C29" s="364">
        <v>319</v>
      </c>
      <c r="D29" s="363">
        <v>325</v>
      </c>
      <c r="E29" s="364">
        <v>328</v>
      </c>
      <c r="F29" s="363">
        <v>321</v>
      </c>
      <c r="G29" s="365">
        <f t="shared" si="2"/>
        <v>9.2307692307691536E-3</v>
      </c>
      <c r="H29" s="366">
        <f t="shared" si="3"/>
        <v>3.4700315457413256E-2</v>
      </c>
      <c r="I29" s="367">
        <f t="shared" si="3"/>
        <v>6.2695924764890609E-3</v>
      </c>
      <c r="J29" s="383"/>
      <c r="K29" s="383"/>
      <c r="L29" s="10"/>
      <c r="M29" s="9"/>
      <c r="N29" s="9"/>
      <c r="O29" s="9"/>
      <c r="Q29" s="166"/>
      <c r="R29" s="166"/>
      <c r="S29" s="8"/>
      <c r="T29" s="8"/>
    </row>
    <row r="30" spans="1:20" ht="31.5" customHeight="1">
      <c r="A30" s="1104" t="s">
        <v>773</v>
      </c>
      <c r="B30" s="1104"/>
      <c r="C30" s="1104"/>
      <c r="D30" s="1104"/>
      <c r="E30" s="1104"/>
      <c r="F30" s="1104"/>
      <c r="G30" s="1104"/>
      <c r="H30" s="1104"/>
      <c r="I30" s="1104"/>
      <c r="J30" s="639"/>
      <c r="K30" s="638"/>
      <c r="Q30" s="6"/>
      <c r="R30" s="6"/>
    </row>
    <row r="31" spans="1:20">
      <c r="A31" s="1097"/>
      <c r="B31" s="1097"/>
      <c r="C31" s="1097"/>
      <c r="D31" s="1097"/>
      <c r="E31" s="1097"/>
      <c r="F31" s="1097"/>
      <c r="G31" s="1097"/>
      <c r="H31" s="1097"/>
      <c r="I31" s="1097"/>
      <c r="J31" s="18"/>
      <c r="K31" s="18"/>
    </row>
    <row r="32" spans="1:20" ht="16.5" customHeight="1"/>
    <row r="33" spans="5:7">
      <c r="E33" s="8"/>
      <c r="F33" s="8"/>
    </row>
    <row r="39" spans="5:7">
      <c r="G39" s="101"/>
    </row>
  </sheetData>
  <mergeCells count="19">
    <mergeCell ref="A1:I1"/>
    <mergeCell ref="A2:I2"/>
    <mergeCell ref="A3:A5"/>
    <mergeCell ref="B3:C3"/>
    <mergeCell ref="B4:B5"/>
    <mergeCell ref="C4:C5"/>
    <mergeCell ref="D4:D5"/>
    <mergeCell ref="D3:I3"/>
    <mergeCell ref="E4:E5"/>
    <mergeCell ref="F4:F5"/>
    <mergeCell ref="Q4:Q5"/>
    <mergeCell ref="R4:R5"/>
    <mergeCell ref="G4:I4"/>
    <mergeCell ref="A31:I31"/>
    <mergeCell ref="A6:I6"/>
    <mergeCell ref="A10:I10"/>
    <mergeCell ref="A16:I16"/>
    <mergeCell ref="A23:I23"/>
    <mergeCell ref="A30:I30"/>
  </mergeCells>
  <hyperlinks>
    <hyperlink ref="J1" location="'Spis treści'!A1" display="Powrót do spisu" xr:uid="{B4FFF2D0-5B70-4A2F-853D-E9BF5B916720}"/>
  </hyperlinks>
  <printOptions horizontalCentered="1"/>
  <pageMargins left="0.51181102362204722" right="0.51181102362204722" top="0.6692913385826772" bottom="0.55118110236220474" header="0.31496062992125984" footer="0.31496062992125984"/>
  <pageSetup paperSize="9" scale="74" orientation="portrait" r:id="rId1"/>
  <headerFooter differentFirst="1" alignWithMargins="0">
    <oddFooter>&amp;C&amp;"Arial,Normalny"&amp;9&amp;P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3F69-E9CD-4B68-A8AA-ED45DAEA2ABC}">
  <sheetPr>
    <tabColor rgb="FF92D050"/>
  </sheetPr>
  <dimension ref="A1:O39"/>
  <sheetViews>
    <sheetView showGridLines="0" view="pageBreakPreview" zoomScaleNormal="90" zoomScaleSheetLayoutView="100" workbookViewId="0">
      <selection sqref="A1:I1"/>
    </sheetView>
  </sheetViews>
  <sheetFormatPr defaultColWidth="8" defaultRowHeight="12.75"/>
  <cols>
    <col min="1" max="1" width="43.125" style="1" customWidth="1"/>
    <col min="2" max="6" width="10.5" style="1" customWidth="1"/>
    <col min="7" max="7" width="8.125" style="1" customWidth="1"/>
    <col min="8" max="9" width="8.5" style="1" customWidth="1"/>
    <col min="10" max="10" width="11" style="1" customWidth="1"/>
    <col min="11" max="16384" width="8" style="1"/>
  </cols>
  <sheetData>
    <row r="1" spans="1:15" ht="23.25" customHeight="1">
      <c r="A1" s="1105" t="s">
        <v>406</v>
      </c>
      <c r="B1" s="1105"/>
      <c r="C1" s="1105"/>
      <c r="D1" s="1105"/>
      <c r="E1" s="1105"/>
      <c r="F1" s="1105"/>
      <c r="G1" s="1105"/>
      <c r="H1" s="1105"/>
      <c r="I1" s="1105"/>
      <c r="J1" s="116" t="s">
        <v>476</v>
      </c>
    </row>
    <row r="2" spans="1:15" ht="33.75" customHeight="1" thickBot="1">
      <c r="A2" s="1106" t="s">
        <v>695</v>
      </c>
      <c r="B2" s="1106"/>
      <c r="C2" s="1106"/>
      <c r="D2" s="1107"/>
      <c r="E2" s="1107"/>
      <c r="F2" s="1107"/>
      <c r="G2" s="1107"/>
      <c r="H2" s="1107"/>
      <c r="I2" s="1107"/>
      <c r="J2" s="637"/>
    </row>
    <row r="3" spans="1:15" ht="20.25" customHeight="1" thickBot="1">
      <c r="A3" s="1011" t="s">
        <v>13</v>
      </c>
      <c r="B3" s="1008" t="s">
        <v>524</v>
      </c>
      <c r="C3" s="1010"/>
      <c r="D3" s="1000" t="s">
        <v>536</v>
      </c>
      <c r="E3" s="999"/>
      <c r="F3" s="999"/>
      <c r="G3" s="999"/>
      <c r="H3" s="999"/>
      <c r="I3" s="1001"/>
      <c r="J3" s="157"/>
    </row>
    <row r="4" spans="1:15" ht="20.25" customHeight="1" thickBot="1">
      <c r="A4" s="1047"/>
      <c r="B4" s="1002" t="s">
        <v>569</v>
      </c>
      <c r="C4" s="1002" t="s">
        <v>570</v>
      </c>
      <c r="D4" s="1002" t="s">
        <v>516</v>
      </c>
      <c r="E4" s="1002" t="s">
        <v>569</v>
      </c>
      <c r="F4" s="1002" t="s">
        <v>570</v>
      </c>
      <c r="G4" s="1004" t="s">
        <v>14</v>
      </c>
      <c r="H4" s="1005"/>
      <c r="I4" s="1006"/>
      <c r="J4" s="152"/>
    </row>
    <row r="5" spans="1:15" ht="75" customHeight="1" thickBot="1">
      <c r="A5" s="1048"/>
      <c r="B5" s="1003"/>
      <c r="C5" s="1003"/>
      <c r="D5" s="1003"/>
      <c r="E5" s="1003"/>
      <c r="F5" s="1003"/>
      <c r="G5" s="216" t="s">
        <v>571</v>
      </c>
      <c r="H5" s="216" t="s">
        <v>572</v>
      </c>
      <c r="I5" s="216" t="s">
        <v>573</v>
      </c>
      <c r="J5" s="152"/>
    </row>
    <row r="6" spans="1:15" ht="21" customHeight="1" thickBot="1">
      <c r="A6" s="1098" t="s">
        <v>63</v>
      </c>
      <c r="B6" s="1099"/>
      <c r="C6" s="1099"/>
      <c r="D6" s="1099"/>
      <c r="E6" s="1099"/>
      <c r="F6" s="1099"/>
      <c r="G6" s="1099"/>
      <c r="H6" s="1099"/>
      <c r="I6" s="1100"/>
      <c r="J6" s="626"/>
    </row>
    <row r="7" spans="1:15" ht="21" customHeight="1">
      <c r="A7" s="834" t="s">
        <v>555</v>
      </c>
      <c r="B7" s="665">
        <v>964988</v>
      </c>
      <c r="C7" s="666">
        <v>967293</v>
      </c>
      <c r="D7" s="665">
        <v>992127</v>
      </c>
      <c r="E7" s="666">
        <v>1022018</v>
      </c>
      <c r="F7" s="665">
        <v>984120</v>
      </c>
      <c r="G7" s="633">
        <f>E7/D7-1</f>
        <v>3.0128199313192772E-2</v>
      </c>
      <c r="H7" s="667">
        <f t="shared" ref="H7:I9" si="0">E7/B7-1</f>
        <v>5.909918050794416E-2</v>
      </c>
      <c r="I7" s="835">
        <f t="shared" si="0"/>
        <v>1.7395969990478655E-2</v>
      </c>
      <c r="J7" s="633"/>
      <c r="K7" s="10"/>
      <c r="L7" s="10"/>
      <c r="M7" s="10"/>
      <c r="N7" s="10"/>
      <c r="O7" s="10"/>
    </row>
    <row r="8" spans="1:15" ht="21.75" customHeight="1">
      <c r="A8" s="357" t="s">
        <v>123</v>
      </c>
      <c r="B8" s="358">
        <v>760939</v>
      </c>
      <c r="C8" s="166">
        <v>761175</v>
      </c>
      <c r="D8" s="358">
        <v>773455</v>
      </c>
      <c r="E8" s="166">
        <v>794761</v>
      </c>
      <c r="F8" s="359">
        <v>771125</v>
      </c>
      <c r="G8" s="384">
        <f>E8/D8-1</f>
        <v>2.754652824016901E-2</v>
      </c>
      <c r="H8" s="360">
        <f t="shared" si="0"/>
        <v>4.4447715257070586E-2</v>
      </c>
      <c r="I8" s="361">
        <f t="shared" si="0"/>
        <v>1.3071895424836555E-2</v>
      </c>
      <c r="J8" s="633"/>
      <c r="K8" s="10"/>
      <c r="L8" s="10"/>
      <c r="M8" s="10"/>
      <c r="N8" s="10"/>
      <c r="O8" s="10"/>
    </row>
    <row r="9" spans="1:15" ht="21.75" customHeight="1" thickBot="1">
      <c r="A9" s="362" t="s">
        <v>15</v>
      </c>
      <c r="B9" s="363">
        <v>204049</v>
      </c>
      <c r="C9" s="364">
        <v>206118</v>
      </c>
      <c r="D9" s="363">
        <v>218672</v>
      </c>
      <c r="E9" s="364">
        <v>227257</v>
      </c>
      <c r="F9" s="363">
        <v>212995</v>
      </c>
      <c r="G9" s="365">
        <f>E9/D9-1</f>
        <v>3.9259713177727473E-2</v>
      </c>
      <c r="H9" s="366">
        <f t="shared" si="0"/>
        <v>0.11373738660811861</v>
      </c>
      <c r="I9" s="367">
        <f t="shared" si="0"/>
        <v>3.3364383508475814E-2</v>
      </c>
      <c r="J9" s="633"/>
      <c r="K9" s="10"/>
      <c r="L9" s="10"/>
      <c r="M9" s="10"/>
      <c r="N9" s="10"/>
      <c r="O9" s="10"/>
    </row>
    <row r="10" spans="1:15" ht="26.25" customHeight="1" thickBot="1">
      <c r="A10" s="1098" t="s">
        <v>98</v>
      </c>
      <c r="B10" s="1108"/>
      <c r="C10" s="1099"/>
      <c r="D10" s="1108"/>
      <c r="E10" s="1099"/>
      <c r="F10" s="1108"/>
      <c r="G10" s="1099"/>
      <c r="H10" s="1108"/>
      <c r="I10" s="1100"/>
      <c r="J10" s="633"/>
      <c r="K10" s="10"/>
      <c r="L10" s="10"/>
      <c r="M10" s="10"/>
      <c r="N10" s="10"/>
      <c r="O10" s="10"/>
    </row>
    <row r="11" spans="1:15" s="4" customFormat="1" ht="26.25" customHeight="1">
      <c r="A11" s="664" t="s">
        <v>564</v>
      </c>
      <c r="B11" s="373">
        <v>760939</v>
      </c>
      <c r="C11" s="165">
        <v>761175</v>
      </c>
      <c r="D11" s="718">
        <v>773455</v>
      </c>
      <c r="E11" s="165">
        <v>794761</v>
      </c>
      <c r="F11" s="627">
        <v>771125</v>
      </c>
      <c r="G11" s="383">
        <f>E11/D11-1</f>
        <v>2.754652824016901E-2</v>
      </c>
      <c r="H11" s="374">
        <f t="shared" ref="H11:I15" si="1">E11/B11-1</f>
        <v>4.4447715257070586E-2</v>
      </c>
      <c r="I11" s="375">
        <f t="shared" si="1"/>
        <v>1.3071895424836555E-2</v>
      </c>
      <c r="J11" s="633"/>
      <c r="K11" s="10"/>
      <c r="L11" s="10"/>
      <c r="M11" s="10"/>
      <c r="N11" s="10"/>
      <c r="O11" s="10"/>
    </row>
    <row r="12" spans="1:15" ht="21" customHeight="1">
      <c r="A12" s="357" t="s">
        <v>16</v>
      </c>
      <c r="B12" s="358">
        <v>704738</v>
      </c>
      <c r="C12" s="166">
        <v>701215</v>
      </c>
      <c r="D12" s="358">
        <v>724290</v>
      </c>
      <c r="E12" s="166">
        <v>747107</v>
      </c>
      <c r="F12" s="359">
        <v>720784</v>
      </c>
      <c r="G12" s="384">
        <f>E12/D12-1</f>
        <v>3.1502574935454053E-2</v>
      </c>
      <c r="H12" s="360">
        <f t="shared" si="1"/>
        <v>6.0120214888369938E-2</v>
      </c>
      <c r="I12" s="361">
        <f t="shared" si="1"/>
        <v>2.7907275229423156E-2</v>
      </c>
      <c r="J12" s="633"/>
      <c r="K12" s="10"/>
      <c r="L12" s="10"/>
      <c r="M12" s="10"/>
      <c r="N12" s="10"/>
      <c r="O12" s="10"/>
    </row>
    <row r="13" spans="1:15" ht="21" customHeight="1">
      <c r="A13" s="370" t="s">
        <v>17</v>
      </c>
      <c r="B13" s="358">
        <v>9041</v>
      </c>
      <c r="C13" s="166">
        <v>9646</v>
      </c>
      <c r="D13" s="358">
        <v>7875</v>
      </c>
      <c r="E13" s="166">
        <v>7604</v>
      </c>
      <c r="F13" s="358">
        <v>8077</v>
      </c>
      <c r="G13" s="384">
        <f>E13/D13-1</f>
        <v>-3.441269841269845E-2</v>
      </c>
      <c r="H13" s="360">
        <f t="shared" si="1"/>
        <v>-0.15894259484570294</v>
      </c>
      <c r="I13" s="361">
        <f t="shared" si="1"/>
        <v>-0.16265809662036079</v>
      </c>
      <c r="J13" s="633"/>
      <c r="K13" s="10"/>
      <c r="L13" s="10"/>
      <c r="M13" s="10"/>
      <c r="N13" s="10"/>
      <c r="O13" s="10"/>
    </row>
    <row r="14" spans="1:15" ht="21" customHeight="1">
      <c r="A14" s="370" t="s">
        <v>18</v>
      </c>
      <c r="B14" s="358">
        <v>44851</v>
      </c>
      <c r="C14" s="166">
        <v>47978</v>
      </c>
      <c r="D14" s="358">
        <v>39021</v>
      </c>
      <c r="E14" s="166">
        <v>37783</v>
      </c>
      <c r="F14" s="358">
        <v>39989</v>
      </c>
      <c r="G14" s="384">
        <f>E14/D14-1</f>
        <v>-3.1726506240229657E-2</v>
      </c>
      <c r="H14" s="360">
        <f t="shared" si="1"/>
        <v>-0.15758845956611889</v>
      </c>
      <c r="I14" s="361">
        <f t="shared" si="1"/>
        <v>-0.16651381883363203</v>
      </c>
      <c r="J14" s="633"/>
      <c r="K14" s="10"/>
      <c r="L14" s="10"/>
      <c r="M14" s="10"/>
      <c r="N14" s="10"/>
      <c r="O14" s="10"/>
    </row>
    <row r="15" spans="1:15" ht="26.25" customHeight="1" thickBot="1">
      <c r="A15" s="371" t="s">
        <v>19</v>
      </c>
      <c r="B15" s="363">
        <v>2310</v>
      </c>
      <c r="C15" s="364">
        <v>2336</v>
      </c>
      <c r="D15" s="363">
        <v>2270</v>
      </c>
      <c r="E15" s="364">
        <v>2267</v>
      </c>
      <c r="F15" s="363">
        <v>2275</v>
      </c>
      <c r="G15" s="365">
        <f>E15/D15-1</f>
        <v>-1.3215859030837329E-3</v>
      </c>
      <c r="H15" s="366">
        <f t="shared" si="1"/>
        <v>-1.8614718614718639E-2</v>
      </c>
      <c r="I15" s="367">
        <f t="shared" si="1"/>
        <v>-2.6113013698630172E-2</v>
      </c>
      <c r="J15" s="633"/>
      <c r="K15" s="10"/>
      <c r="L15" s="10"/>
      <c r="M15" s="10"/>
      <c r="N15" s="10"/>
      <c r="O15" s="10"/>
    </row>
    <row r="16" spans="1:15" ht="27.75" customHeight="1" thickBot="1">
      <c r="A16" s="1098" t="s">
        <v>559</v>
      </c>
      <c r="B16" s="1099"/>
      <c r="C16" s="1099"/>
      <c r="D16" s="1099"/>
      <c r="E16" s="1099"/>
      <c r="F16" s="1099"/>
      <c r="G16" s="1099"/>
      <c r="H16" s="1099"/>
      <c r="I16" s="1100"/>
      <c r="J16" s="633"/>
      <c r="K16" s="10"/>
      <c r="L16" s="10"/>
      <c r="M16" s="10"/>
      <c r="N16" s="10"/>
      <c r="O16" s="10"/>
    </row>
    <row r="17" spans="1:15" ht="24.75" customHeight="1">
      <c r="A17" s="664" t="s">
        <v>564</v>
      </c>
      <c r="B17" s="630">
        <v>164905</v>
      </c>
      <c r="C17" s="630">
        <v>166236</v>
      </c>
      <c r="D17" s="631">
        <v>164155</v>
      </c>
      <c r="E17" s="632">
        <v>164759</v>
      </c>
      <c r="F17" s="630">
        <v>163971</v>
      </c>
      <c r="G17" s="633">
        <f t="shared" ref="G17:G28" si="2">E17/D17-1</f>
        <v>3.6794493009655316E-3</v>
      </c>
      <c r="H17" s="634">
        <f t="shared" ref="H17:I29" si="3">E17/B17-1</f>
        <v>-8.8535823656044066E-4</v>
      </c>
      <c r="I17" s="635">
        <f t="shared" si="3"/>
        <v>-1.362520753627372E-2</v>
      </c>
      <c r="J17" s="633"/>
      <c r="K17" s="10"/>
      <c r="L17" s="10"/>
      <c r="M17" s="10"/>
      <c r="N17" s="10"/>
      <c r="O17" s="10"/>
    </row>
    <row r="18" spans="1:15" ht="27.75" customHeight="1">
      <c r="A18" s="376" t="s">
        <v>21</v>
      </c>
      <c r="B18" s="453">
        <v>11044</v>
      </c>
      <c r="C18" s="453">
        <v>11129</v>
      </c>
      <c r="D18" s="453">
        <v>10868</v>
      </c>
      <c r="E18" s="452">
        <v>10806</v>
      </c>
      <c r="F18" s="453">
        <v>10883</v>
      </c>
      <c r="G18" s="636">
        <f t="shared" si="2"/>
        <v>-5.7048214942951869E-3</v>
      </c>
      <c r="H18" s="220">
        <f t="shared" si="3"/>
        <v>-2.1550162984425913E-2</v>
      </c>
      <c r="I18" s="221">
        <f t="shared" si="3"/>
        <v>-2.2104411896846088E-2</v>
      </c>
      <c r="J18" s="633"/>
      <c r="K18" s="10"/>
      <c r="L18" s="10"/>
      <c r="M18" s="10"/>
      <c r="N18" s="10"/>
      <c r="O18" s="10"/>
    </row>
    <row r="19" spans="1:15" ht="20.25" customHeight="1">
      <c r="A19" s="376" t="s">
        <v>22</v>
      </c>
      <c r="B19" s="358">
        <v>163448</v>
      </c>
      <c r="C19" s="358">
        <v>164686</v>
      </c>
      <c r="D19" s="358">
        <v>162851</v>
      </c>
      <c r="E19" s="166">
        <v>163469</v>
      </c>
      <c r="F19" s="358">
        <v>162638</v>
      </c>
      <c r="G19" s="384">
        <f t="shared" si="2"/>
        <v>3.7948799823150914E-3</v>
      </c>
      <c r="H19" s="360">
        <f t="shared" si="3"/>
        <v>1.2848122950415153E-4</v>
      </c>
      <c r="I19" s="361">
        <f t="shared" si="3"/>
        <v>-1.2435786891417555E-2</v>
      </c>
      <c r="J19" s="633"/>
      <c r="K19" s="10"/>
      <c r="L19" s="10"/>
      <c r="M19" s="10"/>
      <c r="N19" s="10"/>
      <c r="O19" s="10"/>
    </row>
    <row r="20" spans="1:15" ht="28.5" customHeight="1">
      <c r="A20" s="376" t="s">
        <v>23</v>
      </c>
      <c r="B20" s="358">
        <v>96</v>
      </c>
      <c r="C20" s="358">
        <v>103</v>
      </c>
      <c r="D20" s="358">
        <v>90</v>
      </c>
      <c r="E20" s="166">
        <v>90</v>
      </c>
      <c r="F20" s="358">
        <v>91</v>
      </c>
      <c r="G20" s="384">
        <f t="shared" si="2"/>
        <v>0</v>
      </c>
      <c r="H20" s="360">
        <f t="shared" si="3"/>
        <v>-6.25E-2</v>
      </c>
      <c r="I20" s="361">
        <f t="shared" si="3"/>
        <v>-0.11650485436893199</v>
      </c>
      <c r="J20" s="633"/>
      <c r="K20" s="10"/>
      <c r="L20" s="10"/>
      <c r="M20" s="10"/>
      <c r="N20" s="10"/>
      <c r="O20" s="10"/>
    </row>
    <row r="21" spans="1:15" ht="28.5" customHeight="1">
      <c r="A21" s="376" t="s">
        <v>24</v>
      </c>
      <c r="B21" s="358">
        <v>333</v>
      </c>
      <c r="C21" s="358">
        <v>352</v>
      </c>
      <c r="D21" s="358">
        <v>312</v>
      </c>
      <c r="E21" s="166">
        <v>323</v>
      </c>
      <c r="F21" s="358">
        <v>316</v>
      </c>
      <c r="G21" s="384">
        <f t="shared" si="2"/>
        <v>3.5256410256410353E-2</v>
      </c>
      <c r="H21" s="360">
        <f t="shared" si="3"/>
        <v>-3.0030030030030019E-2</v>
      </c>
      <c r="I21" s="361">
        <f t="shared" si="3"/>
        <v>-0.10227272727272729</v>
      </c>
      <c r="J21" s="633"/>
      <c r="K21" s="10"/>
      <c r="L21" s="10"/>
      <c r="M21" s="10"/>
      <c r="N21" s="10"/>
      <c r="O21" s="10"/>
    </row>
    <row r="22" spans="1:15" ht="28.5" customHeight="1" thickBot="1">
      <c r="A22" s="376" t="s">
        <v>25</v>
      </c>
      <c r="B22" s="358">
        <v>1028</v>
      </c>
      <c r="C22" s="358">
        <v>1094</v>
      </c>
      <c r="D22" s="358">
        <v>902</v>
      </c>
      <c r="E22" s="166">
        <v>876</v>
      </c>
      <c r="F22" s="358">
        <v>926</v>
      </c>
      <c r="G22" s="384">
        <f t="shared" si="2"/>
        <v>-2.8824833702882469E-2</v>
      </c>
      <c r="H22" s="360">
        <f t="shared" si="3"/>
        <v>-0.14785992217898836</v>
      </c>
      <c r="I22" s="361">
        <f t="shared" si="3"/>
        <v>-0.15356489945155394</v>
      </c>
      <c r="J22" s="633"/>
      <c r="K22" s="10"/>
      <c r="L22" s="10"/>
      <c r="M22" s="10"/>
      <c r="N22" s="10"/>
      <c r="O22" s="10"/>
    </row>
    <row r="23" spans="1:15" ht="22.5" customHeight="1" thickBot="1">
      <c r="A23" s="1098" t="s">
        <v>381</v>
      </c>
      <c r="B23" s="1099"/>
      <c r="C23" s="1099"/>
      <c r="D23" s="1099"/>
      <c r="E23" s="1099"/>
      <c r="F23" s="1099"/>
      <c r="G23" s="1099"/>
      <c r="H23" s="1099"/>
      <c r="I23" s="1100"/>
      <c r="J23" s="633"/>
      <c r="K23" s="10"/>
      <c r="L23" s="10"/>
      <c r="M23" s="10"/>
      <c r="N23" s="10"/>
      <c r="O23" s="10"/>
    </row>
    <row r="24" spans="1:15" ht="25.5" customHeight="1">
      <c r="A24" s="664" t="s">
        <v>564</v>
      </c>
      <c r="B24" s="373">
        <v>39144</v>
      </c>
      <c r="C24" s="165">
        <v>39882</v>
      </c>
      <c r="D24" s="373">
        <v>54517</v>
      </c>
      <c r="E24" s="165">
        <v>62498</v>
      </c>
      <c r="F24" s="373">
        <v>49024</v>
      </c>
      <c r="G24" s="383">
        <f t="shared" si="2"/>
        <v>0.14639470256984066</v>
      </c>
      <c r="H24" s="374">
        <f t="shared" si="3"/>
        <v>0.59661761700388305</v>
      </c>
      <c r="I24" s="375">
        <f t="shared" si="3"/>
        <v>0.22922621734115634</v>
      </c>
      <c r="J24" s="633"/>
      <c r="K24" s="10"/>
      <c r="L24" s="10"/>
      <c r="M24" s="10"/>
      <c r="N24" s="10"/>
      <c r="O24" s="10"/>
    </row>
    <row r="25" spans="1:15" ht="21" customHeight="1">
      <c r="A25" s="376" t="s">
        <v>27</v>
      </c>
      <c r="B25" s="358">
        <v>713</v>
      </c>
      <c r="C25" s="166">
        <v>733</v>
      </c>
      <c r="D25" s="358">
        <v>716</v>
      </c>
      <c r="E25" s="750">
        <v>699</v>
      </c>
      <c r="F25" s="359">
        <v>715</v>
      </c>
      <c r="G25" s="384">
        <f t="shared" si="2"/>
        <v>-2.3743016759776525E-2</v>
      </c>
      <c r="H25" s="360">
        <f t="shared" si="3"/>
        <v>-1.9635343618513379E-2</v>
      </c>
      <c r="I25" s="361">
        <f t="shared" si="3"/>
        <v>-2.4556616643929052E-2</v>
      </c>
      <c r="J25" s="633"/>
      <c r="K25" s="10"/>
      <c r="L25" s="10"/>
      <c r="M25" s="10"/>
      <c r="N25" s="10"/>
      <c r="O25" s="10"/>
    </row>
    <row r="26" spans="1:15" ht="21" customHeight="1">
      <c r="A26" s="376" t="s">
        <v>28</v>
      </c>
      <c r="B26" s="358">
        <v>37900</v>
      </c>
      <c r="C26" s="166">
        <v>38618</v>
      </c>
      <c r="D26" s="358">
        <v>53293</v>
      </c>
      <c r="E26" s="750">
        <v>61262</v>
      </c>
      <c r="F26" s="359">
        <v>47797</v>
      </c>
      <c r="G26" s="384">
        <f t="shared" si="2"/>
        <v>0.14953183344904586</v>
      </c>
      <c r="H26" s="360">
        <f t="shared" si="3"/>
        <v>0.61641160949868068</v>
      </c>
      <c r="I26" s="361">
        <f t="shared" si="3"/>
        <v>0.2376870889222642</v>
      </c>
      <c r="J26" s="633"/>
      <c r="K26" s="10"/>
      <c r="L26" s="10"/>
      <c r="M26" s="10"/>
      <c r="N26" s="10"/>
      <c r="O26" s="10"/>
    </row>
    <row r="27" spans="1:15" ht="18" customHeight="1">
      <c r="A27" s="376" t="s">
        <v>29</v>
      </c>
      <c r="B27" s="358">
        <v>246</v>
      </c>
      <c r="C27" s="166">
        <v>253</v>
      </c>
      <c r="D27" s="358">
        <v>229</v>
      </c>
      <c r="E27" s="750">
        <v>230</v>
      </c>
      <c r="F27" s="359">
        <v>231</v>
      </c>
      <c r="G27" s="384">
        <f t="shared" si="2"/>
        <v>4.366812227074135E-3</v>
      </c>
      <c r="H27" s="360">
        <f t="shared" si="3"/>
        <v>-6.5040650406504086E-2</v>
      </c>
      <c r="I27" s="361">
        <f t="shared" si="3"/>
        <v>-8.6956521739130488E-2</v>
      </c>
      <c r="J27" s="633"/>
      <c r="K27" s="10"/>
      <c r="L27" s="10"/>
      <c r="M27" s="10"/>
      <c r="N27" s="10"/>
      <c r="O27" s="10"/>
    </row>
    <row r="28" spans="1:15" ht="17.25" customHeight="1">
      <c r="A28" s="376" t="s">
        <v>30</v>
      </c>
      <c r="B28" s="358">
        <v>681</v>
      </c>
      <c r="C28" s="166">
        <v>692</v>
      </c>
      <c r="D28" s="358">
        <v>680</v>
      </c>
      <c r="E28" s="750">
        <v>691</v>
      </c>
      <c r="F28" s="359">
        <v>681</v>
      </c>
      <c r="G28" s="384">
        <f t="shared" si="2"/>
        <v>1.6176470588235237E-2</v>
      </c>
      <c r="H28" s="360">
        <f t="shared" si="3"/>
        <v>1.4684287812041008E-2</v>
      </c>
      <c r="I28" s="361">
        <f t="shared" si="3"/>
        <v>-1.5895953757225412E-2</v>
      </c>
      <c r="J28" s="633"/>
      <c r="K28" s="10"/>
      <c r="L28" s="10"/>
      <c r="M28" s="10"/>
      <c r="N28" s="10"/>
      <c r="O28" s="10"/>
    </row>
    <row r="29" spans="1:15" ht="19.5" customHeight="1" thickBot="1">
      <c r="A29" s="377" t="s">
        <v>31</v>
      </c>
      <c r="B29" s="363">
        <v>317</v>
      </c>
      <c r="C29" s="364">
        <v>319</v>
      </c>
      <c r="D29" s="363">
        <v>315</v>
      </c>
      <c r="E29" s="751">
        <v>315</v>
      </c>
      <c r="F29" s="640">
        <v>315</v>
      </c>
      <c r="G29" s="365">
        <f>E29/D29-1</f>
        <v>0</v>
      </c>
      <c r="H29" s="366">
        <f t="shared" si="3"/>
        <v>-6.3091482649841879E-3</v>
      </c>
      <c r="I29" s="367">
        <f t="shared" si="3"/>
        <v>-1.2539184952978011E-2</v>
      </c>
      <c r="J29" s="633"/>
      <c r="K29" s="10"/>
      <c r="L29" s="10"/>
      <c r="M29" s="10"/>
      <c r="N29" s="10"/>
      <c r="O29" s="10"/>
    </row>
    <row r="30" spans="1:15" ht="14.25" customHeight="1">
      <c r="A30" s="619"/>
      <c r="B30" s="5"/>
      <c r="C30" s="5"/>
      <c r="D30" s="6"/>
      <c r="E30" s="6"/>
      <c r="F30" s="6"/>
      <c r="G30" s="6"/>
      <c r="H30" s="6"/>
      <c r="I30" s="6"/>
      <c r="J30" s="6"/>
      <c r="N30" s="10"/>
      <c r="O30" s="10"/>
    </row>
    <row r="31" spans="1:15">
      <c r="A31" s="1097"/>
      <c r="B31" s="1097"/>
      <c r="C31" s="1097"/>
      <c r="D31" s="1097"/>
      <c r="E31" s="1097"/>
      <c r="F31" s="1097"/>
      <c r="G31" s="1097"/>
      <c r="H31" s="1097"/>
      <c r="I31" s="1097"/>
      <c r="J31" s="18"/>
      <c r="N31" s="10"/>
      <c r="O31" s="10"/>
    </row>
    <row r="32" spans="1:15" ht="16.5" customHeight="1">
      <c r="O32" s="10"/>
    </row>
    <row r="33" spans="5:7">
      <c r="E33" s="8"/>
      <c r="F33" s="8"/>
    </row>
    <row r="39" spans="5:7">
      <c r="G39" s="101"/>
    </row>
  </sheetData>
  <mergeCells count="16">
    <mergeCell ref="A1:I1"/>
    <mergeCell ref="A2:I2"/>
    <mergeCell ref="A3:A5"/>
    <mergeCell ref="B3:C3"/>
    <mergeCell ref="D3:I3"/>
    <mergeCell ref="B4:B5"/>
    <mergeCell ref="C4:C5"/>
    <mergeCell ref="D4:D5"/>
    <mergeCell ref="E4:E5"/>
    <mergeCell ref="F4:F5"/>
    <mergeCell ref="A23:I23"/>
    <mergeCell ref="A31:I31"/>
    <mergeCell ref="G4:I4"/>
    <mergeCell ref="A6:I6"/>
    <mergeCell ref="A10:I10"/>
    <mergeCell ref="A16:I16"/>
  </mergeCells>
  <hyperlinks>
    <hyperlink ref="J1" location="'Spis treści'!A1" display="Powrót do spisu" xr:uid="{7117B5EC-B24F-488F-B748-23F1970914F1}"/>
  </hyperlinks>
  <printOptions horizontalCentered="1"/>
  <pageMargins left="0.51181102362204722" right="0.51181102362204722" top="0.6692913385826772" bottom="0.55118110236220474" header="0.31496062992125984" footer="0.31496062992125984"/>
  <pageSetup paperSize="9" scale="74" orientation="portrait" r:id="rId1"/>
  <headerFooter differentFirst="1" alignWithMargins="0">
    <oddFooter>&amp;C&amp;"Arial,Normalny"&amp;9&amp;P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3">
    <tabColor rgb="FF92D050"/>
  </sheetPr>
  <dimension ref="A1:R48"/>
  <sheetViews>
    <sheetView showGridLines="0" view="pageBreakPreview" zoomScaleNormal="100" zoomScaleSheetLayoutView="100" workbookViewId="0">
      <selection sqref="A1:E1"/>
    </sheetView>
  </sheetViews>
  <sheetFormatPr defaultRowHeight="15"/>
  <cols>
    <col min="1" max="1" width="26" customWidth="1"/>
    <col min="2" max="2" width="23" customWidth="1"/>
    <col min="3" max="3" width="24.875" customWidth="1"/>
    <col min="4" max="4" width="12.875" customWidth="1"/>
    <col min="5" max="5" width="12.75" customWidth="1"/>
    <col min="6" max="6" width="9.875" customWidth="1"/>
  </cols>
  <sheetData>
    <row r="1" spans="1:18" ht="25.5" customHeight="1">
      <c r="A1" s="1105" t="str">
        <f>'Tab 1 (17) '!A1:I1</f>
        <v>II. FUNDUSZ EMERYTALNO-RENTOWY</v>
      </c>
      <c r="B1" s="1105"/>
      <c r="C1" s="1105"/>
      <c r="D1" s="1105"/>
      <c r="E1" s="1105"/>
      <c r="F1" s="116" t="s">
        <v>476</v>
      </c>
    </row>
    <row r="2" spans="1:18" ht="36.75" customHeight="1" thickBot="1">
      <c r="A2" s="1087" t="s">
        <v>696</v>
      </c>
      <c r="B2" s="1087"/>
      <c r="C2" s="1087"/>
      <c r="D2" s="1087"/>
      <c r="E2" s="1087"/>
    </row>
    <row r="3" spans="1:18" ht="43.5" customHeight="1" thickBot="1">
      <c r="A3" s="754" t="s">
        <v>13</v>
      </c>
      <c r="B3" s="755" t="s">
        <v>610</v>
      </c>
      <c r="C3" s="756" t="s">
        <v>611</v>
      </c>
      <c r="J3" s="122"/>
    </row>
    <row r="4" spans="1:18" ht="16.5" customHeight="1">
      <c r="A4" s="757" t="s">
        <v>39</v>
      </c>
      <c r="B4" s="726">
        <v>38339</v>
      </c>
      <c r="C4" s="533">
        <v>31391</v>
      </c>
      <c r="J4" s="122"/>
      <c r="N4" s="752"/>
      <c r="P4" s="752"/>
    </row>
    <row r="5" spans="1:18" ht="16.5" customHeight="1">
      <c r="A5" s="757" t="s">
        <v>40</v>
      </c>
      <c r="B5" s="534">
        <v>68186</v>
      </c>
      <c r="C5" s="533">
        <v>50179</v>
      </c>
      <c r="J5" s="122"/>
      <c r="N5" s="752"/>
      <c r="P5" s="752"/>
      <c r="R5" s="122"/>
    </row>
    <row r="6" spans="1:18" ht="16.5" customHeight="1">
      <c r="A6" s="757" t="s">
        <v>41</v>
      </c>
      <c r="B6" s="534">
        <v>127004</v>
      </c>
      <c r="C6" s="533">
        <v>119172</v>
      </c>
      <c r="J6" s="122"/>
      <c r="N6" s="752"/>
      <c r="P6" s="752"/>
      <c r="R6" s="122"/>
    </row>
    <row r="7" spans="1:18" ht="16.5" customHeight="1">
      <c r="A7" s="757" t="s">
        <v>42</v>
      </c>
      <c r="B7" s="534">
        <v>12799</v>
      </c>
      <c r="C7" s="533">
        <v>11012</v>
      </c>
      <c r="J7" s="122"/>
      <c r="N7" s="752"/>
      <c r="P7" s="752"/>
      <c r="R7" s="122"/>
    </row>
    <row r="8" spans="1:18" ht="16.5" customHeight="1">
      <c r="A8" s="757" t="s">
        <v>43</v>
      </c>
      <c r="B8" s="534">
        <v>86290</v>
      </c>
      <c r="C8" s="533">
        <v>74538</v>
      </c>
      <c r="J8" s="122"/>
      <c r="N8" s="752"/>
      <c r="P8" s="752"/>
      <c r="R8" s="122"/>
    </row>
    <row r="9" spans="1:18" ht="16.5" customHeight="1">
      <c r="A9" s="757" t="s">
        <v>44</v>
      </c>
      <c r="B9" s="534">
        <v>94604</v>
      </c>
      <c r="C9" s="533">
        <v>115913</v>
      </c>
      <c r="J9" s="122"/>
      <c r="N9" s="752"/>
      <c r="P9" s="752"/>
      <c r="R9" s="122"/>
    </row>
    <row r="10" spans="1:18" ht="16.5" customHeight="1">
      <c r="A10" s="757" t="s">
        <v>45</v>
      </c>
      <c r="B10" s="534">
        <v>155508</v>
      </c>
      <c r="C10" s="533">
        <v>131969</v>
      </c>
      <c r="J10" s="122"/>
      <c r="N10" s="752"/>
      <c r="P10" s="752"/>
      <c r="R10" s="122"/>
    </row>
    <row r="11" spans="1:18" ht="16.5" customHeight="1">
      <c r="A11" s="757" t="s">
        <v>46</v>
      </c>
      <c r="B11" s="534">
        <v>20757</v>
      </c>
      <c r="C11" s="533">
        <v>20099</v>
      </c>
      <c r="J11" s="122"/>
      <c r="N11" s="752"/>
      <c r="P11" s="752"/>
      <c r="R11" s="122"/>
    </row>
    <row r="12" spans="1:18" ht="16.5" customHeight="1">
      <c r="A12" s="757" t="s">
        <v>47</v>
      </c>
      <c r="B12" s="534">
        <v>61030</v>
      </c>
      <c r="C12" s="533">
        <v>70077</v>
      </c>
      <c r="J12" s="122"/>
      <c r="N12" s="752"/>
      <c r="P12" s="752"/>
      <c r="R12" s="122"/>
    </row>
    <row r="13" spans="1:18" ht="16.5" customHeight="1">
      <c r="A13" s="757" t="s">
        <v>48</v>
      </c>
      <c r="B13" s="534">
        <v>70149</v>
      </c>
      <c r="C13" s="533">
        <v>66363</v>
      </c>
      <c r="J13" s="122"/>
      <c r="N13" s="752"/>
      <c r="P13" s="752"/>
      <c r="R13" s="122"/>
    </row>
    <row r="14" spans="1:18" ht="16.5" customHeight="1">
      <c r="A14" s="757" t="s">
        <v>49</v>
      </c>
      <c r="B14" s="534">
        <v>33349</v>
      </c>
      <c r="C14" s="533">
        <v>31837</v>
      </c>
      <c r="J14" s="122"/>
      <c r="N14" s="752"/>
      <c r="P14" s="752"/>
      <c r="R14" s="122"/>
    </row>
    <row r="15" spans="1:18" ht="16.5" customHeight="1">
      <c r="A15" s="757" t="s">
        <v>50</v>
      </c>
      <c r="B15" s="534">
        <v>29990</v>
      </c>
      <c r="C15" s="533">
        <v>25909</v>
      </c>
      <c r="J15" s="122"/>
      <c r="N15" s="752"/>
      <c r="P15" s="752"/>
      <c r="R15" s="122"/>
    </row>
    <row r="16" spans="1:18" ht="16.5" customHeight="1">
      <c r="A16" s="757" t="s">
        <v>51</v>
      </c>
      <c r="B16" s="534">
        <v>55979</v>
      </c>
      <c r="C16" s="533">
        <v>52633</v>
      </c>
      <c r="J16" s="122"/>
      <c r="N16" s="752"/>
      <c r="P16" s="752"/>
      <c r="R16" s="122"/>
    </row>
    <row r="17" spans="1:18" ht="16.5" customHeight="1">
      <c r="A17" s="757" t="s">
        <v>52</v>
      </c>
      <c r="B17" s="534">
        <v>35771</v>
      </c>
      <c r="C17" s="533">
        <v>33410</v>
      </c>
      <c r="J17" s="122"/>
      <c r="N17" s="752"/>
      <c r="P17" s="752"/>
      <c r="R17" s="122"/>
    </row>
    <row r="18" spans="1:18" ht="16.5" customHeight="1">
      <c r="A18" s="757" t="s">
        <v>53</v>
      </c>
      <c r="B18" s="534">
        <v>110784</v>
      </c>
      <c r="C18" s="533">
        <v>92841</v>
      </c>
      <c r="J18" s="122"/>
      <c r="N18" s="752"/>
      <c r="P18" s="752"/>
      <c r="R18" s="122"/>
    </row>
    <row r="19" spans="1:18" ht="16.5" customHeight="1">
      <c r="A19" s="757" t="s">
        <v>54</v>
      </c>
      <c r="B19" s="534">
        <v>21163</v>
      </c>
      <c r="C19" s="533">
        <v>18615</v>
      </c>
      <c r="J19" s="122"/>
      <c r="N19" s="752"/>
      <c r="P19" s="752"/>
      <c r="R19" s="122"/>
    </row>
    <row r="20" spans="1:18" ht="16.5" customHeight="1">
      <c r="A20" s="757" t="s">
        <v>56</v>
      </c>
      <c r="B20" s="534">
        <v>55</v>
      </c>
      <c r="C20" s="533"/>
      <c r="J20" s="122"/>
      <c r="N20" s="752"/>
      <c r="P20" s="752"/>
      <c r="R20" s="122"/>
    </row>
    <row r="21" spans="1:18" ht="16.5" customHeight="1">
      <c r="A21" s="757" t="s">
        <v>57</v>
      </c>
      <c r="B21" s="534">
        <v>238</v>
      </c>
      <c r="C21" s="533"/>
      <c r="J21" s="122"/>
      <c r="N21" s="752"/>
      <c r="R21" s="122"/>
    </row>
    <row r="22" spans="1:18" ht="16.5" customHeight="1">
      <c r="A22" s="757" t="s">
        <v>58</v>
      </c>
      <c r="B22" s="534">
        <v>19</v>
      </c>
      <c r="C22" s="533"/>
      <c r="J22" s="122"/>
      <c r="N22" s="752"/>
      <c r="R22" s="122"/>
    </row>
    <row r="23" spans="1:18" ht="18.75" customHeight="1" thickBot="1">
      <c r="A23" s="758" t="s">
        <v>109</v>
      </c>
      <c r="B23" s="753">
        <v>1022018</v>
      </c>
      <c r="C23" s="753">
        <v>945958</v>
      </c>
      <c r="F23" s="182"/>
      <c r="G23" s="182"/>
      <c r="N23" s="752"/>
      <c r="R23" s="122"/>
    </row>
    <row r="24" spans="1:18" ht="18.75" customHeight="1">
      <c r="A24" s="72"/>
      <c r="B24" s="73"/>
      <c r="C24" s="73"/>
      <c r="R24" s="122"/>
    </row>
    <row r="25" spans="1:18" ht="30" customHeight="1">
      <c r="A25" s="1109" t="s">
        <v>453</v>
      </c>
      <c r="B25" s="1109"/>
      <c r="C25" s="1109"/>
      <c r="D25" s="1109"/>
      <c r="E25" s="1109"/>
    </row>
    <row r="40" spans="7:7">
      <c r="G40" s="102"/>
    </row>
    <row r="48" spans="7:7" ht="46.5" customHeight="1"/>
  </sheetData>
  <sortState ref="A4:C19">
    <sortCondition ref="A4:A19"/>
  </sortState>
  <mergeCells count="3">
    <mergeCell ref="A1:E1"/>
    <mergeCell ref="A2:E2"/>
    <mergeCell ref="A25:E25"/>
  </mergeCells>
  <hyperlinks>
    <hyperlink ref="F1" location="'Spis treści'!A1" display="Powrót do spisu" xr:uid="{80A587C9-DC68-4F4E-9498-ED7A7A64B88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tabColor rgb="FF92D050"/>
  </sheetPr>
  <dimension ref="A1:G50"/>
  <sheetViews>
    <sheetView showGridLines="0" view="pageBreakPreview" zoomScaleNormal="100" zoomScaleSheetLayoutView="100" workbookViewId="0">
      <selection sqref="A1:E1"/>
    </sheetView>
  </sheetViews>
  <sheetFormatPr defaultRowHeight="15"/>
  <cols>
    <col min="1" max="1" width="26" customWidth="1"/>
    <col min="2" max="2" width="19.5" customWidth="1"/>
    <col min="3" max="3" width="19.25" customWidth="1"/>
    <col min="4" max="4" width="21.875" customWidth="1"/>
    <col min="5" max="5" width="11.5" customWidth="1"/>
    <col min="6" max="6" width="10.25" customWidth="1"/>
  </cols>
  <sheetData>
    <row r="1" spans="1:6" ht="29.25" customHeight="1">
      <c r="A1" s="1105" t="str">
        <f>'Tab 3 (19) i wykres 1 '!A1:E1</f>
        <v>II. FUNDUSZ EMERYTALNO-RENTOWY</v>
      </c>
      <c r="B1" s="1105"/>
      <c r="C1" s="1105"/>
      <c r="D1" s="1105"/>
      <c r="E1" s="1105"/>
      <c r="F1" s="116" t="s">
        <v>476</v>
      </c>
    </row>
    <row r="2" spans="1:6" ht="48.75" customHeight="1" thickBot="1">
      <c r="A2" s="1077" t="s">
        <v>697</v>
      </c>
      <c r="B2" s="1077"/>
      <c r="C2" s="1077"/>
    </row>
    <row r="3" spans="1:6" ht="36.75" customHeight="1" thickBot="1">
      <c r="A3" s="1112" t="s">
        <v>13</v>
      </c>
      <c r="B3" s="293" t="s">
        <v>437</v>
      </c>
      <c r="C3" s="294" t="s">
        <v>311</v>
      </c>
    </row>
    <row r="4" spans="1:6" ht="21" customHeight="1" thickBot="1">
      <c r="A4" s="1113"/>
      <c r="B4" s="1115" t="s">
        <v>309</v>
      </c>
      <c r="C4" s="1116"/>
    </row>
    <row r="5" spans="1:6" ht="20.25" customHeight="1" thickBot="1">
      <c r="A5" s="1114"/>
      <c r="B5" s="1110" t="s">
        <v>574</v>
      </c>
      <c r="C5" s="1111"/>
    </row>
    <row r="6" spans="1:6" ht="16.5" customHeight="1">
      <c r="A6" s="299" t="s">
        <v>39</v>
      </c>
      <c r="B6" s="759">
        <v>2104.67</v>
      </c>
      <c r="C6" s="348">
        <v>2261.37</v>
      </c>
    </row>
    <row r="7" spans="1:6" ht="16.5" customHeight="1">
      <c r="A7" s="299" t="s">
        <v>40</v>
      </c>
      <c r="B7" s="760">
        <v>2198.56</v>
      </c>
      <c r="C7" s="348">
        <v>2287.69</v>
      </c>
    </row>
    <row r="8" spans="1:6" ht="16.5" customHeight="1">
      <c r="A8" s="299" t="s">
        <v>41</v>
      </c>
      <c r="B8" s="760">
        <v>2132.15</v>
      </c>
      <c r="C8" s="348">
        <v>2244.1</v>
      </c>
    </row>
    <row r="9" spans="1:6" ht="16.5" customHeight="1">
      <c r="A9" s="299" t="s">
        <v>42</v>
      </c>
      <c r="B9" s="760">
        <v>2061.48</v>
      </c>
      <c r="C9" s="348">
        <v>2348.8200000000002</v>
      </c>
    </row>
    <row r="10" spans="1:6" ht="16.5" customHeight="1">
      <c r="A10" s="299" t="s">
        <v>43</v>
      </c>
      <c r="B10" s="760">
        <v>2150.6999999999998</v>
      </c>
      <c r="C10" s="348">
        <v>2241.4499999999998</v>
      </c>
    </row>
    <row r="11" spans="1:6" ht="16.5" customHeight="1">
      <c r="A11" s="299" t="s">
        <v>44</v>
      </c>
      <c r="B11" s="760">
        <v>2052.79</v>
      </c>
      <c r="C11" s="348">
        <v>2137.5</v>
      </c>
    </row>
    <row r="12" spans="1:6" ht="16.5" customHeight="1">
      <c r="A12" s="299" t="s">
        <v>45</v>
      </c>
      <c r="B12" s="760">
        <v>2151.0500000000002</v>
      </c>
      <c r="C12" s="348">
        <v>2227.7800000000002</v>
      </c>
    </row>
    <row r="13" spans="1:6" ht="16.5" customHeight="1">
      <c r="A13" s="299" t="s">
        <v>46</v>
      </c>
      <c r="B13" s="760">
        <v>2137.34</v>
      </c>
      <c r="C13" s="348">
        <v>2244.81</v>
      </c>
    </row>
    <row r="14" spans="1:6" ht="16.5" customHeight="1">
      <c r="A14" s="299" t="s">
        <v>47</v>
      </c>
      <c r="B14" s="760">
        <v>2051.81</v>
      </c>
      <c r="C14" s="348">
        <v>2147.4899999999998</v>
      </c>
    </row>
    <row r="15" spans="1:6" ht="16.5" customHeight="1">
      <c r="A15" s="299" t="s">
        <v>48</v>
      </c>
      <c r="B15" s="760">
        <v>2178.0100000000002</v>
      </c>
      <c r="C15" s="348">
        <v>2254.23</v>
      </c>
    </row>
    <row r="16" spans="1:6" ht="16.5" customHeight="1">
      <c r="A16" s="299" t="s">
        <v>49</v>
      </c>
      <c r="B16" s="760">
        <v>2159.0500000000002</v>
      </c>
      <c r="C16" s="348">
        <v>2285.19</v>
      </c>
    </row>
    <row r="17" spans="1:5" ht="16.5" customHeight="1">
      <c r="A17" s="299" t="s">
        <v>50</v>
      </c>
      <c r="B17" s="760">
        <v>1998.65</v>
      </c>
      <c r="C17" s="348">
        <v>2249.88</v>
      </c>
    </row>
    <row r="18" spans="1:5" ht="16.5" customHeight="1">
      <c r="A18" s="299" t="s">
        <v>51</v>
      </c>
      <c r="B18" s="760">
        <v>2107.0100000000002</v>
      </c>
      <c r="C18" s="348">
        <v>2202.29</v>
      </c>
    </row>
    <row r="19" spans="1:5" ht="16.5" customHeight="1">
      <c r="A19" s="299" t="s">
        <v>52</v>
      </c>
      <c r="B19" s="760">
        <v>2186.65</v>
      </c>
      <c r="C19" s="348">
        <v>2307.1</v>
      </c>
    </row>
    <row r="20" spans="1:5" ht="16.5" customHeight="1">
      <c r="A20" s="299" t="s">
        <v>53</v>
      </c>
      <c r="B20" s="760">
        <v>2090.09</v>
      </c>
      <c r="C20" s="348">
        <v>2187.92</v>
      </c>
    </row>
    <row r="21" spans="1:5" ht="16.5" customHeight="1">
      <c r="A21" s="299" t="s">
        <v>54</v>
      </c>
      <c r="B21" s="760">
        <v>2155.38</v>
      </c>
      <c r="C21" s="348">
        <v>2307.59</v>
      </c>
    </row>
    <row r="22" spans="1:5" ht="16.5" customHeight="1">
      <c r="A22" s="299" t="s">
        <v>56</v>
      </c>
      <c r="B22" s="760">
        <v>1103.75</v>
      </c>
      <c r="C22" s="348">
        <v>1103.75</v>
      </c>
    </row>
    <row r="23" spans="1:5" ht="16.5" customHeight="1">
      <c r="A23" s="299" t="s">
        <v>57</v>
      </c>
      <c r="B23" s="760">
        <v>943.09</v>
      </c>
      <c r="C23" s="348">
        <v>943.09</v>
      </c>
    </row>
    <row r="24" spans="1:5" ht="16.5" customHeight="1" thickBot="1">
      <c r="A24" s="306" t="s">
        <v>58</v>
      </c>
      <c r="B24" s="761">
        <v>858.1</v>
      </c>
      <c r="C24" s="354">
        <v>858.1</v>
      </c>
    </row>
    <row r="26" spans="1:5" ht="6.75" customHeight="1"/>
    <row r="27" spans="1:5" ht="36" customHeight="1">
      <c r="A27" s="1087" t="s">
        <v>457</v>
      </c>
      <c r="B27" s="1087"/>
      <c r="C27" s="1087"/>
      <c r="D27" s="1087"/>
      <c r="E27" s="1087"/>
    </row>
    <row r="28" spans="1:5" ht="22.5" customHeight="1"/>
    <row r="30" spans="1:5" ht="18" customHeight="1"/>
    <row r="40" spans="7:7">
      <c r="G40" s="102"/>
    </row>
    <row r="50" ht="27.75" customHeight="1"/>
  </sheetData>
  <sortState ref="A6:C21">
    <sortCondition ref="A6:A21"/>
  </sortState>
  <mergeCells count="6">
    <mergeCell ref="A27:E27"/>
    <mergeCell ref="A2:C2"/>
    <mergeCell ref="A1:E1"/>
    <mergeCell ref="B5:C5"/>
    <mergeCell ref="A3:A5"/>
    <mergeCell ref="B4:C4"/>
  </mergeCells>
  <hyperlinks>
    <hyperlink ref="F1" location="'Spis treści'!A1" display="Powrót do spisu" xr:uid="{490EEF47-3462-4D23-9758-7F069F825E7C}"/>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2B317-4DF1-47BD-A90A-DAF516417EAF}">
  <sheetPr>
    <tabColor rgb="FF92D050"/>
  </sheetPr>
  <dimension ref="A1:I39"/>
  <sheetViews>
    <sheetView showGridLines="0" view="pageBreakPreview" zoomScaleNormal="100" zoomScaleSheetLayoutView="100" workbookViewId="0">
      <selection sqref="A1:H1"/>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9.75" style="1" customWidth="1"/>
    <col min="10" max="217" width="9" style="1"/>
    <col min="218" max="218" width="17.75" style="1" customWidth="1"/>
    <col min="219" max="225" width="9" style="1" customWidth="1"/>
    <col min="226" max="237" width="9" style="1"/>
    <col min="238" max="238" width="10.25" style="1" customWidth="1"/>
    <col min="239" max="473" width="9" style="1"/>
    <col min="474" max="474" width="17.75" style="1" customWidth="1"/>
    <col min="475" max="481" width="9" style="1" customWidth="1"/>
    <col min="482" max="493" width="9" style="1"/>
    <col min="494" max="494" width="10.25" style="1" customWidth="1"/>
    <col min="495" max="729" width="9" style="1"/>
    <col min="730" max="730" width="17.75" style="1" customWidth="1"/>
    <col min="731" max="737" width="9" style="1" customWidth="1"/>
    <col min="738" max="749" width="9" style="1"/>
    <col min="750" max="750" width="10.25" style="1" customWidth="1"/>
    <col min="751" max="985" width="9" style="1"/>
    <col min="986" max="986" width="17.75" style="1" customWidth="1"/>
    <col min="987" max="993" width="9" style="1" customWidth="1"/>
    <col min="994" max="1005" width="9" style="1"/>
    <col min="1006" max="1006" width="10.25" style="1" customWidth="1"/>
    <col min="1007" max="1241" width="9" style="1"/>
    <col min="1242" max="1242" width="17.75" style="1" customWidth="1"/>
    <col min="1243" max="1249" width="9" style="1" customWidth="1"/>
    <col min="1250" max="1261" width="9" style="1"/>
    <col min="1262" max="1262" width="10.25" style="1" customWidth="1"/>
    <col min="1263" max="1497" width="9" style="1"/>
    <col min="1498" max="1498" width="17.75" style="1" customWidth="1"/>
    <col min="1499" max="1505" width="9" style="1" customWidth="1"/>
    <col min="1506" max="1517" width="9" style="1"/>
    <col min="1518" max="1518" width="10.25" style="1" customWidth="1"/>
    <col min="1519" max="1753" width="9" style="1"/>
    <col min="1754" max="1754" width="17.75" style="1" customWidth="1"/>
    <col min="1755" max="1761" width="9" style="1" customWidth="1"/>
    <col min="1762" max="1773" width="9" style="1"/>
    <col min="1774" max="1774" width="10.25" style="1" customWidth="1"/>
    <col min="1775" max="2009" width="9" style="1"/>
    <col min="2010" max="2010" width="17.75" style="1" customWidth="1"/>
    <col min="2011" max="2017" width="9" style="1" customWidth="1"/>
    <col min="2018" max="2029" width="9" style="1"/>
    <col min="2030" max="2030" width="10.25" style="1" customWidth="1"/>
    <col min="2031" max="2265" width="9" style="1"/>
    <col min="2266" max="2266" width="17.75" style="1" customWidth="1"/>
    <col min="2267" max="2273" width="9" style="1" customWidth="1"/>
    <col min="2274" max="2285" width="9" style="1"/>
    <col min="2286" max="2286" width="10.25" style="1" customWidth="1"/>
    <col min="2287" max="2521" width="9" style="1"/>
    <col min="2522" max="2522" width="17.75" style="1" customWidth="1"/>
    <col min="2523" max="2529" width="9" style="1" customWidth="1"/>
    <col min="2530" max="2541" width="9" style="1"/>
    <col min="2542" max="2542" width="10.25" style="1" customWidth="1"/>
    <col min="2543" max="2777" width="9" style="1"/>
    <col min="2778" max="2778" width="17.75" style="1" customWidth="1"/>
    <col min="2779" max="2785" width="9" style="1" customWidth="1"/>
    <col min="2786" max="2797" width="9" style="1"/>
    <col min="2798" max="2798" width="10.25" style="1" customWidth="1"/>
    <col min="2799" max="3033" width="9" style="1"/>
    <col min="3034" max="3034" width="17.75" style="1" customWidth="1"/>
    <col min="3035" max="3041" width="9" style="1" customWidth="1"/>
    <col min="3042" max="3053" width="9" style="1"/>
    <col min="3054" max="3054" width="10.25" style="1" customWidth="1"/>
    <col min="3055" max="3289" width="9" style="1"/>
    <col min="3290" max="3290" width="17.75" style="1" customWidth="1"/>
    <col min="3291" max="3297" width="9" style="1" customWidth="1"/>
    <col min="3298" max="3309" width="9" style="1"/>
    <col min="3310" max="3310" width="10.25" style="1" customWidth="1"/>
    <col min="3311" max="3545" width="9" style="1"/>
    <col min="3546" max="3546" width="17.75" style="1" customWidth="1"/>
    <col min="3547" max="3553" width="9" style="1" customWidth="1"/>
    <col min="3554" max="3565" width="9" style="1"/>
    <col min="3566" max="3566" width="10.25" style="1" customWidth="1"/>
    <col min="3567" max="3801" width="9" style="1"/>
    <col min="3802" max="3802" width="17.75" style="1" customWidth="1"/>
    <col min="3803" max="3809" width="9" style="1" customWidth="1"/>
    <col min="3810" max="3821" width="9" style="1"/>
    <col min="3822" max="3822" width="10.25" style="1" customWidth="1"/>
    <col min="3823" max="4057" width="9" style="1"/>
    <col min="4058" max="4058" width="17.75" style="1" customWidth="1"/>
    <col min="4059" max="4065" width="9" style="1" customWidth="1"/>
    <col min="4066" max="4077" width="9" style="1"/>
    <col min="4078" max="4078" width="10.25" style="1" customWidth="1"/>
    <col min="4079" max="4313" width="9" style="1"/>
    <col min="4314" max="4314" width="17.75" style="1" customWidth="1"/>
    <col min="4315" max="4321" width="9" style="1" customWidth="1"/>
    <col min="4322" max="4333" width="9" style="1"/>
    <col min="4334" max="4334" width="10.25" style="1" customWidth="1"/>
    <col min="4335" max="4569" width="9" style="1"/>
    <col min="4570" max="4570" width="17.75" style="1" customWidth="1"/>
    <col min="4571" max="4577" width="9" style="1" customWidth="1"/>
    <col min="4578" max="4589" width="9" style="1"/>
    <col min="4590" max="4590" width="10.25" style="1" customWidth="1"/>
    <col min="4591" max="4825" width="9" style="1"/>
    <col min="4826" max="4826" width="17.75" style="1" customWidth="1"/>
    <col min="4827" max="4833" width="9" style="1" customWidth="1"/>
    <col min="4834" max="4845" width="9" style="1"/>
    <col min="4846" max="4846" width="10.25" style="1" customWidth="1"/>
    <col min="4847" max="5081" width="9" style="1"/>
    <col min="5082" max="5082" width="17.75" style="1" customWidth="1"/>
    <col min="5083" max="5089" width="9" style="1" customWidth="1"/>
    <col min="5090" max="5101" width="9" style="1"/>
    <col min="5102" max="5102" width="10.25" style="1" customWidth="1"/>
    <col min="5103" max="5337" width="9" style="1"/>
    <col min="5338" max="5338" width="17.75" style="1" customWidth="1"/>
    <col min="5339" max="5345" width="9" style="1" customWidth="1"/>
    <col min="5346" max="5357" width="9" style="1"/>
    <col min="5358" max="5358" width="10.25" style="1" customWidth="1"/>
    <col min="5359" max="5593" width="9" style="1"/>
    <col min="5594" max="5594" width="17.75" style="1" customWidth="1"/>
    <col min="5595" max="5601" width="9" style="1" customWidth="1"/>
    <col min="5602" max="5613" width="9" style="1"/>
    <col min="5614" max="5614" width="10.25" style="1" customWidth="1"/>
    <col min="5615" max="5849" width="9" style="1"/>
    <col min="5850" max="5850" width="17.75" style="1" customWidth="1"/>
    <col min="5851" max="5857" width="9" style="1" customWidth="1"/>
    <col min="5858" max="5869" width="9" style="1"/>
    <col min="5870" max="5870" width="10.25" style="1" customWidth="1"/>
    <col min="5871" max="6105" width="9" style="1"/>
    <col min="6106" max="6106" width="17.75" style="1" customWidth="1"/>
    <col min="6107" max="6113" width="9" style="1" customWidth="1"/>
    <col min="6114" max="6125" width="9" style="1"/>
    <col min="6126" max="6126" width="10.25" style="1" customWidth="1"/>
    <col min="6127" max="6361" width="9" style="1"/>
    <col min="6362" max="6362" width="17.75" style="1" customWidth="1"/>
    <col min="6363" max="6369" width="9" style="1" customWidth="1"/>
    <col min="6370" max="6381" width="9" style="1"/>
    <col min="6382" max="6382" width="10.25" style="1" customWidth="1"/>
    <col min="6383" max="6617" width="9" style="1"/>
    <col min="6618" max="6618" width="17.75" style="1" customWidth="1"/>
    <col min="6619" max="6625" width="9" style="1" customWidth="1"/>
    <col min="6626" max="6637" width="9" style="1"/>
    <col min="6638" max="6638" width="10.25" style="1" customWidth="1"/>
    <col min="6639" max="6873" width="9" style="1"/>
    <col min="6874" max="6874" width="17.75" style="1" customWidth="1"/>
    <col min="6875" max="6881" width="9" style="1" customWidth="1"/>
    <col min="6882" max="6893" width="9" style="1"/>
    <col min="6894" max="6894" width="10.25" style="1" customWidth="1"/>
    <col min="6895" max="7129" width="9" style="1"/>
    <col min="7130" max="7130" width="17.75" style="1" customWidth="1"/>
    <col min="7131" max="7137" width="9" style="1" customWidth="1"/>
    <col min="7138" max="7149" width="9" style="1"/>
    <col min="7150" max="7150" width="10.25" style="1" customWidth="1"/>
    <col min="7151" max="7385" width="9" style="1"/>
    <col min="7386" max="7386" width="17.75" style="1" customWidth="1"/>
    <col min="7387" max="7393" width="9" style="1" customWidth="1"/>
    <col min="7394" max="7405" width="9" style="1"/>
    <col min="7406" max="7406" width="10.25" style="1" customWidth="1"/>
    <col min="7407" max="7641" width="9" style="1"/>
    <col min="7642" max="7642" width="17.75" style="1" customWidth="1"/>
    <col min="7643" max="7649" width="9" style="1" customWidth="1"/>
    <col min="7650" max="7661" width="9" style="1"/>
    <col min="7662" max="7662" width="10.25" style="1" customWidth="1"/>
    <col min="7663" max="7897" width="9" style="1"/>
    <col min="7898" max="7898" width="17.75" style="1" customWidth="1"/>
    <col min="7899" max="7905" width="9" style="1" customWidth="1"/>
    <col min="7906" max="7917" width="9" style="1"/>
    <col min="7918" max="7918" width="10.25" style="1" customWidth="1"/>
    <col min="7919" max="8153" width="9" style="1"/>
    <col min="8154" max="8154" width="17.75" style="1" customWidth="1"/>
    <col min="8155" max="8161" width="9" style="1" customWidth="1"/>
    <col min="8162" max="8173" width="9" style="1"/>
    <col min="8174" max="8174" width="10.25" style="1" customWidth="1"/>
    <col min="8175" max="8409" width="9" style="1"/>
    <col min="8410" max="8410" width="17.75" style="1" customWidth="1"/>
    <col min="8411" max="8417" width="9" style="1" customWidth="1"/>
    <col min="8418" max="8429" width="9" style="1"/>
    <col min="8430" max="8430" width="10.25" style="1" customWidth="1"/>
    <col min="8431" max="8665" width="9" style="1"/>
    <col min="8666" max="8666" width="17.75" style="1" customWidth="1"/>
    <col min="8667" max="8673" width="9" style="1" customWidth="1"/>
    <col min="8674" max="8685" width="9" style="1"/>
    <col min="8686" max="8686" width="10.25" style="1" customWidth="1"/>
    <col min="8687" max="8921" width="9" style="1"/>
    <col min="8922" max="8922" width="17.75" style="1" customWidth="1"/>
    <col min="8923" max="8929" width="9" style="1" customWidth="1"/>
    <col min="8930" max="8941" width="9" style="1"/>
    <col min="8942" max="8942" width="10.25" style="1" customWidth="1"/>
    <col min="8943" max="9177" width="9" style="1"/>
    <col min="9178" max="9178" width="17.75" style="1" customWidth="1"/>
    <col min="9179" max="9185" width="9" style="1" customWidth="1"/>
    <col min="9186" max="9197" width="9" style="1"/>
    <col min="9198" max="9198" width="10.25" style="1" customWidth="1"/>
    <col min="9199" max="9433" width="9" style="1"/>
    <col min="9434" max="9434" width="17.75" style="1" customWidth="1"/>
    <col min="9435" max="9441" width="9" style="1" customWidth="1"/>
    <col min="9442" max="9453" width="9" style="1"/>
    <col min="9454" max="9454" width="10.25" style="1" customWidth="1"/>
    <col min="9455" max="9689" width="9" style="1"/>
    <col min="9690" max="9690" width="17.75" style="1" customWidth="1"/>
    <col min="9691" max="9697" width="9" style="1" customWidth="1"/>
    <col min="9698" max="9709" width="9" style="1"/>
    <col min="9710" max="9710" width="10.25" style="1" customWidth="1"/>
    <col min="9711" max="9945" width="9" style="1"/>
    <col min="9946" max="9946" width="17.75" style="1" customWidth="1"/>
    <col min="9947" max="9953" width="9" style="1" customWidth="1"/>
    <col min="9954" max="9965" width="9" style="1"/>
    <col min="9966" max="9966" width="10.25" style="1" customWidth="1"/>
    <col min="9967" max="10201" width="9" style="1"/>
    <col min="10202" max="10202" width="17.75" style="1" customWidth="1"/>
    <col min="10203" max="10209" width="9" style="1" customWidth="1"/>
    <col min="10210" max="10221" width="9" style="1"/>
    <col min="10222" max="10222" width="10.25" style="1" customWidth="1"/>
    <col min="10223" max="10457" width="9" style="1"/>
    <col min="10458" max="10458" width="17.75" style="1" customWidth="1"/>
    <col min="10459" max="10465" width="9" style="1" customWidth="1"/>
    <col min="10466" max="10477" width="9" style="1"/>
    <col min="10478" max="10478" width="10.25" style="1" customWidth="1"/>
    <col min="10479" max="10713" width="9" style="1"/>
    <col min="10714" max="10714" width="17.75" style="1" customWidth="1"/>
    <col min="10715" max="10721" width="9" style="1" customWidth="1"/>
    <col min="10722" max="10733" width="9" style="1"/>
    <col min="10734" max="10734" width="10.25" style="1" customWidth="1"/>
    <col min="10735" max="10969" width="9" style="1"/>
    <col min="10970" max="10970" width="17.75" style="1" customWidth="1"/>
    <col min="10971" max="10977" width="9" style="1" customWidth="1"/>
    <col min="10978" max="10989" width="9" style="1"/>
    <col min="10990" max="10990" width="10.25" style="1" customWidth="1"/>
    <col min="10991" max="11225" width="9" style="1"/>
    <col min="11226" max="11226" width="17.75" style="1" customWidth="1"/>
    <col min="11227" max="11233" width="9" style="1" customWidth="1"/>
    <col min="11234" max="11245" width="9" style="1"/>
    <col min="11246" max="11246" width="10.25" style="1" customWidth="1"/>
    <col min="11247" max="11481" width="9" style="1"/>
    <col min="11482" max="11482" width="17.75" style="1" customWidth="1"/>
    <col min="11483" max="11489" width="9" style="1" customWidth="1"/>
    <col min="11490" max="11501" width="9" style="1"/>
    <col min="11502" max="11502" width="10.25" style="1" customWidth="1"/>
    <col min="11503" max="11737" width="9" style="1"/>
    <col min="11738" max="11738" width="17.75" style="1" customWidth="1"/>
    <col min="11739" max="11745" width="9" style="1" customWidth="1"/>
    <col min="11746" max="11757" width="9" style="1"/>
    <col min="11758" max="11758" width="10.25" style="1" customWidth="1"/>
    <col min="11759" max="11993" width="9" style="1"/>
    <col min="11994" max="11994" width="17.75" style="1" customWidth="1"/>
    <col min="11995" max="12001" width="9" style="1" customWidth="1"/>
    <col min="12002" max="12013" width="9" style="1"/>
    <col min="12014" max="12014" width="10.25" style="1" customWidth="1"/>
    <col min="12015" max="12249" width="9" style="1"/>
    <col min="12250" max="12250" width="17.75" style="1" customWidth="1"/>
    <col min="12251" max="12257" width="9" style="1" customWidth="1"/>
    <col min="12258" max="12269" width="9" style="1"/>
    <col min="12270" max="12270" width="10.25" style="1" customWidth="1"/>
    <col min="12271" max="12505" width="9" style="1"/>
    <col min="12506" max="12506" width="17.75" style="1" customWidth="1"/>
    <col min="12507" max="12513" width="9" style="1" customWidth="1"/>
    <col min="12514" max="12525" width="9" style="1"/>
    <col min="12526" max="12526" width="10.25" style="1" customWidth="1"/>
    <col min="12527" max="12761" width="9" style="1"/>
    <col min="12762" max="12762" width="17.75" style="1" customWidth="1"/>
    <col min="12763" max="12769" width="9" style="1" customWidth="1"/>
    <col min="12770" max="12781" width="9" style="1"/>
    <col min="12782" max="12782" width="10.25" style="1" customWidth="1"/>
    <col min="12783" max="13017" width="9" style="1"/>
    <col min="13018" max="13018" width="17.75" style="1" customWidth="1"/>
    <col min="13019" max="13025" width="9" style="1" customWidth="1"/>
    <col min="13026" max="13037" width="9" style="1"/>
    <col min="13038" max="13038" width="10.25" style="1" customWidth="1"/>
    <col min="13039" max="13273" width="9" style="1"/>
    <col min="13274" max="13274" width="17.75" style="1" customWidth="1"/>
    <col min="13275" max="13281" width="9" style="1" customWidth="1"/>
    <col min="13282" max="13293" width="9" style="1"/>
    <col min="13294" max="13294" width="10.25" style="1" customWidth="1"/>
    <col min="13295" max="13529" width="9" style="1"/>
    <col min="13530" max="13530" width="17.75" style="1" customWidth="1"/>
    <col min="13531" max="13537" width="9" style="1" customWidth="1"/>
    <col min="13538" max="13549" width="9" style="1"/>
    <col min="13550" max="13550" width="10.25" style="1" customWidth="1"/>
    <col min="13551" max="13785" width="9" style="1"/>
    <col min="13786" max="13786" width="17.75" style="1" customWidth="1"/>
    <col min="13787" max="13793" width="9" style="1" customWidth="1"/>
    <col min="13794" max="13805" width="9" style="1"/>
    <col min="13806" max="13806" width="10.25" style="1" customWidth="1"/>
    <col min="13807" max="14041" width="9" style="1"/>
    <col min="14042" max="14042" width="17.75" style="1" customWidth="1"/>
    <col min="14043" max="14049" width="9" style="1" customWidth="1"/>
    <col min="14050" max="14061" width="9" style="1"/>
    <col min="14062" max="14062" width="10.25" style="1" customWidth="1"/>
    <col min="14063" max="14297" width="9" style="1"/>
    <col min="14298" max="14298" width="17.75" style="1" customWidth="1"/>
    <col min="14299" max="14305" width="9" style="1" customWidth="1"/>
    <col min="14306" max="14317" width="9" style="1"/>
    <col min="14318" max="14318" width="10.25" style="1" customWidth="1"/>
    <col min="14319" max="14553" width="9" style="1"/>
    <col min="14554" max="14554" width="17.75" style="1" customWidth="1"/>
    <col min="14555" max="14561" width="9" style="1" customWidth="1"/>
    <col min="14562" max="14573" width="9" style="1"/>
    <col min="14574" max="14574" width="10.25" style="1" customWidth="1"/>
    <col min="14575" max="14809" width="9" style="1"/>
    <col min="14810" max="14810" width="17.75" style="1" customWidth="1"/>
    <col min="14811" max="14817" width="9" style="1" customWidth="1"/>
    <col min="14818" max="14829" width="9" style="1"/>
    <col min="14830" max="14830" width="10.25" style="1" customWidth="1"/>
    <col min="14831" max="15065" width="9" style="1"/>
    <col min="15066" max="15066" width="17.75" style="1" customWidth="1"/>
    <col min="15067" max="15073" width="9" style="1" customWidth="1"/>
    <col min="15074" max="15085" width="9" style="1"/>
    <col min="15086" max="15086" width="10.25" style="1" customWidth="1"/>
    <col min="15087" max="15321" width="9" style="1"/>
    <col min="15322" max="15322" width="17.75" style="1" customWidth="1"/>
    <col min="15323" max="15329" width="9" style="1" customWidth="1"/>
    <col min="15330" max="15341" width="9" style="1"/>
    <col min="15342" max="15342" width="10.25" style="1" customWidth="1"/>
    <col min="15343" max="15577" width="9" style="1"/>
    <col min="15578" max="15578" width="17.75" style="1" customWidth="1"/>
    <col min="15579" max="15585" width="9" style="1" customWidth="1"/>
    <col min="15586" max="15597" width="9" style="1"/>
    <col min="15598" max="15598" width="10.25" style="1" customWidth="1"/>
    <col min="15599" max="15833" width="9" style="1"/>
    <col min="15834" max="15834" width="17.75" style="1" customWidth="1"/>
    <col min="15835" max="15841" width="9" style="1" customWidth="1"/>
    <col min="15842" max="15853" width="9" style="1"/>
    <col min="15854" max="15854" width="10.25" style="1" customWidth="1"/>
    <col min="15855" max="16089" width="9" style="1"/>
    <col min="16090" max="16090" width="17.75" style="1" customWidth="1"/>
    <col min="16091" max="16097" width="9" style="1" customWidth="1"/>
    <col min="16098" max="16109" width="9" style="1"/>
    <col min="16110" max="16110" width="10.25" style="1" customWidth="1"/>
    <col min="16111" max="16384" width="9" style="1"/>
  </cols>
  <sheetData>
    <row r="1" spans="1:9" ht="23.25" customHeight="1">
      <c r="A1" s="1105" t="str">
        <f>'Tab 4 (20) i wykres 2'!A1:E1</f>
        <v>II. FUNDUSZ EMERYTALNO-RENTOWY</v>
      </c>
      <c r="B1" s="1105"/>
      <c r="C1" s="1105"/>
      <c r="D1" s="1105"/>
      <c r="E1" s="1105"/>
      <c r="F1" s="1105"/>
      <c r="G1" s="1133"/>
      <c r="H1" s="1133"/>
      <c r="I1" s="116" t="s">
        <v>476</v>
      </c>
    </row>
    <row r="2" spans="1:9" ht="42.75" customHeight="1" thickBot="1">
      <c r="A2" s="1134" t="s">
        <v>698</v>
      </c>
      <c r="B2" s="1134"/>
      <c r="C2" s="1134"/>
      <c r="D2" s="1134"/>
      <c r="E2" s="1134"/>
      <c r="F2" s="1134"/>
      <c r="G2" s="1134"/>
      <c r="H2" s="1134"/>
    </row>
    <row r="3" spans="1:9" ht="18" customHeight="1" thickBot="1">
      <c r="A3" s="1135" t="s">
        <v>13</v>
      </c>
      <c r="B3" s="1135" t="s">
        <v>109</v>
      </c>
      <c r="C3" s="1138" t="s">
        <v>32</v>
      </c>
      <c r="D3" s="1139"/>
      <c r="E3" s="1139"/>
      <c r="F3" s="1139"/>
      <c r="G3" s="1139"/>
      <c r="H3" s="1140"/>
    </row>
    <row r="4" spans="1:9" ht="13.5" thickBot="1">
      <c r="A4" s="1136"/>
      <c r="B4" s="1136"/>
      <c r="C4" s="1130" t="s">
        <v>386</v>
      </c>
      <c r="D4" s="1130" t="s">
        <v>33</v>
      </c>
      <c r="E4" s="1141" t="s">
        <v>32</v>
      </c>
      <c r="F4" s="1141"/>
      <c r="G4" s="1141"/>
      <c r="H4" s="1142"/>
    </row>
    <row r="5" spans="1:9" ht="29.25" customHeight="1" thickBot="1">
      <c r="A5" s="1136"/>
      <c r="B5" s="1136"/>
      <c r="C5" s="1131"/>
      <c r="D5" s="1131"/>
      <c r="E5" s="1128" t="s">
        <v>34</v>
      </c>
      <c r="F5" s="1129"/>
      <c r="G5" s="1143" t="s">
        <v>35</v>
      </c>
      <c r="H5" s="1144"/>
    </row>
    <row r="6" spans="1:9" ht="12.75" customHeight="1">
      <c r="A6" s="1136"/>
      <c r="B6" s="1136"/>
      <c r="C6" s="1131"/>
      <c r="D6" s="1131"/>
      <c r="E6" s="1122" t="s">
        <v>36</v>
      </c>
      <c r="F6" s="1124" t="s">
        <v>37</v>
      </c>
      <c r="G6" s="1126" t="s">
        <v>38</v>
      </c>
      <c r="H6" s="1124" t="s">
        <v>37</v>
      </c>
    </row>
    <row r="7" spans="1:9" ht="26.25" customHeight="1" thickBot="1">
      <c r="A7" s="1136"/>
      <c r="B7" s="1137"/>
      <c r="C7" s="1132"/>
      <c r="D7" s="1132"/>
      <c r="E7" s="1123"/>
      <c r="F7" s="1125"/>
      <c r="G7" s="1127"/>
      <c r="H7" s="1125"/>
    </row>
    <row r="8" spans="1:9" ht="18" customHeight="1" thickBot="1">
      <c r="A8" s="1137"/>
      <c r="B8" s="1117" t="s">
        <v>574</v>
      </c>
      <c r="C8" s="1118"/>
      <c r="D8" s="1118"/>
      <c r="E8" s="1118"/>
      <c r="F8" s="1118"/>
      <c r="G8" s="1118"/>
      <c r="H8" s="1119"/>
    </row>
    <row r="9" spans="1:9" s="4" customFormat="1" ht="21.75" customHeight="1">
      <c r="A9" s="653" t="s">
        <v>385</v>
      </c>
      <c r="B9" s="385">
        <v>1034466</v>
      </c>
      <c r="C9" s="386">
        <v>771125</v>
      </c>
      <c r="D9" s="387">
        <v>263341</v>
      </c>
      <c r="E9" s="388">
        <v>163971</v>
      </c>
      <c r="F9" s="385">
        <v>10883</v>
      </c>
      <c r="G9" s="388">
        <v>99370</v>
      </c>
      <c r="H9" s="385">
        <v>762</v>
      </c>
      <c r="I9" s="7"/>
    </row>
    <row r="10" spans="1:9" ht="21" customHeight="1">
      <c r="A10" s="431" t="s">
        <v>39</v>
      </c>
      <c r="B10" s="389">
        <v>38205</v>
      </c>
      <c r="C10" s="390">
        <v>29292</v>
      </c>
      <c r="D10" s="391">
        <v>8914</v>
      </c>
      <c r="E10" s="392">
        <v>5693</v>
      </c>
      <c r="F10" s="393">
        <v>411</v>
      </c>
      <c r="G10" s="392">
        <v>3220</v>
      </c>
      <c r="H10" s="393">
        <v>31</v>
      </c>
      <c r="I10" s="7"/>
    </row>
    <row r="11" spans="1:9" ht="21" customHeight="1">
      <c r="A11" s="431" t="s">
        <v>40</v>
      </c>
      <c r="B11" s="389">
        <v>70559</v>
      </c>
      <c r="C11" s="390">
        <v>52581</v>
      </c>
      <c r="D11" s="391">
        <v>17978</v>
      </c>
      <c r="E11" s="392">
        <v>11521</v>
      </c>
      <c r="F11" s="393">
        <v>921</v>
      </c>
      <c r="G11" s="392">
        <v>6458</v>
      </c>
      <c r="H11" s="393">
        <v>57</v>
      </c>
      <c r="I11" s="7"/>
    </row>
    <row r="12" spans="1:9" ht="21" customHeight="1">
      <c r="A12" s="431" t="s">
        <v>41</v>
      </c>
      <c r="B12" s="389">
        <v>130228</v>
      </c>
      <c r="C12" s="390">
        <v>96216</v>
      </c>
      <c r="D12" s="391">
        <v>34012</v>
      </c>
      <c r="E12" s="392">
        <v>20870</v>
      </c>
      <c r="F12" s="393">
        <v>1359</v>
      </c>
      <c r="G12" s="392">
        <v>13142</v>
      </c>
      <c r="H12" s="393">
        <v>117</v>
      </c>
      <c r="I12" s="7"/>
    </row>
    <row r="13" spans="1:9" ht="21" customHeight="1">
      <c r="A13" s="431" t="s">
        <v>42</v>
      </c>
      <c r="B13" s="389">
        <v>12909</v>
      </c>
      <c r="C13" s="390">
        <v>9252</v>
      </c>
      <c r="D13" s="391">
        <v>3656</v>
      </c>
      <c r="E13" s="392">
        <v>2540</v>
      </c>
      <c r="F13" s="393">
        <v>162</v>
      </c>
      <c r="G13" s="392">
        <v>1117</v>
      </c>
      <c r="H13" s="393">
        <v>10</v>
      </c>
      <c r="I13" s="7"/>
    </row>
    <row r="14" spans="1:9" ht="21" customHeight="1">
      <c r="A14" s="431" t="s">
        <v>43</v>
      </c>
      <c r="B14" s="389">
        <v>87990</v>
      </c>
      <c r="C14" s="390">
        <v>69741</v>
      </c>
      <c r="D14" s="391">
        <v>18250</v>
      </c>
      <c r="E14" s="392">
        <v>9445</v>
      </c>
      <c r="F14" s="393">
        <v>796</v>
      </c>
      <c r="G14" s="392">
        <v>8805</v>
      </c>
      <c r="H14" s="393">
        <v>37</v>
      </c>
      <c r="I14" s="7"/>
    </row>
    <row r="15" spans="1:9" ht="21" customHeight="1">
      <c r="A15" s="431" t="s">
        <v>44</v>
      </c>
      <c r="B15" s="389">
        <v>91521</v>
      </c>
      <c r="C15" s="390">
        <v>60820</v>
      </c>
      <c r="D15" s="391">
        <v>30700</v>
      </c>
      <c r="E15" s="392">
        <v>23453</v>
      </c>
      <c r="F15" s="393">
        <v>1118</v>
      </c>
      <c r="G15" s="392">
        <v>7248</v>
      </c>
      <c r="H15" s="393">
        <v>59</v>
      </c>
      <c r="I15" s="7"/>
    </row>
    <row r="16" spans="1:9" ht="21" customHeight="1">
      <c r="A16" s="431" t="s">
        <v>45</v>
      </c>
      <c r="B16" s="389">
        <v>159983</v>
      </c>
      <c r="C16" s="390">
        <v>122899</v>
      </c>
      <c r="D16" s="391">
        <v>37085</v>
      </c>
      <c r="E16" s="392">
        <v>20078</v>
      </c>
      <c r="F16" s="393">
        <v>1462</v>
      </c>
      <c r="G16" s="392">
        <v>17007</v>
      </c>
      <c r="H16" s="393">
        <v>110</v>
      </c>
      <c r="I16" s="7"/>
    </row>
    <row r="17" spans="1:9" ht="21" customHeight="1">
      <c r="A17" s="431" t="s">
        <v>46</v>
      </c>
      <c r="B17" s="389">
        <v>20519</v>
      </c>
      <c r="C17" s="390">
        <v>16930</v>
      </c>
      <c r="D17" s="391">
        <v>3589</v>
      </c>
      <c r="E17" s="392">
        <v>1869</v>
      </c>
      <c r="F17" s="393">
        <v>143</v>
      </c>
      <c r="G17" s="392">
        <v>1719</v>
      </c>
      <c r="H17" s="393">
        <v>13</v>
      </c>
      <c r="I17" s="7"/>
    </row>
    <row r="18" spans="1:9" ht="21" customHeight="1">
      <c r="A18" s="431" t="s">
        <v>47</v>
      </c>
      <c r="B18" s="389">
        <v>58002</v>
      </c>
      <c r="C18" s="390">
        <v>41954</v>
      </c>
      <c r="D18" s="391">
        <v>16048</v>
      </c>
      <c r="E18" s="392">
        <v>11308</v>
      </c>
      <c r="F18" s="393">
        <v>569</v>
      </c>
      <c r="G18" s="392">
        <v>4740</v>
      </c>
      <c r="H18" s="393">
        <v>27</v>
      </c>
      <c r="I18" s="7"/>
    </row>
    <row r="19" spans="1:9" ht="21" customHeight="1">
      <c r="A19" s="431" t="s">
        <v>48</v>
      </c>
      <c r="B19" s="389">
        <v>73989</v>
      </c>
      <c r="C19" s="390">
        <v>54935</v>
      </c>
      <c r="D19" s="391">
        <v>19054</v>
      </c>
      <c r="E19" s="392">
        <v>10563</v>
      </c>
      <c r="F19" s="393">
        <v>710</v>
      </c>
      <c r="G19" s="392">
        <v>8491</v>
      </c>
      <c r="H19" s="393">
        <v>61</v>
      </c>
      <c r="I19" s="7"/>
    </row>
    <row r="20" spans="1:9" ht="21" customHeight="1">
      <c r="A20" s="431" t="s">
        <v>49</v>
      </c>
      <c r="B20" s="389">
        <v>34020</v>
      </c>
      <c r="C20" s="390">
        <v>24479</v>
      </c>
      <c r="D20" s="391">
        <v>9541</v>
      </c>
      <c r="E20" s="392">
        <v>6279</v>
      </c>
      <c r="F20" s="393">
        <v>414</v>
      </c>
      <c r="G20" s="392">
        <v>3262</v>
      </c>
      <c r="H20" s="393">
        <v>26</v>
      </c>
      <c r="I20" s="7"/>
    </row>
    <row r="21" spans="1:9" ht="21" customHeight="1">
      <c r="A21" s="431" t="s">
        <v>50</v>
      </c>
      <c r="B21" s="389">
        <v>28577</v>
      </c>
      <c r="C21" s="390">
        <v>22151</v>
      </c>
      <c r="D21" s="391">
        <v>6426</v>
      </c>
      <c r="E21" s="392">
        <v>4311</v>
      </c>
      <c r="F21" s="393">
        <v>305</v>
      </c>
      <c r="G21" s="392">
        <v>2115</v>
      </c>
      <c r="H21" s="393">
        <v>17</v>
      </c>
      <c r="I21" s="7"/>
    </row>
    <row r="22" spans="1:9" ht="21" customHeight="1">
      <c r="A22" s="431" t="s">
        <v>51</v>
      </c>
      <c r="B22" s="389">
        <v>55953</v>
      </c>
      <c r="C22" s="390">
        <v>42471</v>
      </c>
      <c r="D22" s="391">
        <v>13482</v>
      </c>
      <c r="E22" s="392">
        <v>8076</v>
      </c>
      <c r="F22" s="393">
        <v>566</v>
      </c>
      <c r="G22" s="392">
        <v>5405</v>
      </c>
      <c r="H22" s="393">
        <v>45</v>
      </c>
      <c r="I22" s="7"/>
    </row>
    <row r="23" spans="1:9" ht="21" customHeight="1">
      <c r="A23" s="431" t="s">
        <v>52</v>
      </c>
      <c r="B23" s="389">
        <v>37272</v>
      </c>
      <c r="C23" s="390">
        <v>27202</v>
      </c>
      <c r="D23" s="391">
        <v>10070</v>
      </c>
      <c r="E23" s="392">
        <v>6007</v>
      </c>
      <c r="F23" s="393">
        <v>444</v>
      </c>
      <c r="G23" s="392">
        <v>4063</v>
      </c>
      <c r="H23" s="393">
        <v>40</v>
      </c>
      <c r="I23" s="7"/>
    </row>
    <row r="24" spans="1:9" ht="21" customHeight="1">
      <c r="A24" s="431" t="s">
        <v>53</v>
      </c>
      <c r="B24" s="394">
        <v>112734</v>
      </c>
      <c r="C24" s="390">
        <v>83459</v>
      </c>
      <c r="D24" s="391">
        <v>29275</v>
      </c>
      <c r="E24" s="392">
        <v>18696</v>
      </c>
      <c r="F24" s="393">
        <v>1262</v>
      </c>
      <c r="G24" s="392">
        <v>10579</v>
      </c>
      <c r="H24" s="393">
        <v>98</v>
      </c>
      <c r="I24" s="7"/>
    </row>
    <row r="25" spans="1:9" ht="21" customHeight="1" thickBot="1">
      <c r="A25" s="431" t="s">
        <v>54</v>
      </c>
      <c r="B25" s="389">
        <v>21675</v>
      </c>
      <c r="C25" s="390">
        <v>16413</v>
      </c>
      <c r="D25" s="391">
        <v>5262</v>
      </c>
      <c r="E25" s="392">
        <v>3262</v>
      </c>
      <c r="F25" s="393">
        <v>240</v>
      </c>
      <c r="G25" s="392">
        <v>2001</v>
      </c>
      <c r="H25" s="393">
        <v>16</v>
      </c>
      <c r="I25" s="7"/>
    </row>
    <row r="26" spans="1:9" ht="43.5" customHeight="1" thickBot="1">
      <c r="A26" s="395" t="s">
        <v>55</v>
      </c>
      <c r="B26" s="396">
        <v>330</v>
      </c>
      <c r="C26" s="397">
        <v>330</v>
      </c>
      <c r="D26" s="398" t="s">
        <v>440</v>
      </c>
      <c r="E26" s="399" t="s">
        <v>440</v>
      </c>
      <c r="F26" s="398" t="s">
        <v>440</v>
      </c>
      <c r="G26" s="399" t="s">
        <v>440</v>
      </c>
      <c r="H26" s="398" t="s">
        <v>440</v>
      </c>
      <c r="I26" s="7"/>
    </row>
    <row r="27" spans="1:9" ht="15" customHeight="1">
      <c r="A27" s="431" t="s">
        <v>56</v>
      </c>
      <c r="B27" s="400">
        <v>58</v>
      </c>
      <c r="C27" s="390">
        <v>58</v>
      </c>
      <c r="D27" s="401" t="s">
        <v>440</v>
      </c>
      <c r="E27" s="402" t="s">
        <v>440</v>
      </c>
      <c r="F27" s="401" t="s">
        <v>440</v>
      </c>
      <c r="G27" s="402" t="s">
        <v>440</v>
      </c>
      <c r="H27" s="401" t="s">
        <v>440</v>
      </c>
      <c r="I27" s="7"/>
    </row>
    <row r="28" spans="1:9" ht="15" customHeight="1">
      <c r="A28" s="431" t="s">
        <v>57</v>
      </c>
      <c r="B28" s="400">
        <v>251</v>
      </c>
      <c r="C28" s="390">
        <v>251</v>
      </c>
      <c r="D28" s="401" t="s">
        <v>440</v>
      </c>
      <c r="E28" s="402" t="s">
        <v>440</v>
      </c>
      <c r="F28" s="401" t="s">
        <v>440</v>
      </c>
      <c r="G28" s="402" t="s">
        <v>440</v>
      </c>
      <c r="H28" s="401" t="s">
        <v>440</v>
      </c>
      <c r="I28" s="7"/>
    </row>
    <row r="29" spans="1:9" ht="15" customHeight="1" thickBot="1">
      <c r="A29" s="434" t="s">
        <v>58</v>
      </c>
      <c r="B29" s="403">
        <v>21</v>
      </c>
      <c r="C29" s="654">
        <v>21</v>
      </c>
      <c r="D29" s="404" t="s">
        <v>440</v>
      </c>
      <c r="E29" s="655" t="s">
        <v>440</v>
      </c>
      <c r="F29" s="404" t="s">
        <v>440</v>
      </c>
      <c r="G29" s="655" t="s">
        <v>440</v>
      </c>
      <c r="H29" s="404" t="s">
        <v>440</v>
      </c>
      <c r="I29" s="7"/>
    </row>
    <row r="30" spans="1:9" ht="27" customHeight="1">
      <c r="A30" s="1120"/>
      <c r="B30" s="1120"/>
      <c r="C30" s="1120"/>
      <c r="D30" s="1120"/>
      <c r="E30" s="1120"/>
      <c r="F30" s="1120"/>
      <c r="G30" s="1120"/>
      <c r="H30" s="1121"/>
    </row>
    <row r="31" spans="1:9">
      <c r="A31" s="1097"/>
      <c r="B31" s="1097"/>
      <c r="C31" s="1097"/>
      <c r="D31" s="1097"/>
      <c r="E31" s="1097"/>
      <c r="F31" s="1097"/>
      <c r="G31" s="1097"/>
      <c r="H31" s="1097"/>
    </row>
    <row r="32" spans="1:9">
      <c r="B32" s="8"/>
      <c r="C32" s="8"/>
      <c r="D32" s="8"/>
      <c r="E32" s="8"/>
    </row>
    <row r="33" spans="2:7">
      <c r="B33" s="9"/>
      <c r="C33" s="9"/>
      <c r="D33" s="9"/>
      <c r="E33" s="9"/>
    </row>
    <row r="39" spans="2:7">
      <c r="G39" s="101"/>
    </row>
  </sheetData>
  <mergeCells count="17">
    <mergeCell ref="E5:F5"/>
    <mergeCell ref="C4:C7"/>
    <mergeCell ref="D4:D7"/>
    <mergeCell ref="A1:H1"/>
    <mergeCell ref="A2:H2"/>
    <mergeCell ref="A3:A8"/>
    <mergeCell ref="B3:B7"/>
    <mergeCell ref="C3:H3"/>
    <mergeCell ref="E4:H4"/>
    <mergeCell ref="G5:H5"/>
    <mergeCell ref="A31:H31"/>
    <mergeCell ref="B8:H8"/>
    <mergeCell ref="A30:H30"/>
    <mergeCell ref="E6:E7"/>
    <mergeCell ref="F6:F7"/>
    <mergeCell ref="G6:G7"/>
    <mergeCell ref="H6:H7"/>
  </mergeCells>
  <hyperlinks>
    <hyperlink ref="I1" location="'Spis treści'!A1" display="Powrót do spisu" xr:uid="{F620D423-9B74-492E-BEEC-3A8007E0663C}"/>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tabColor rgb="FF92D050"/>
  </sheetPr>
  <dimension ref="A1:I39"/>
  <sheetViews>
    <sheetView showGridLines="0" view="pageBreakPreview" zoomScaleNormal="100" zoomScaleSheetLayoutView="100" workbookViewId="0">
      <selection sqref="A1:H1"/>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14.625" style="1" customWidth="1"/>
    <col min="10" max="222" width="9" style="1"/>
    <col min="223" max="223" width="17.75" style="1" customWidth="1"/>
    <col min="224" max="230" width="9" style="1" customWidth="1"/>
    <col min="231" max="242" width="9" style="1"/>
    <col min="243" max="243" width="10.25" style="1" customWidth="1"/>
    <col min="244" max="478" width="9" style="1"/>
    <col min="479" max="479" width="17.75" style="1" customWidth="1"/>
    <col min="480" max="486" width="9" style="1" customWidth="1"/>
    <col min="487" max="498" width="9" style="1"/>
    <col min="499" max="499" width="10.25" style="1" customWidth="1"/>
    <col min="500" max="734" width="9" style="1"/>
    <col min="735" max="735" width="17.75" style="1" customWidth="1"/>
    <col min="736" max="742" width="9" style="1" customWidth="1"/>
    <col min="743" max="754" width="9" style="1"/>
    <col min="755" max="755" width="10.25" style="1" customWidth="1"/>
    <col min="756" max="990" width="9" style="1"/>
    <col min="991" max="991" width="17.75" style="1" customWidth="1"/>
    <col min="992" max="998" width="9" style="1" customWidth="1"/>
    <col min="999" max="1010" width="9" style="1"/>
    <col min="1011" max="1011" width="10.25" style="1" customWidth="1"/>
    <col min="1012" max="1246" width="9" style="1"/>
    <col min="1247" max="1247" width="17.75" style="1" customWidth="1"/>
    <col min="1248" max="1254" width="9" style="1" customWidth="1"/>
    <col min="1255" max="1266" width="9" style="1"/>
    <col min="1267" max="1267" width="10.25" style="1" customWidth="1"/>
    <col min="1268" max="1502" width="9" style="1"/>
    <col min="1503" max="1503" width="17.75" style="1" customWidth="1"/>
    <col min="1504" max="1510" width="9" style="1" customWidth="1"/>
    <col min="1511" max="1522" width="9" style="1"/>
    <col min="1523" max="1523" width="10.25" style="1" customWidth="1"/>
    <col min="1524" max="1758" width="9" style="1"/>
    <col min="1759" max="1759" width="17.75" style="1" customWidth="1"/>
    <col min="1760" max="1766" width="9" style="1" customWidth="1"/>
    <col min="1767" max="1778" width="9" style="1"/>
    <col min="1779" max="1779" width="10.25" style="1" customWidth="1"/>
    <col min="1780" max="2014" width="9" style="1"/>
    <col min="2015" max="2015" width="17.75" style="1" customWidth="1"/>
    <col min="2016" max="2022" width="9" style="1" customWidth="1"/>
    <col min="2023" max="2034" width="9" style="1"/>
    <col min="2035" max="2035" width="10.25" style="1" customWidth="1"/>
    <col min="2036" max="2270" width="9" style="1"/>
    <col min="2271" max="2271" width="17.75" style="1" customWidth="1"/>
    <col min="2272" max="2278" width="9" style="1" customWidth="1"/>
    <col min="2279" max="2290" width="9" style="1"/>
    <col min="2291" max="2291" width="10.25" style="1" customWidth="1"/>
    <col min="2292" max="2526" width="9" style="1"/>
    <col min="2527" max="2527" width="17.75" style="1" customWidth="1"/>
    <col min="2528" max="2534" width="9" style="1" customWidth="1"/>
    <col min="2535" max="2546" width="9" style="1"/>
    <col min="2547" max="2547" width="10.25" style="1" customWidth="1"/>
    <col min="2548" max="2782" width="9" style="1"/>
    <col min="2783" max="2783" width="17.75" style="1" customWidth="1"/>
    <col min="2784" max="2790" width="9" style="1" customWidth="1"/>
    <col min="2791" max="2802" width="9" style="1"/>
    <col min="2803" max="2803" width="10.25" style="1" customWidth="1"/>
    <col min="2804" max="3038" width="9" style="1"/>
    <col min="3039" max="3039" width="17.75" style="1" customWidth="1"/>
    <col min="3040" max="3046" width="9" style="1" customWidth="1"/>
    <col min="3047" max="3058" width="9" style="1"/>
    <col min="3059" max="3059" width="10.25" style="1" customWidth="1"/>
    <col min="3060" max="3294" width="9" style="1"/>
    <col min="3295" max="3295" width="17.75" style="1" customWidth="1"/>
    <col min="3296" max="3302" width="9" style="1" customWidth="1"/>
    <col min="3303" max="3314" width="9" style="1"/>
    <col min="3315" max="3315" width="10.25" style="1" customWidth="1"/>
    <col min="3316" max="3550" width="9" style="1"/>
    <col min="3551" max="3551" width="17.75" style="1" customWidth="1"/>
    <col min="3552" max="3558" width="9" style="1" customWidth="1"/>
    <col min="3559" max="3570" width="9" style="1"/>
    <col min="3571" max="3571" width="10.25" style="1" customWidth="1"/>
    <col min="3572" max="3806" width="9" style="1"/>
    <col min="3807" max="3807" width="17.75" style="1" customWidth="1"/>
    <col min="3808" max="3814" width="9" style="1" customWidth="1"/>
    <col min="3815" max="3826" width="9" style="1"/>
    <col min="3827" max="3827" width="10.25" style="1" customWidth="1"/>
    <col min="3828" max="4062" width="9" style="1"/>
    <col min="4063" max="4063" width="17.75" style="1" customWidth="1"/>
    <col min="4064" max="4070" width="9" style="1" customWidth="1"/>
    <col min="4071" max="4082" width="9" style="1"/>
    <col min="4083" max="4083" width="10.25" style="1" customWidth="1"/>
    <col min="4084" max="4318" width="9" style="1"/>
    <col min="4319" max="4319" width="17.75" style="1" customWidth="1"/>
    <col min="4320" max="4326" width="9" style="1" customWidth="1"/>
    <col min="4327" max="4338" width="9" style="1"/>
    <col min="4339" max="4339" width="10.25" style="1" customWidth="1"/>
    <col min="4340" max="4574" width="9" style="1"/>
    <col min="4575" max="4575" width="17.75" style="1" customWidth="1"/>
    <col min="4576" max="4582" width="9" style="1" customWidth="1"/>
    <col min="4583" max="4594" width="9" style="1"/>
    <col min="4595" max="4595" width="10.25" style="1" customWidth="1"/>
    <col min="4596" max="4830" width="9" style="1"/>
    <col min="4831" max="4831" width="17.75" style="1" customWidth="1"/>
    <col min="4832" max="4838" width="9" style="1" customWidth="1"/>
    <col min="4839" max="4850" width="9" style="1"/>
    <col min="4851" max="4851" width="10.25" style="1" customWidth="1"/>
    <col min="4852" max="5086" width="9" style="1"/>
    <col min="5087" max="5087" width="17.75" style="1" customWidth="1"/>
    <col min="5088" max="5094" width="9" style="1" customWidth="1"/>
    <col min="5095" max="5106" width="9" style="1"/>
    <col min="5107" max="5107" width="10.25" style="1" customWidth="1"/>
    <col min="5108" max="5342" width="9" style="1"/>
    <col min="5343" max="5343" width="17.75" style="1" customWidth="1"/>
    <col min="5344" max="5350" width="9" style="1" customWidth="1"/>
    <col min="5351" max="5362" width="9" style="1"/>
    <col min="5363" max="5363" width="10.25" style="1" customWidth="1"/>
    <col min="5364" max="5598" width="9" style="1"/>
    <col min="5599" max="5599" width="17.75" style="1" customWidth="1"/>
    <col min="5600" max="5606" width="9" style="1" customWidth="1"/>
    <col min="5607" max="5618" width="9" style="1"/>
    <col min="5619" max="5619" width="10.25" style="1" customWidth="1"/>
    <col min="5620" max="5854" width="9" style="1"/>
    <col min="5855" max="5855" width="17.75" style="1" customWidth="1"/>
    <col min="5856" max="5862" width="9" style="1" customWidth="1"/>
    <col min="5863" max="5874" width="9" style="1"/>
    <col min="5875" max="5875" width="10.25" style="1" customWidth="1"/>
    <col min="5876" max="6110" width="9" style="1"/>
    <col min="6111" max="6111" width="17.75" style="1" customWidth="1"/>
    <col min="6112" max="6118" width="9" style="1" customWidth="1"/>
    <col min="6119" max="6130" width="9" style="1"/>
    <col min="6131" max="6131" width="10.25" style="1" customWidth="1"/>
    <col min="6132" max="6366" width="9" style="1"/>
    <col min="6367" max="6367" width="17.75" style="1" customWidth="1"/>
    <col min="6368" max="6374" width="9" style="1" customWidth="1"/>
    <col min="6375" max="6386" width="9" style="1"/>
    <col min="6387" max="6387" width="10.25" style="1" customWidth="1"/>
    <col min="6388" max="6622" width="9" style="1"/>
    <col min="6623" max="6623" width="17.75" style="1" customWidth="1"/>
    <col min="6624" max="6630" width="9" style="1" customWidth="1"/>
    <col min="6631" max="6642" width="9" style="1"/>
    <col min="6643" max="6643" width="10.25" style="1" customWidth="1"/>
    <col min="6644" max="6878" width="9" style="1"/>
    <col min="6879" max="6879" width="17.75" style="1" customWidth="1"/>
    <col min="6880" max="6886" width="9" style="1" customWidth="1"/>
    <col min="6887" max="6898" width="9" style="1"/>
    <col min="6899" max="6899" width="10.25" style="1" customWidth="1"/>
    <col min="6900" max="7134" width="9" style="1"/>
    <col min="7135" max="7135" width="17.75" style="1" customWidth="1"/>
    <col min="7136" max="7142" width="9" style="1" customWidth="1"/>
    <col min="7143" max="7154" width="9" style="1"/>
    <col min="7155" max="7155" width="10.25" style="1" customWidth="1"/>
    <col min="7156" max="7390" width="9" style="1"/>
    <col min="7391" max="7391" width="17.75" style="1" customWidth="1"/>
    <col min="7392" max="7398" width="9" style="1" customWidth="1"/>
    <col min="7399" max="7410" width="9" style="1"/>
    <col min="7411" max="7411" width="10.25" style="1" customWidth="1"/>
    <col min="7412" max="7646" width="9" style="1"/>
    <col min="7647" max="7647" width="17.75" style="1" customWidth="1"/>
    <col min="7648" max="7654" width="9" style="1" customWidth="1"/>
    <col min="7655" max="7666" width="9" style="1"/>
    <col min="7667" max="7667" width="10.25" style="1" customWidth="1"/>
    <col min="7668" max="7902" width="9" style="1"/>
    <col min="7903" max="7903" width="17.75" style="1" customWidth="1"/>
    <col min="7904" max="7910" width="9" style="1" customWidth="1"/>
    <col min="7911" max="7922" width="9" style="1"/>
    <col min="7923" max="7923" width="10.25" style="1" customWidth="1"/>
    <col min="7924" max="8158" width="9" style="1"/>
    <col min="8159" max="8159" width="17.75" style="1" customWidth="1"/>
    <col min="8160" max="8166" width="9" style="1" customWidth="1"/>
    <col min="8167" max="8178" width="9" style="1"/>
    <col min="8179" max="8179" width="10.25" style="1" customWidth="1"/>
    <col min="8180" max="8414" width="9" style="1"/>
    <col min="8415" max="8415" width="17.75" style="1" customWidth="1"/>
    <col min="8416" max="8422" width="9" style="1" customWidth="1"/>
    <col min="8423" max="8434" width="9" style="1"/>
    <col min="8435" max="8435" width="10.25" style="1" customWidth="1"/>
    <col min="8436" max="8670" width="9" style="1"/>
    <col min="8671" max="8671" width="17.75" style="1" customWidth="1"/>
    <col min="8672" max="8678" width="9" style="1" customWidth="1"/>
    <col min="8679" max="8690" width="9" style="1"/>
    <col min="8691" max="8691" width="10.25" style="1" customWidth="1"/>
    <col min="8692" max="8926" width="9" style="1"/>
    <col min="8927" max="8927" width="17.75" style="1" customWidth="1"/>
    <col min="8928" max="8934" width="9" style="1" customWidth="1"/>
    <col min="8935" max="8946" width="9" style="1"/>
    <col min="8947" max="8947" width="10.25" style="1" customWidth="1"/>
    <col min="8948" max="9182" width="9" style="1"/>
    <col min="9183" max="9183" width="17.75" style="1" customWidth="1"/>
    <col min="9184" max="9190" width="9" style="1" customWidth="1"/>
    <col min="9191" max="9202" width="9" style="1"/>
    <col min="9203" max="9203" width="10.25" style="1" customWidth="1"/>
    <col min="9204" max="9438" width="9" style="1"/>
    <col min="9439" max="9439" width="17.75" style="1" customWidth="1"/>
    <col min="9440" max="9446" width="9" style="1" customWidth="1"/>
    <col min="9447" max="9458" width="9" style="1"/>
    <col min="9459" max="9459" width="10.25" style="1" customWidth="1"/>
    <col min="9460" max="9694" width="9" style="1"/>
    <col min="9695" max="9695" width="17.75" style="1" customWidth="1"/>
    <col min="9696" max="9702" width="9" style="1" customWidth="1"/>
    <col min="9703" max="9714" width="9" style="1"/>
    <col min="9715" max="9715" width="10.25" style="1" customWidth="1"/>
    <col min="9716" max="9950" width="9" style="1"/>
    <col min="9951" max="9951" width="17.75" style="1" customWidth="1"/>
    <col min="9952" max="9958" width="9" style="1" customWidth="1"/>
    <col min="9959" max="9970" width="9" style="1"/>
    <col min="9971" max="9971" width="10.25" style="1" customWidth="1"/>
    <col min="9972" max="10206" width="9" style="1"/>
    <col min="10207" max="10207" width="17.75" style="1" customWidth="1"/>
    <col min="10208" max="10214" width="9" style="1" customWidth="1"/>
    <col min="10215" max="10226" width="9" style="1"/>
    <col min="10227" max="10227" width="10.25" style="1" customWidth="1"/>
    <col min="10228" max="10462" width="9" style="1"/>
    <col min="10463" max="10463" width="17.75" style="1" customWidth="1"/>
    <col min="10464" max="10470" width="9" style="1" customWidth="1"/>
    <col min="10471" max="10482" width="9" style="1"/>
    <col min="10483" max="10483" width="10.25" style="1" customWidth="1"/>
    <col min="10484" max="10718" width="9" style="1"/>
    <col min="10719" max="10719" width="17.75" style="1" customWidth="1"/>
    <col min="10720" max="10726" width="9" style="1" customWidth="1"/>
    <col min="10727" max="10738" width="9" style="1"/>
    <col min="10739" max="10739" width="10.25" style="1" customWidth="1"/>
    <col min="10740" max="10974" width="9" style="1"/>
    <col min="10975" max="10975" width="17.75" style="1" customWidth="1"/>
    <col min="10976" max="10982" width="9" style="1" customWidth="1"/>
    <col min="10983" max="10994" width="9" style="1"/>
    <col min="10995" max="10995" width="10.25" style="1" customWidth="1"/>
    <col min="10996" max="11230" width="9" style="1"/>
    <col min="11231" max="11231" width="17.75" style="1" customWidth="1"/>
    <col min="11232" max="11238" width="9" style="1" customWidth="1"/>
    <col min="11239" max="11250" width="9" style="1"/>
    <col min="11251" max="11251" width="10.25" style="1" customWidth="1"/>
    <col min="11252" max="11486" width="9" style="1"/>
    <col min="11487" max="11487" width="17.75" style="1" customWidth="1"/>
    <col min="11488" max="11494" width="9" style="1" customWidth="1"/>
    <col min="11495" max="11506" width="9" style="1"/>
    <col min="11507" max="11507" width="10.25" style="1" customWidth="1"/>
    <col min="11508" max="11742" width="9" style="1"/>
    <col min="11743" max="11743" width="17.75" style="1" customWidth="1"/>
    <col min="11744" max="11750" width="9" style="1" customWidth="1"/>
    <col min="11751" max="11762" width="9" style="1"/>
    <col min="11763" max="11763" width="10.25" style="1" customWidth="1"/>
    <col min="11764" max="11998" width="9" style="1"/>
    <col min="11999" max="11999" width="17.75" style="1" customWidth="1"/>
    <col min="12000" max="12006" width="9" style="1" customWidth="1"/>
    <col min="12007" max="12018" width="9" style="1"/>
    <col min="12019" max="12019" width="10.25" style="1" customWidth="1"/>
    <col min="12020" max="12254" width="9" style="1"/>
    <col min="12255" max="12255" width="17.75" style="1" customWidth="1"/>
    <col min="12256" max="12262" width="9" style="1" customWidth="1"/>
    <col min="12263" max="12274" width="9" style="1"/>
    <col min="12275" max="12275" width="10.25" style="1" customWidth="1"/>
    <col min="12276" max="12510" width="9" style="1"/>
    <col min="12511" max="12511" width="17.75" style="1" customWidth="1"/>
    <col min="12512" max="12518" width="9" style="1" customWidth="1"/>
    <col min="12519" max="12530" width="9" style="1"/>
    <col min="12531" max="12531" width="10.25" style="1" customWidth="1"/>
    <col min="12532" max="12766" width="9" style="1"/>
    <col min="12767" max="12767" width="17.75" style="1" customWidth="1"/>
    <col min="12768" max="12774" width="9" style="1" customWidth="1"/>
    <col min="12775" max="12786" width="9" style="1"/>
    <col min="12787" max="12787" width="10.25" style="1" customWidth="1"/>
    <col min="12788" max="13022" width="9" style="1"/>
    <col min="13023" max="13023" width="17.75" style="1" customWidth="1"/>
    <col min="13024" max="13030" width="9" style="1" customWidth="1"/>
    <col min="13031" max="13042" width="9" style="1"/>
    <col min="13043" max="13043" width="10.25" style="1" customWidth="1"/>
    <col min="13044" max="13278" width="9" style="1"/>
    <col min="13279" max="13279" width="17.75" style="1" customWidth="1"/>
    <col min="13280" max="13286" width="9" style="1" customWidth="1"/>
    <col min="13287" max="13298" width="9" style="1"/>
    <col min="13299" max="13299" width="10.25" style="1" customWidth="1"/>
    <col min="13300" max="13534" width="9" style="1"/>
    <col min="13535" max="13535" width="17.75" style="1" customWidth="1"/>
    <col min="13536" max="13542" width="9" style="1" customWidth="1"/>
    <col min="13543" max="13554" width="9" style="1"/>
    <col min="13555" max="13555" width="10.25" style="1" customWidth="1"/>
    <col min="13556" max="13790" width="9" style="1"/>
    <col min="13791" max="13791" width="17.75" style="1" customWidth="1"/>
    <col min="13792" max="13798" width="9" style="1" customWidth="1"/>
    <col min="13799" max="13810" width="9" style="1"/>
    <col min="13811" max="13811" width="10.25" style="1" customWidth="1"/>
    <col min="13812" max="14046" width="9" style="1"/>
    <col min="14047" max="14047" width="17.75" style="1" customWidth="1"/>
    <col min="14048" max="14054" width="9" style="1" customWidth="1"/>
    <col min="14055" max="14066" width="9" style="1"/>
    <col min="14067" max="14067" width="10.25" style="1" customWidth="1"/>
    <col min="14068" max="14302" width="9" style="1"/>
    <col min="14303" max="14303" width="17.75" style="1" customWidth="1"/>
    <col min="14304" max="14310" width="9" style="1" customWidth="1"/>
    <col min="14311" max="14322" width="9" style="1"/>
    <col min="14323" max="14323" width="10.25" style="1" customWidth="1"/>
    <col min="14324" max="14558" width="9" style="1"/>
    <col min="14559" max="14559" width="17.75" style="1" customWidth="1"/>
    <col min="14560" max="14566" width="9" style="1" customWidth="1"/>
    <col min="14567" max="14578" width="9" style="1"/>
    <col min="14579" max="14579" width="10.25" style="1" customWidth="1"/>
    <col min="14580" max="14814" width="9" style="1"/>
    <col min="14815" max="14815" width="17.75" style="1" customWidth="1"/>
    <col min="14816" max="14822" width="9" style="1" customWidth="1"/>
    <col min="14823" max="14834" width="9" style="1"/>
    <col min="14835" max="14835" width="10.25" style="1" customWidth="1"/>
    <col min="14836" max="15070" width="9" style="1"/>
    <col min="15071" max="15071" width="17.75" style="1" customWidth="1"/>
    <col min="15072" max="15078" width="9" style="1" customWidth="1"/>
    <col min="15079" max="15090" width="9" style="1"/>
    <col min="15091" max="15091" width="10.25" style="1" customWidth="1"/>
    <col min="15092" max="15326" width="9" style="1"/>
    <col min="15327" max="15327" width="17.75" style="1" customWidth="1"/>
    <col min="15328" max="15334" width="9" style="1" customWidth="1"/>
    <col min="15335" max="15346" width="9" style="1"/>
    <col min="15347" max="15347" width="10.25" style="1" customWidth="1"/>
    <col min="15348" max="15582" width="9" style="1"/>
    <col min="15583" max="15583" width="17.75" style="1" customWidth="1"/>
    <col min="15584" max="15590" width="9" style="1" customWidth="1"/>
    <col min="15591" max="15602" width="9" style="1"/>
    <col min="15603" max="15603" width="10.25" style="1" customWidth="1"/>
    <col min="15604" max="15838" width="9" style="1"/>
    <col min="15839" max="15839" width="17.75" style="1" customWidth="1"/>
    <col min="15840" max="15846" width="9" style="1" customWidth="1"/>
    <col min="15847" max="15858" width="9" style="1"/>
    <col min="15859" max="15859" width="10.25" style="1" customWidth="1"/>
    <col min="15860" max="16094" width="9" style="1"/>
    <col min="16095" max="16095" width="17.75" style="1" customWidth="1"/>
    <col min="16096" max="16102" width="9" style="1" customWidth="1"/>
    <col min="16103" max="16114" width="9" style="1"/>
    <col min="16115" max="16115" width="10.25" style="1" customWidth="1"/>
    <col min="16116" max="16384" width="9" style="1"/>
  </cols>
  <sheetData>
    <row r="1" spans="1:9" ht="23.25" customHeight="1">
      <c r="A1" s="1105" t="str">
        <f>'Tab 4 (20) i wykres 2'!A1:E1</f>
        <v>II. FUNDUSZ EMERYTALNO-RENTOWY</v>
      </c>
      <c r="B1" s="1105"/>
      <c r="C1" s="1105"/>
      <c r="D1" s="1105"/>
      <c r="E1" s="1105"/>
      <c r="F1" s="1105"/>
      <c r="G1" s="1133"/>
      <c r="H1" s="1133"/>
      <c r="I1" s="116" t="s">
        <v>476</v>
      </c>
    </row>
    <row r="2" spans="1:9" ht="40.5" customHeight="1" thickBot="1">
      <c r="A2" s="1134" t="s">
        <v>702</v>
      </c>
      <c r="B2" s="1134"/>
      <c r="C2" s="1134"/>
      <c r="D2" s="1134"/>
      <c r="E2" s="1134"/>
      <c r="F2" s="1134"/>
      <c r="G2" s="1134"/>
      <c r="H2" s="1134"/>
    </row>
    <row r="3" spans="1:9" ht="18" customHeight="1" thickBot="1">
      <c r="A3" s="1135" t="s">
        <v>13</v>
      </c>
      <c r="B3" s="1135" t="s">
        <v>109</v>
      </c>
      <c r="C3" s="1138" t="s">
        <v>32</v>
      </c>
      <c r="D3" s="1139"/>
      <c r="E3" s="1139"/>
      <c r="F3" s="1139"/>
      <c r="G3" s="1139"/>
      <c r="H3" s="1140"/>
    </row>
    <row r="4" spans="1:9" ht="13.5" thickBot="1">
      <c r="A4" s="1136"/>
      <c r="B4" s="1136"/>
      <c r="C4" s="1130" t="s">
        <v>386</v>
      </c>
      <c r="D4" s="1130" t="s">
        <v>33</v>
      </c>
      <c r="E4" s="1141" t="s">
        <v>32</v>
      </c>
      <c r="F4" s="1141"/>
      <c r="G4" s="1141"/>
      <c r="H4" s="1142"/>
    </row>
    <row r="5" spans="1:9" ht="29.25" customHeight="1" thickBot="1">
      <c r="A5" s="1136"/>
      <c r="B5" s="1136"/>
      <c r="C5" s="1131"/>
      <c r="D5" s="1131"/>
      <c r="E5" s="1128" t="s">
        <v>34</v>
      </c>
      <c r="F5" s="1129"/>
      <c r="G5" s="1143" t="s">
        <v>35</v>
      </c>
      <c r="H5" s="1144"/>
    </row>
    <row r="6" spans="1:9" ht="12.75" customHeight="1">
      <c r="A6" s="1136"/>
      <c r="B6" s="1136"/>
      <c r="C6" s="1131"/>
      <c r="D6" s="1131"/>
      <c r="E6" s="1122" t="s">
        <v>36</v>
      </c>
      <c r="F6" s="1124" t="s">
        <v>37</v>
      </c>
      <c r="G6" s="1126" t="s">
        <v>38</v>
      </c>
      <c r="H6" s="1124" t="s">
        <v>37</v>
      </c>
    </row>
    <row r="7" spans="1:9" ht="26.25" customHeight="1" thickBot="1">
      <c r="A7" s="1136"/>
      <c r="B7" s="1137"/>
      <c r="C7" s="1132"/>
      <c r="D7" s="1132"/>
      <c r="E7" s="1123"/>
      <c r="F7" s="1125"/>
      <c r="G7" s="1127"/>
      <c r="H7" s="1125"/>
    </row>
    <row r="8" spans="1:9" ht="18" customHeight="1" thickBot="1">
      <c r="A8" s="1137"/>
      <c r="B8" s="1117" t="s">
        <v>574</v>
      </c>
      <c r="C8" s="1118"/>
      <c r="D8" s="1118"/>
      <c r="E8" s="1118"/>
      <c r="F8" s="1118"/>
      <c r="G8" s="1118"/>
      <c r="H8" s="1119"/>
    </row>
    <row r="9" spans="1:9" s="4" customFormat="1" ht="21.75" customHeight="1">
      <c r="A9" s="653" t="s">
        <v>385</v>
      </c>
      <c r="B9" s="385">
        <v>984120</v>
      </c>
      <c r="C9" s="386">
        <v>771125</v>
      </c>
      <c r="D9" s="836">
        <v>212995</v>
      </c>
      <c r="E9" s="388">
        <v>163971</v>
      </c>
      <c r="F9" s="385">
        <v>10883</v>
      </c>
      <c r="G9" s="388">
        <v>49024</v>
      </c>
      <c r="H9" s="385">
        <v>715</v>
      </c>
      <c r="I9" s="7"/>
    </row>
    <row r="10" spans="1:9" ht="21" customHeight="1">
      <c r="A10" s="431" t="s">
        <v>39</v>
      </c>
      <c r="B10" s="389">
        <v>36750</v>
      </c>
      <c r="C10" s="390">
        <v>29292</v>
      </c>
      <c r="D10" s="837">
        <v>7458</v>
      </c>
      <c r="E10" s="392">
        <v>5693</v>
      </c>
      <c r="F10" s="393">
        <v>411</v>
      </c>
      <c r="G10" s="392">
        <v>1765</v>
      </c>
      <c r="H10" s="401" t="s">
        <v>440</v>
      </c>
      <c r="I10" s="652"/>
    </row>
    <row r="11" spans="1:9" ht="21" customHeight="1">
      <c r="A11" s="431" t="s">
        <v>40</v>
      </c>
      <c r="B11" s="389">
        <v>66709</v>
      </c>
      <c r="C11" s="390">
        <v>52581</v>
      </c>
      <c r="D11" s="837">
        <v>14127</v>
      </c>
      <c r="E11" s="392">
        <v>11521</v>
      </c>
      <c r="F11" s="393">
        <v>921</v>
      </c>
      <c r="G11" s="392">
        <v>2607</v>
      </c>
      <c r="H11" s="401" t="s">
        <v>440</v>
      </c>
      <c r="I11" s="7"/>
    </row>
    <row r="12" spans="1:9" ht="21" customHeight="1">
      <c r="A12" s="431" t="s">
        <v>41</v>
      </c>
      <c r="B12" s="389">
        <v>123253</v>
      </c>
      <c r="C12" s="390">
        <v>96216</v>
      </c>
      <c r="D12" s="837">
        <v>27036</v>
      </c>
      <c r="E12" s="392">
        <v>20870</v>
      </c>
      <c r="F12" s="393">
        <v>1359</v>
      </c>
      <c r="G12" s="392">
        <v>6166</v>
      </c>
      <c r="H12" s="401" t="s">
        <v>440</v>
      </c>
      <c r="I12" s="7"/>
    </row>
    <row r="13" spans="1:9" ht="21" customHeight="1">
      <c r="A13" s="431" t="s">
        <v>42</v>
      </c>
      <c r="B13" s="389">
        <v>12436</v>
      </c>
      <c r="C13" s="390">
        <v>9252</v>
      </c>
      <c r="D13" s="837">
        <v>3184</v>
      </c>
      <c r="E13" s="392">
        <v>2540</v>
      </c>
      <c r="F13" s="393">
        <v>162</v>
      </c>
      <c r="G13" s="392">
        <v>645</v>
      </c>
      <c r="H13" s="401" t="s">
        <v>440</v>
      </c>
      <c r="I13" s="7"/>
    </row>
    <row r="14" spans="1:9" ht="21" customHeight="1">
      <c r="A14" s="431" t="s">
        <v>43</v>
      </c>
      <c r="B14" s="389">
        <v>82932</v>
      </c>
      <c r="C14" s="390">
        <v>69741</v>
      </c>
      <c r="D14" s="837">
        <v>13192</v>
      </c>
      <c r="E14" s="392">
        <v>9445</v>
      </c>
      <c r="F14" s="393">
        <v>796</v>
      </c>
      <c r="G14" s="392">
        <v>3747</v>
      </c>
      <c r="H14" s="401" t="s">
        <v>440</v>
      </c>
      <c r="I14" s="7"/>
    </row>
    <row r="15" spans="1:9" ht="21" customHeight="1">
      <c r="A15" s="431" t="s">
        <v>44</v>
      </c>
      <c r="B15" s="389">
        <v>89232</v>
      </c>
      <c r="C15" s="390">
        <v>60820</v>
      </c>
      <c r="D15" s="837">
        <v>28412</v>
      </c>
      <c r="E15" s="392">
        <v>23453</v>
      </c>
      <c r="F15" s="393">
        <v>1118</v>
      </c>
      <c r="G15" s="392">
        <v>4959</v>
      </c>
      <c r="H15" s="401" t="s">
        <v>440</v>
      </c>
      <c r="I15" s="7"/>
    </row>
    <row r="16" spans="1:9" ht="21" customHeight="1">
      <c r="A16" s="431" t="s">
        <v>45</v>
      </c>
      <c r="B16" s="389">
        <v>150986</v>
      </c>
      <c r="C16" s="390">
        <v>122899</v>
      </c>
      <c r="D16" s="837">
        <v>28087</v>
      </c>
      <c r="E16" s="392">
        <v>20078</v>
      </c>
      <c r="F16" s="393">
        <v>1462</v>
      </c>
      <c r="G16" s="392">
        <v>8009</v>
      </c>
      <c r="H16" s="401" t="s">
        <v>440</v>
      </c>
      <c r="I16" s="7"/>
    </row>
    <row r="17" spans="1:9" ht="21" customHeight="1">
      <c r="A17" s="431" t="s">
        <v>46</v>
      </c>
      <c r="B17" s="389">
        <v>19601</v>
      </c>
      <c r="C17" s="390">
        <v>16930</v>
      </c>
      <c r="D17" s="837">
        <v>2671</v>
      </c>
      <c r="E17" s="392">
        <v>1869</v>
      </c>
      <c r="F17" s="393">
        <v>143</v>
      </c>
      <c r="G17" s="392">
        <v>802</v>
      </c>
      <c r="H17" s="401" t="s">
        <v>440</v>
      </c>
      <c r="I17" s="7"/>
    </row>
    <row r="18" spans="1:9" ht="21" customHeight="1">
      <c r="A18" s="431" t="s">
        <v>47</v>
      </c>
      <c r="B18" s="389">
        <v>56379</v>
      </c>
      <c r="C18" s="390">
        <v>41954</v>
      </c>
      <c r="D18" s="837">
        <v>14426</v>
      </c>
      <c r="E18" s="392">
        <v>11308</v>
      </c>
      <c r="F18" s="393">
        <v>569</v>
      </c>
      <c r="G18" s="392">
        <v>3117</v>
      </c>
      <c r="H18" s="401" t="s">
        <v>440</v>
      </c>
      <c r="I18" s="7"/>
    </row>
    <row r="19" spans="1:9" ht="21" customHeight="1">
      <c r="A19" s="431" t="s">
        <v>48</v>
      </c>
      <c r="B19" s="389">
        <v>68806</v>
      </c>
      <c r="C19" s="390">
        <v>54935</v>
      </c>
      <c r="D19" s="837">
        <v>13871</v>
      </c>
      <c r="E19" s="392">
        <v>10563</v>
      </c>
      <c r="F19" s="393">
        <v>710</v>
      </c>
      <c r="G19" s="392">
        <v>3308</v>
      </c>
      <c r="H19" s="401" t="s">
        <v>440</v>
      </c>
      <c r="I19" s="7"/>
    </row>
    <row r="20" spans="1:9" ht="21" customHeight="1">
      <c r="A20" s="431" t="s">
        <v>49</v>
      </c>
      <c r="B20" s="389">
        <v>32431</v>
      </c>
      <c r="C20" s="390">
        <v>24479</v>
      </c>
      <c r="D20" s="837">
        <v>7951</v>
      </c>
      <c r="E20" s="392">
        <v>6279</v>
      </c>
      <c r="F20" s="393">
        <v>414</v>
      </c>
      <c r="G20" s="392">
        <v>1672</v>
      </c>
      <c r="H20" s="401" t="s">
        <v>440</v>
      </c>
      <c r="I20" s="7"/>
    </row>
    <row r="21" spans="1:9" ht="21" customHeight="1">
      <c r="A21" s="431" t="s">
        <v>50</v>
      </c>
      <c r="B21" s="389">
        <v>27769</v>
      </c>
      <c r="C21" s="390">
        <v>22151</v>
      </c>
      <c r="D21" s="837">
        <v>5618</v>
      </c>
      <c r="E21" s="392">
        <v>4311</v>
      </c>
      <c r="F21" s="393">
        <v>305</v>
      </c>
      <c r="G21" s="392">
        <v>1307</v>
      </c>
      <c r="H21" s="401" t="s">
        <v>440</v>
      </c>
      <c r="I21" s="7"/>
    </row>
    <row r="22" spans="1:9" ht="21" customHeight="1">
      <c r="A22" s="431" t="s">
        <v>51</v>
      </c>
      <c r="B22" s="389">
        <v>53372</v>
      </c>
      <c r="C22" s="390">
        <v>42471</v>
      </c>
      <c r="D22" s="837">
        <v>10901</v>
      </c>
      <c r="E22" s="392">
        <v>8076</v>
      </c>
      <c r="F22" s="393">
        <v>566</v>
      </c>
      <c r="G22" s="392">
        <v>2824</v>
      </c>
      <c r="H22" s="401" t="s">
        <v>440</v>
      </c>
      <c r="I22" s="7"/>
    </row>
    <row r="23" spans="1:9" ht="21" customHeight="1">
      <c r="A23" s="431" t="s">
        <v>52</v>
      </c>
      <c r="B23" s="389">
        <v>35180</v>
      </c>
      <c r="C23" s="390">
        <v>27202</v>
      </c>
      <c r="D23" s="837">
        <v>7978</v>
      </c>
      <c r="E23" s="392">
        <v>6007</v>
      </c>
      <c r="F23" s="393">
        <v>444</v>
      </c>
      <c r="G23" s="392">
        <v>1970</v>
      </c>
      <c r="H23" s="401" t="s">
        <v>440</v>
      </c>
      <c r="I23" s="7"/>
    </row>
    <row r="24" spans="1:9" ht="21" customHeight="1">
      <c r="A24" s="431" t="s">
        <v>53</v>
      </c>
      <c r="B24" s="389">
        <v>107314</v>
      </c>
      <c r="C24" s="390">
        <v>83459</v>
      </c>
      <c r="D24" s="837">
        <v>23854</v>
      </c>
      <c r="E24" s="392">
        <v>18696</v>
      </c>
      <c r="F24" s="393">
        <v>1262</v>
      </c>
      <c r="G24" s="392">
        <v>5158</v>
      </c>
      <c r="H24" s="401" t="s">
        <v>440</v>
      </c>
      <c r="I24" s="7"/>
    </row>
    <row r="25" spans="1:9" ht="21" customHeight="1" thickBot="1">
      <c r="A25" s="431" t="s">
        <v>54</v>
      </c>
      <c r="B25" s="389">
        <v>20642</v>
      </c>
      <c r="C25" s="390">
        <v>16413</v>
      </c>
      <c r="D25" s="837">
        <v>4229</v>
      </c>
      <c r="E25" s="392">
        <v>3262</v>
      </c>
      <c r="F25" s="393">
        <v>240</v>
      </c>
      <c r="G25" s="392">
        <v>967</v>
      </c>
      <c r="H25" s="401" t="s">
        <v>440</v>
      </c>
      <c r="I25" s="7"/>
    </row>
    <row r="26" spans="1:9" ht="43.5" customHeight="1" thickBot="1">
      <c r="A26" s="395" t="s">
        <v>55</v>
      </c>
      <c r="B26" s="396">
        <v>330</v>
      </c>
      <c r="C26" s="397">
        <v>330</v>
      </c>
      <c r="D26" s="398" t="s">
        <v>440</v>
      </c>
      <c r="E26" s="399" t="s">
        <v>440</v>
      </c>
      <c r="F26" s="398" t="s">
        <v>440</v>
      </c>
      <c r="G26" s="399" t="s">
        <v>440</v>
      </c>
      <c r="H26" s="398" t="s">
        <v>440</v>
      </c>
      <c r="I26" s="7"/>
    </row>
    <row r="27" spans="1:9" ht="15" customHeight="1">
      <c r="A27" s="431" t="s">
        <v>56</v>
      </c>
      <c r="B27" s="400">
        <v>58</v>
      </c>
      <c r="C27" s="390">
        <v>58</v>
      </c>
      <c r="D27" s="401" t="s">
        <v>440</v>
      </c>
      <c r="E27" s="402" t="s">
        <v>440</v>
      </c>
      <c r="F27" s="401" t="s">
        <v>440</v>
      </c>
      <c r="G27" s="402" t="s">
        <v>440</v>
      </c>
      <c r="H27" s="401" t="s">
        <v>440</v>
      </c>
      <c r="I27" s="7"/>
    </row>
    <row r="28" spans="1:9" ht="15" customHeight="1">
      <c r="A28" s="431" t="s">
        <v>57</v>
      </c>
      <c r="B28" s="400">
        <v>251</v>
      </c>
      <c r="C28" s="390">
        <v>251</v>
      </c>
      <c r="D28" s="401" t="s">
        <v>440</v>
      </c>
      <c r="E28" s="402" t="s">
        <v>440</v>
      </c>
      <c r="F28" s="401" t="s">
        <v>440</v>
      </c>
      <c r="G28" s="402" t="s">
        <v>440</v>
      </c>
      <c r="H28" s="401" t="s">
        <v>440</v>
      </c>
      <c r="I28" s="7"/>
    </row>
    <row r="29" spans="1:9" ht="15" customHeight="1" thickBot="1">
      <c r="A29" s="434" t="s">
        <v>58</v>
      </c>
      <c r="B29" s="403">
        <v>21</v>
      </c>
      <c r="C29" s="654">
        <v>21</v>
      </c>
      <c r="D29" s="404" t="s">
        <v>440</v>
      </c>
      <c r="E29" s="655" t="s">
        <v>440</v>
      </c>
      <c r="F29" s="404" t="s">
        <v>440</v>
      </c>
      <c r="G29" s="655" t="s">
        <v>440</v>
      </c>
      <c r="H29" s="404" t="s">
        <v>440</v>
      </c>
      <c r="I29" s="7"/>
    </row>
    <row r="30" spans="1:9" ht="27" customHeight="1">
      <c r="A30" s="1120"/>
      <c r="B30" s="1120"/>
      <c r="C30" s="1120"/>
      <c r="D30" s="1120"/>
      <c r="E30" s="1120"/>
      <c r="F30" s="1120"/>
      <c r="G30" s="1120"/>
      <c r="H30" s="1121"/>
    </row>
    <row r="31" spans="1:9">
      <c r="A31" s="1097"/>
      <c r="B31" s="1097"/>
      <c r="C31" s="1097"/>
      <c r="D31" s="1097"/>
      <c r="E31" s="1097"/>
      <c r="F31" s="1097"/>
      <c r="G31" s="1097"/>
      <c r="H31" s="1097"/>
    </row>
    <row r="32" spans="1:9">
      <c r="B32" s="8"/>
      <c r="C32" s="8"/>
      <c r="D32" s="8"/>
      <c r="E32" s="8"/>
    </row>
    <row r="33" spans="2:7">
      <c r="B33" s="9"/>
      <c r="C33" s="9"/>
      <c r="D33" s="9"/>
      <c r="E33" s="9"/>
    </row>
    <row r="39" spans="2:7">
      <c r="G39" s="101"/>
    </row>
  </sheetData>
  <mergeCells count="17">
    <mergeCell ref="A1:H1"/>
    <mergeCell ref="A2:H2"/>
    <mergeCell ref="B3:B7"/>
    <mergeCell ref="C3:H3"/>
    <mergeCell ref="C4:C7"/>
    <mergeCell ref="D4:D7"/>
    <mergeCell ref="E4:H4"/>
    <mergeCell ref="E5:F5"/>
    <mergeCell ref="G5:H5"/>
    <mergeCell ref="A3:A8"/>
    <mergeCell ref="A31:H31"/>
    <mergeCell ref="E6:E7"/>
    <mergeCell ref="F6:F7"/>
    <mergeCell ref="H6:H7"/>
    <mergeCell ref="A30:H30"/>
    <mergeCell ref="B8:H8"/>
    <mergeCell ref="G6:G7"/>
  </mergeCells>
  <hyperlinks>
    <hyperlink ref="I1" location="'Spis treści'!A1" display="Powrót do spisu" xr:uid="{80965459-A224-4392-9B5A-6A6D2000185A}"/>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AE28E-F658-472E-A9CA-71C5E9D1B2DE}">
  <sheetPr>
    <tabColor rgb="FF92D050"/>
  </sheetPr>
  <dimension ref="A1:H75"/>
  <sheetViews>
    <sheetView showGridLines="0" view="pageBreakPreview" zoomScaleNormal="100" zoomScaleSheetLayoutView="100" workbookViewId="0"/>
  </sheetViews>
  <sheetFormatPr defaultColWidth="9" defaultRowHeight="15"/>
  <cols>
    <col min="1" max="1" width="77.125" customWidth="1"/>
    <col min="2" max="2" width="6.625" style="795" customWidth="1"/>
    <col min="3" max="3" width="6" style="796" customWidth="1"/>
  </cols>
  <sheetData>
    <row r="1" spans="1:3" ht="15" customHeight="1">
      <c r="A1" s="764" t="s">
        <v>0</v>
      </c>
      <c r="B1" s="769"/>
      <c r="C1" s="770"/>
    </row>
    <row r="2" spans="1:3" ht="15" customHeight="1">
      <c r="A2" s="36"/>
      <c r="B2" s="40" t="s">
        <v>261</v>
      </c>
      <c r="C2" s="41" t="s">
        <v>259</v>
      </c>
    </row>
    <row r="3" spans="1:3" ht="18.75" customHeight="1">
      <c r="A3" s="119" t="s">
        <v>257</v>
      </c>
      <c r="B3" s="771" t="s">
        <v>262</v>
      </c>
      <c r="C3" s="42">
        <v>5</v>
      </c>
    </row>
    <row r="4" spans="1:3" ht="24" customHeight="1">
      <c r="A4" s="120" t="s">
        <v>258</v>
      </c>
      <c r="B4" s="771" t="s">
        <v>262</v>
      </c>
      <c r="C4" s="42">
        <v>10</v>
      </c>
    </row>
    <row r="5" spans="1:3" ht="24" customHeight="1">
      <c r="A5" s="117" t="s">
        <v>416</v>
      </c>
      <c r="B5" s="771" t="s">
        <v>262</v>
      </c>
      <c r="C5" s="42">
        <v>10</v>
      </c>
    </row>
    <row r="6" spans="1:3" ht="24.75" customHeight="1">
      <c r="A6" s="58" t="s">
        <v>260</v>
      </c>
      <c r="B6" s="769"/>
      <c r="C6" s="770"/>
    </row>
    <row r="7" spans="1:3" ht="27" customHeight="1">
      <c r="A7" s="772" t="s">
        <v>405</v>
      </c>
      <c r="B7" s="773"/>
      <c r="C7" s="774"/>
    </row>
    <row r="8" spans="1:3" ht="24" customHeight="1">
      <c r="A8" s="775" t="s">
        <v>689</v>
      </c>
      <c r="B8" s="801">
        <v>1</v>
      </c>
      <c r="C8" s="800">
        <v>11</v>
      </c>
    </row>
    <row r="9" spans="1:3" ht="24" customHeight="1">
      <c r="A9" s="775" t="s">
        <v>792</v>
      </c>
      <c r="B9" s="801">
        <v>2</v>
      </c>
      <c r="C9" s="800">
        <v>11</v>
      </c>
    </row>
    <row r="10" spans="1:3" ht="36" customHeight="1">
      <c r="A10" s="775" t="s">
        <v>312</v>
      </c>
      <c r="B10" s="776">
        <v>3</v>
      </c>
      <c r="C10" s="777">
        <v>12</v>
      </c>
    </row>
    <row r="11" spans="1:3" s="779" customFormat="1" ht="18" customHeight="1">
      <c r="A11" s="778" t="s">
        <v>675</v>
      </c>
      <c r="B11" s="797">
        <v>4</v>
      </c>
      <c r="C11" s="777">
        <v>12</v>
      </c>
    </row>
    <row r="12" spans="1:3" s="779" customFormat="1" ht="24" customHeight="1">
      <c r="A12" s="780" t="s">
        <v>249</v>
      </c>
      <c r="B12" s="797">
        <v>5</v>
      </c>
      <c r="C12" s="800">
        <v>13</v>
      </c>
    </row>
    <row r="13" spans="1:3" s="779" customFormat="1" ht="24" customHeight="1">
      <c r="A13" s="778" t="s">
        <v>493</v>
      </c>
      <c r="B13" s="799">
        <v>6</v>
      </c>
      <c r="C13" s="800">
        <v>13</v>
      </c>
    </row>
    <row r="14" spans="1:3" s="779" customFormat="1" ht="24" customHeight="1">
      <c r="A14" s="781" t="s">
        <v>424</v>
      </c>
      <c r="B14" s="798">
        <v>7</v>
      </c>
      <c r="C14" s="800">
        <v>14</v>
      </c>
    </row>
    <row r="15" spans="1:3" s="779" customFormat="1" ht="24" customHeight="1">
      <c r="A15" s="781" t="s">
        <v>423</v>
      </c>
      <c r="B15" s="798">
        <v>8</v>
      </c>
      <c r="C15" s="800">
        <v>14</v>
      </c>
    </row>
    <row r="16" spans="1:3" s="779" customFormat="1" ht="24" customHeight="1">
      <c r="A16" s="783" t="s">
        <v>676</v>
      </c>
      <c r="B16" s="797">
        <v>9</v>
      </c>
      <c r="C16" s="800">
        <v>15</v>
      </c>
    </row>
    <row r="17" spans="1:4" s="779" customFormat="1" ht="24" customHeight="1">
      <c r="A17" s="783" t="s">
        <v>677</v>
      </c>
      <c r="B17" s="797">
        <v>10</v>
      </c>
      <c r="C17" s="800">
        <v>15</v>
      </c>
    </row>
    <row r="18" spans="1:4" s="779" customFormat="1" ht="24" customHeight="1">
      <c r="A18" s="781" t="s">
        <v>303</v>
      </c>
      <c r="B18" s="798">
        <v>11</v>
      </c>
      <c r="C18" s="800">
        <v>16</v>
      </c>
    </row>
    <row r="19" spans="1:4" s="779" customFormat="1" ht="36" customHeight="1">
      <c r="A19" s="780" t="s">
        <v>425</v>
      </c>
      <c r="B19" s="782">
        <v>12</v>
      </c>
      <c r="C19" s="777">
        <v>16</v>
      </c>
      <c r="D19" s="44"/>
    </row>
    <row r="20" spans="1:4" s="779" customFormat="1" ht="36" customHeight="1">
      <c r="A20" s="780" t="s">
        <v>304</v>
      </c>
      <c r="B20" s="782">
        <v>13</v>
      </c>
      <c r="C20" s="777">
        <v>17</v>
      </c>
    </row>
    <row r="21" spans="1:4" s="779" customFormat="1" ht="36" customHeight="1">
      <c r="A21" s="780" t="s">
        <v>426</v>
      </c>
      <c r="B21" s="782">
        <v>14</v>
      </c>
      <c r="C21" s="777">
        <v>17</v>
      </c>
    </row>
    <row r="22" spans="1:4" s="779" customFormat="1" ht="36" customHeight="1">
      <c r="A22" s="780" t="s">
        <v>447</v>
      </c>
      <c r="B22" s="782">
        <v>15</v>
      </c>
      <c r="C22" s="777">
        <v>18</v>
      </c>
    </row>
    <row r="23" spans="1:4" s="779" customFormat="1" ht="24" customHeight="1">
      <c r="A23" s="780" t="s">
        <v>678</v>
      </c>
      <c r="B23" s="784">
        <v>16</v>
      </c>
      <c r="C23" s="785">
        <v>19</v>
      </c>
    </row>
    <row r="24" spans="1:4" ht="30" customHeight="1">
      <c r="A24" s="772" t="s">
        <v>406</v>
      </c>
      <c r="B24" s="785"/>
      <c r="C24" s="785"/>
    </row>
    <row r="25" spans="1:4" ht="21.75" customHeight="1">
      <c r="A25" s="772" t="s">
        <v>407</v>
      </c>
      <c r="B25" s="786"/>
      <c r="C25" s="787"/>
    </row>
    <row r="26" spans="1:4" s="779" customFormat="1" ht="24" customHeight="1">
      <c r="A26" s="781" t="s">
        <v>565</v>
      </c>
      <c r="B26" s="782" t="s">
        <v>690</v>
      </c>
      <c r="C26" s="777">
        <v>20</v>
      </c>
    </row>
    <row r="27" spans="1:4" s="779" customFormat="1" ht="24" customHeight="1">
      <c r="A27" s="781" t="s">
        <v>691</v>
      </c>
      <c r="B27" s="782" t="s">
        <v>692</v>
      </c>
      <c r="C27" s="777">
        <v>21</v>
      </c>
    </row>
    <row r="28" spans="1:4" s="779" customFormat="1" ht="24" customHeight="1">
      <c r="A28" s="781" t="s">
        <v>494</v>
      </c>
      <c r="B28" s="782" t="s">
        <v>693</v>
      </c>
      <c r="C28" s="777">
        <v>22</v>
      </c>
    </row>
    <row r="29" spans="1:4" ht="24" customHeight="1">
      <c r="A29" s="781" t="s">
        <v>679</v>
      </c>
      <c r="B29" s="782" t="s">
        <v>694</v>
      </c>
      <c r="C29" s="777">
        <v>23</v>
      </c>
    </row>
    <row r="30" spans="1:4" ht="36" customHeight="1">
      <c r="A30" s="780" t="s">
        <v>566</v>
      </c>
      <c r="B30" s="782" t="s">
        <v>700</v>
      </c>
      <c r="C30" s="777">
        <v>24</v>
      </c>
    </row>
    <row r="31" spans="1:4" ht="30.75" customHeight="1">
      <c r="A31" s="780" t="s">
        <v>703</v>
      </c>
      <c r="B31" s="782" t="s">
        <v>701</v>
      </c>
      <c r="C31" s="777">
        <v>25</v>
      </c>
    </row>
    <row r="32" spans="1:4" ht="24" customHeight="1">
      <c r="A32" s="781" t="s">
        <v>313</v>
      </c>
      <c r="B32" s="782" t="s">
        <v>704</v>
      </c>
      <c r="C32" s="777">
        <v>26</v>
      </c>
    </row>
    <row r="33" spans="1:4" ht="36" customHeight="1">
      <c r="A33" s="780" t="s">
        <v>451</v>
      </c>
      <c r="B33" s="782" t="s">
        <v>706</v>
      </c>
      <c r="C33" s="777">
        <v>28</v>
      </c>
    </row>
    <row r="34" spans="1:4" ht="18" customHeight="1">
      <c r="A34" s="775"/>
      <c r="B34" s="788" t="s">
        <v>261</v>
      </c>
      <c r="C34" s="789" t="s">
        <v>259</v>
      </c>
    </row>
    <row r="35" spans="1:4" ht="24" customHeight="1">
      <c r="A35" s="781" t="s">
        <v>314</v>
      </c>
      <c r="B35" s="798" t="s">
        <v>709</v>
      </c>
      <c r="C35" s="800">
        <v>29</v>
      </c>
    </row>
    <row r="36" spans="1:4" ht="32.25" customHeight="1">
      <c r="A36" s="780" t="s">
        <v>452</v>
      </c>
      <c r="B36" s="782" t="s">
        <v>710</v>
      </c>
      <c r="C36" s="777">
        <v>30</v>
      </c>
    </row>
    <row r="37" spans="1:4" ht="21" customHeight="1">
      <c r="A37" s="780" t="s">
        <v>680</v>
      </c>
      <c r="B37" s="802" t="s">
        <v>712</v>
      </c>
      <c r="C37" s="800">
        <v>31</v>
      </c>
    </row>
    <row r="38" spans="1:4" ht="24" customHeight="1">
      <c r="A38" s="780" t="s">
        <v>808</v>
      </c>
      <c r="B38" s="802" t="s">
        <v>713</v>
      </c>
      <c r="C38" s="800">
        <v>31</v>
      </c>
    </row>
    <row r="39" spans="1:4" ht="24" customHeight="1">
      <c r="A39" s="780" t="s">
        <v>681</v>
      </c>
      <c r="B39" s="802" t="s">
        <v>716</v>
      </c>
      <c r="C39" s="800">
        <v>32</v>
      </c>
    </row>
    <row r="40" spans="1:4" s="779" customFormat="1" ht="24" customHeight="1">
      <c r="A40" s="780" t="s">
        <v>682</v>
      </c>
      <c r="B40" s="802" t="s">
        <v>717</v>
      </c>
      <c r="C40" s="800">
        <v>32</v>
      </c>
    </row>
    <row r="41" spans="1:4" ht="24" customHeight="1">
      <c r="A41" s="780" t="s">
        <v>683</v>
      </c>
      <c r="B41" s="802" t="s">
        <v>719</v>
      </c>
      <c r="C41" s="800">
        <v>33</v>
      </c>
    </row>
    <row r="42" spans="1:4" ht="24" customHeight="1">
      <c r="A42" s="772" t="s">
        <v>415</v>
      </c>
      <c r="B42" s="785"/>
      <c r="C42" s="787"/>
    </row>
    <row r="43" spans="1:4" ht="24" customHeight="1">
      <c r="A43" s="781" t="s">
        <v>427</v>
      </c>
      <c r="B43" s="798" t="s">
        <v>722</v>
      </c>
      <c r="C43" s="800">
        <v>34</v>
      </c>
    </row>
    <row r="44" spans="1:4" ht="24" customHeight="1">
      <c r="A44" s="781" t="s">
        <v>315</v>
      </c>
      <c r="B44" s="798" t="s">
        <v>723</v>
      </c>
      <c r="C44" s="800">
        <v>34</v>
      </c>
    </row>
    <row r="45" spans="1:4" ht="24" customHeight="1">
      <c r="A45" s="781" t="s">
        <v>75</v>
      </c>
      <c r="B45" s="798" t="s">
        <v>724</v>
      </c>
      <c r="C45" s="800">
        <v>35</v>
      </c>
    </row>
    <row r="46" spans="1:4" ht="24" customHeight="1">
      <c r="A46" s="781" t="s">
        <v>317</v>
      </c>
      <c r="B46" s="798" t="s">
        <v>725</v>
      </c>
      <c r="C46" s="800">
        <v>35</v>
      </c>
      <c r="D46" s="790"/>
    </row>
    <row r="47" spans="1:4" ht="30" customHeight="1">
      <c r="A47" s="772" t="s">
        <v>684</v>
      </c>
      <c r="B47" s="773"/>
      <c r="C47" s="774"/>
    </row>
    <row r="48" spans="1:4" ht="30" customHeight="1">
      <c r="A48" s="791" t="s">
        <v>483</v>
      </c>
      <c r="B48" s="784" t="s">
        <v>729</v>
      </c>
      <c r="C48" s="777">
        <v>36</v>
      </c>
    </row>
    <row r="49" spans="1:6" ht="24" customHeight="1">
      <c r="A49" s="772" t="s">
        <v>408</v>
      </c>
      <c r="B49" s="773"/>
      <c r="C49" s="774"/>
    </row>
    <row r="50" spans="1:6" ht="24" customHeight="1">
      <c r="A50" s="780" t="s">
        <v>250</v>
      </c>
      <c r="B50" s="802" t="s">
        <v>730</v>
      </c>
      <c r="C50" s="800">
        <v>37</v>
      </c>
    </row>
    <row r="51" spans="1:6" ht="24" customHeight="1">
      <c r="A51" s="780" t="s">
        <v>316</v>
      </c>
      <c r="B51" s="802" t="s">
        <v>731</v>
      </c>
      <c r="C51" s="800">
        <v>37</v>
      </c>
    </row>
    <row r="52" spans="1:6" ht="24" customHeight="1">
      <c r="A52" s="781" t="s">
        <v>251</v>
      </c>
      <c r="B52" s="802" t="s">
        <v>732</v>
      </c>
      <c r="C52" s="787">
        <v>39</v>
      </c>
    </row>
    <row r="53" spans="1:6" ht="24" customHeight="1">
      <c r="A53" s="781" t="s">
        <v>252</v>
      </c>
      <c r="B53" s="802" t="s">
        <v>733</v>
      </c>
      <c r="C53" s="787">
        <v>39</v>
      </c>
    </row>
    <row r="54" spans="1:6" ht="24" customHeight="1">
      <c r="A54" s="772" t="s">
        <v>307</v>
      </c>
      <c r="B54" s="773"/>
      <c r="C54" s="774"/>
    </row>
    <row r="55" spans="1:6" ht="24" customHeight="1">
      <c r="A55" s="781" t="s">
        <v>428</v>
      </c>
      <c r="B55" s="782" t="s">
        <v>567</v>
      </c>
      <c r="C55" s="926">
        <v>41</v>
      </c>
    </row>
    <row r="56" spans="1:6" ht="24" customHeight="1">
      <c r="A56" s="781" t="s">
        <v>429</v>
      </c>
      <c r="B56" s="782" t="s">
        <v>568</v>
      </c>
      <c r="C56" s="926">
        <v>42</v>
      </c>
    </row>
    <row r="57" spans="1:6" ht="24" customHeight="1">
      <c r="A57" s="781" t="s">
        <v>430</v>
      </c>
      <c r="B57" s="782" t="s">
        <v>738</v>
      </c>
      <c r="C57" s="926">
        <v>42</v>
      </c>
      <c r="D57" s="963"/>
      <c r="E57" s="963"/>
      <c r="F57" s="963"/>
    </row>
    <row r="58" spans="1:6" ht="24" customHeight="1">
      <c r="A58" s="781" t="s">
        <v>431</v>
      </c>
      <c r="B58" s="782" t="s">
        <v>739</v>
      </c>
      <c r="C58" s="926">
        <v>43</v>
      </c>
      <c r="D58" s="963"/>
      <c r="E58" s="963"/>
      <c r="F58" s="963"/>
    </row>
    <row r="59" spans="1:6" ht="24" customHeight="1">
      <c r="A59" s="780" t="s">
        <v>685</v>
      </c>
      <c r="B59" s="784" t="s">
        <v>740</v>
      </c>
      <c r="C59" s="926">
        <v>44</v>
      </c>
      <c r="D59" s="763"/>
      <c r="E59" s="763"/>
      <c r="F59" s="763"/>
    </row>
    <row r="60" spans="1:6" ht="30.75" customHeight="1">
      <c r="A60" s="780" t="s">
        <v>432</v>
      </c>
      <c r="B60" s="782" t="s">
        <v>741</v>
      </c>
      <c r="C60" s="926">
        <v>45</v>
      </c>
    </row>
    <row r="61" spans="1:6" ht="33" customHeight="1">
      <c r="A61" s="780" t="s">
        <v>481</v>
      </c>
      <c r="B61" s="782" t="s">
        <v>742</v>
      </c>
      <c r="C61" s="926">
        <v>45</v>
      </c>
    </row>
    <row r="62" spans="1:6" ht="24" customHeight="1">
      <c r="A62" s="781" t="s">
        <v>318</v>
      </c>
      <c r="B62" s="798" t="s">
        <v>743</v>
      </c>
      <c r="C62" s="927">
        <v>46</v>
      </c>
    </row>
    <row r="63" spans="1:6" ht="24" customHeight="1">
      <c r="A63" s="781" t="s">
        <v>433</v>
      </c>
      <c r="B63" s="782" t="s">
        <v>744</v>
      </c>
      <c r="C63" s="926">
        <v>46</v>
      </c>
    </row>
    <row r="64" spans="1:6" ht="24" customHeight="1">
      <c r="A64" s="772" t="s">
        <v>409</v>
      </c>
      <c r="B64" s="788" t="s">
        <v>261</v>
      </c>
      <c r="C64" s="928" t="s">
        <v>259</v>
      </c>
    </row>
    <row r="65" spans="1:8" ht="24" customHeight="1">
      <c r="A65" s="781" t="s">
        <v>459</v>
      </c>
      <c r="B65" s="782" t="s">
        <v>764</v>
      </c>
      <c r="C65" s="926">
        <v>47</v>
      </c>
    </row>
    <row r="66" spans="1:8" s="38" customFormat="1" ht="24" customHeight="1">
      <c r="A66" s="781" t="s">
        <v>434</v>
      </c>
      <c r="B66" s="782" t="s">
        <v>765</v>
      </c>
      <c r="C66" s="926">
        <v>47</v>
      </c>
    </row>
    <row r="67" spans="1:8" ht="36" customHeight="1">
      <c r="A67" s="792" t="s">
        <v>256</v>
      </c>
      <c r="B67" s="793"/>
      <c r="C67" s="929"/>
    </row>
    <row r="68" spans="1:8" ht="24" customHeight="1">
      <c r="A68" s="781" t="s">
        <v>458</v>
      </c>
      <c r="B68" s="782">
        <v>1</v>
      </c>
      <c r="C68" s="926">
        <v>22</v>
      </c>
      <c r="H68" s="118"/>
    </row>
    <row r="69" spans="1:8" ht="36" customHeight="1">
      <c r="A69" s="780" t="s">
        <v>477</v>
      </c>
      <c r="B69" s="782">
        <v>2</v>
      </c>
      <c r="C69" s="926">
        <v>23</v>
      </c>
      <c r="D69" s="794"/>
      <c r="H69" s="118"/>
    </row>
    <row r="70" spans="1:8" ht="24" customHeight="1">
      <c r="A70" s="781" t="s">
        <v>254</v>
      </c>
      <c r="B70" s="782">
        <v>3</v>
      </c>
      <c r="C70" s="926">
        <v>27</v>
      </c>
    </row>
    <row r="71" spans="1:8" ht="24" customHeight="1">
      <c r="A71" s="780" t="s">
        <v>686</v>
      </c>
      <c r="B71" s="784">
        <v>4</v>
      </c>
      <c r="C71" s="926">
        <v>32</v>
      </c>
    </row>
    <row r="72" spans="1:8" ht="24" customHeight="1">
      <c r="A72" s="780" t="s">
        <v>687</v>
      </c>
      <c r="B72" s="784">
        <v>5</v>
      </c>
      <c r="C72" s="926">
        <v>33</v>
      </c>
    </row>
    <row r="73" spans="1:8" ht="24" customHeight="1">
      <c r="A73" s="781" t="s">
        <v>255</v>
      </c>
      <c r="B73" s="782">
        <v>6</v>
      </c>
      <c r="C73" s="926">
        <v>38</v>
      </c>
    </row>
    <row r="74" spans="1:8" ht="24" customHeight="1">
      <c r="A74" s="781" t="s">
        <v>253</v>
      </c>
      <c r="B74" s="782">
        <v>7</v>
      </c>
      <c r="C74" s="926">
        <v>40</v>
      </c>
    </row>
    <row r="75" spans="1:8" ht="24" customHeight="1">
      <c r="A75" s="780" t="s">
        <v>688</v>
      </c>
      <c r="B75" s="784">
        <v>8</v>
      </c>
      <c r="C75" s="926">
        <v>44</v>
      </c>
    </row>
  </sheetData>
  <mergeCells count="2">
    <mergeCell ref="D57:F57"/>
    <mergeCell ref="D58:F58"/>
  </mergeCells>
  <hyperlinks>
    <hyperlink ref="A3" location="'Uwagi wstępne'!A1" display="Uwagi wstępne" xr:uid="{9B123316-D3B2-4390-AF77-D8A50FD896CB}"/>
    <hyperlink ref="A4:A5" location="'Objaśnienia i skróty'!A1" display="Objaśnienia znaków umownych" xr:uid="{FA0ADCE1-CECE-4383-AE78-1349E11FFE64}"/>
    <hyperlink ref="A30:B30" location="'Tab 4 (17)'!Obszar_wydruku" display="Przeciętna miesięczna liczba emerytur i rent według województw oraz świadczeń emerytalnych wypłaconych przez MON, MSWiA i MS" xr:uid="{7D3B2EF8-3B8A-4A1A-AE1E-04DCB84FAFC3}"/>
    <hyperlink ref="A32:B32" location="'Tab 5 (20)'!A1" display="Wydatki na świadczenia emerytalno-rentowe według rodzajów świadczeń" xr:uid="{A7319596-FF44-42B7-926C-1A5F1051D62E}"/>
    <hyperlink ref="A33:B33" location="'Tab 6 (21)'!A1" display="Wydatki na świadczenia emerytalno-rentowe według województw oraz świadczenia emerytalne wypłacone przez MON, MSWiA i MS" xr:uid="{959BA48A-617F-41B9-9893-45A743EF4DE4}"/>
    <hyperlink ref="A13" location="'Tab 4 i 5'!A1" display="Wnioski o przyznanie emerytur i rent według województw" xr:uid="{0FDD8CF9-7DAD-4F53-BB66-77D5C6780661}"/>
    <hyperlink ref="A11" location="'Tab 2 i 3'!A1" display="Wnioski i decyzje w sprawach o przyznanie rodzicielskich świadczeń uzupełniających według województw" xr:uid="{A97EB017-5C38-4348-9254-26A4E5D11317}"/>
    <hyperlink ref="A12" location="'Tab 4 i 5'!A1" display="Wnioski o przyznanie emerytur i rent według rodzajów świadczeń" xr:uid="{F64F793A-26DD-4D51-8725-E7A1C32C1B5F}"/>
    <hyperlink ref="A30" location="'Tab 4 (19)'!Obszar_wydruku" display="Przeciętna miesięczna liczba emerytur i rent według województw oraz świadczeń emerytalnych wypłaconych przez MON, MSWiA i MS" xr:uid="{DC3BC74C-CDB5-40D7-A2D9-92767BEC69AB}"/>
    <hyperlink ref="B30" location="'Tab 4 (19)'!Obszar_wydruku" display="4 (19)" xr:uid="{224E0147-CC6D-469D-AF38-7AF35E30AA95}"/>
    <hyperlink ref="B27" location="'Tab 2 (17) i wykres 1'!Obszar_wydruku" display="Przeciętna miesięczna liczba świadczeniobiorców oraz liczba ubezpieczonych według województw" xr:uid="{D81F30BF-B72B-4865-B57F-D95421DA61EB}"/>
    <hyperlink ref="B31" location="'Tab 5 (20)'!A1" display="Wydatki na świadczenia emerytalno-rentowe według rodzajów świadczeń" xr:uid="{073396E2-4D10-4D1E-A5A8-AF76FAA6A5F4}"/>
  </hyperlinks>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rowBreaks count="2" manualBreakCount="2">
    <brk id="33" max="2" man="1"/>
    <brk id="63"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tabColor rgb="FF92D050"/>
  </sheetPr>
  <dimension ref="A1:J38"/>
  <sheetViews>
    <sheetView showGridLines="0" view="pageBreakPreview" zoomScaleNormal="100" zoomScaleSheetLayoutView="100" workbookViewId="0">
      <selection sqref="A1:I1"/>
    </sheetView>
  </sheetViews>
  <sheetFormatPr defaultRowHeight="12.75"/>
  <cols>
    <col min="1" max="1" width="32.5" style="1" customWidth="1"/>
    <col min="2" max="2" width="12.5" style="1" customWidth="1"/>
    <col min="3" max="3" width="13.75" style="1" customWidth="1"/>
    <col min="4" max="4" width="12.375" style="1" customWidth="1"/>
    <col min="5" max="5" width="12" style="1" customWidth="1"/>
    <col min="6" max="6" width="12.375" style="1" customWidth="1"/>
    <col min="7" max="9" width="7.625" style="1" customWidth="1"/>
    <col min="10" max="10" width="15.25" style="1" customWidth="1"/>
    <col min="11" max="196" width="9" style="1"/>
    <col min="197" max="197" width="25.375" style="1" customWidth="1"/>
    <col min="198" max="198" width="11.375" style="1" customWidth="1"/>
    <col min="199" max="199" width="12.875" style="1" customWidth="1"/>
    <col min="200" max="200" width="12.625" style="1" customWidth="1"/>
    <col min="201" max="201" width="12.375" style="1" customWidth="1"/>
    <col min="202" max="202" width="11.875" style="1" customWidth="1"/>
    <col min="203" max="203" width="0" style="1" hidden="1" customWidth="1"/>
    <col min="204" max="204" width="9" style="1" customWidth="1"/>
    <col min="205" max="205" width="12.25" style="1" customWidth="1"/>
    <col min="206" max="206" width="10.25" style="1" bestFit="1" customWidth="1"/>
    <col min="207" max="207" width="10.625" style="1" customWidth="1"/>
    <col min="208" max="452" width="9" style="1"/>
    <col min="453" max="453" width="25.375" style="1" customWidth="1"/>
    <col min="454" max="454" width="11.375" style="1" customWidth="1"/>
    <col min="455" max="455" width="12.875" style="1" customWidth="1"/>
    <col min="456" max="456" width="12.625" style="1" customWidth="1"/>
    <col min="457" max="457" width="12.375" style="1" customWidth="1"/>
    <col min="458" max="458" width="11.875" style="1" customWidth="1"/>
    <col min="459" max="459" width="0" style="1" hidden="1" customWidth="1"/>
    <col min="460" max="460" width="9" style="1" customWidth="1"/>
    <col min="461" max="461" width="12.25" style="1" customWidth="1"/>
    <col min="462" max="462" width="10.25" style="1" bestFit="1" customWidth="1"/>
    <col min="463" max="463" width="10.625" style="1" customWidth="1"/>
    <col min="464" max="708" width="9" style="1"/>
    <col min="709" max="709" width="25.375" style="1" customWidth="1"/>
    <col min="710" max="710" width="11.375" style="1" customWidth="1"/>
    <col min="711" max="711" width="12.875" style="1" customWidth="1"/>
    <col min="712" max="712" width="12.625" style="1" customWidth="1"/>
    <col min="713" max="713" width="12.375" style="1" customWidth="1"/>
    <col min="714" max="714" width="11.875" style="1" customWidth="1"/>
    <col min="715" max="715" width="0" style="1" hidden="1" customWidth="1"/>
    <col min="716" max="716" width="9" style="1" customWidth="1"/>
    <col min="717" max="717" width="12.25" style="1" customWidth="1"/>
    <col min="718" max="718" width="10.25" style="1" bestFit="1" customWidth="1"/>
    <col min="719" max="719" width="10.625" style="1" customWidth="1"/>
    <col min="720" max="964" width="9" style="1"/>
    <col min="965" max="965" width="25.375" style="1" customWidth="1"/>
    <col min="966" max="966" width="11.375" style="1" customWidth="1"/>
    <col min="967" max="967" width="12.875" style="1" customWidth="1"/>
    <col min="968" max="968" width="12.625" style="1" customWidth="1"/>
    <col min="969" max="969" width="12.375" style="1" customWidth="1"/>
    <col min="970" max="970" width="11.875" style="1" customWidth="1"/>
    <col min="971" max="971" width="0" style="1" hidden="1" customWidth="1"/>
    <col min="972" max="972" width="9" style="1" customWidth="1"/>
    <col min="973" max="973" width="12.25" style="1" customWidth="1"/>
    <col min="974" max="974" width="10.25" style="1" bestFit="1" customWidth="1"/>
    <col min="975" max="975" width="10.625" style="1" customWidth="1"/>
    <col min="976" max="1220" width="9" style="1"/>
    <col min="1221" max="1221" width="25.375" style="1" customWidth="1"/>
    <col min="1222" max="1222" width="11.375" style="1" customWidth="1"/>
    <col min="1223" max="1223" width="12.875" style="1" customWidth="1"/>
    <col min="1224" max="1224" width="12.625" style="1" customWidth="1"/>
    <col min="1225" max="1225" width="12.375" style="1" customWidth="1"/>
    <col min="1226" max="1226" width="11.875" style="1" customWidth="1"/>
    <col min="1227" max="1227" width="0" style="1" hidden="1" customWidth="1"/>
    <col min="1228" max="1228" width="9" style="1" customWidth="1"/>
    <col min="1229" max="1229" width="12.25" style="1" customWidth="1"/>
    <col min="1230" max="1230" width="10.25" style="1" bestFit="1" customWidth="1"/>
    <col min="1231" max="1231" width="10.625" style="1" customWidth="1"/>
    <col min="1232" max="1476" width="9" style="1"/>
    <col min="1477" max="1477" width="25.375" style="1" customWidth="1"/>
    <col min="1478" max="1478" width="11.375" style="1" customWidth="1"/>
    <col min="1479" max="1479" width="12.875" style="1" customWidth="1"/>
    <col min="1480" max="1480" width="12.625" style="1" customWidth="1"/>
    <col min="1481" max="1481" width="12.375" style="1" customWidth="1"/>
    <col min="1482" max="1482" width="11.875" style="1" customWidth="1"/>
    <col min="1483" max="1483" width="0" style="1" hidden="1" customWidth="1"/>
    <col min="1484" max="1484" width="9" style="1" customWidth="1"/>
    <col min="1485" max="1485" width="12.25" style="1" customWidth="1"/>
    <col min="1486" max="1486" width="10.25" style="1" bestFit="1" customWidth="1"/>
    <col min="1487" max="1487" width="10.625" style="1" customWidth="1"/>
    <col min="1488" max="1732" width="9" style="1"/>
    <col min="1733" max="1733" width="25.375" style="1" customWidth="1"/>
    <col min="1734" max="1734" width="11.375" style="1" customWidth="1"/>
    <col min="1735" max="1735" width="12.875" style="1" customWidth="1"/>
    <col min="1736" max="1736" width="12.625" style="1" customWidth="1"/>
    <col min="1737" max="1737" width="12.375" style="1" customWidth="1"/>
    <col min="1738" max="1738" width="11.875" style="1" customWidth="1"/>
    <col min="1739" max="1739" width="0" style="1" hidden="1" customWidth="1"/>
    <col min="1740" max="1740" width="9" style="1" customWidth="1"/>
    <col min="1741" max="1741" width="12.25" style="1" customWidth="1"/>
    <col min="1742" max="1742" width="10.25" style="1" bestFit="1" customWidth="1"/>
    <col min="1743" max="1743" width="10.625" style="1" customWidth="1"/>
    <col min="1744" max="1988" width="9" style="1"/>
    <col min="1989" max="1989" width="25.375" style="1" customWidth="1"/>
    <col min="1990" max="1990" width="11.375" style="1" customWidth="1"/>
    <col min="1991" max="1991" width="12.875" style="1" customWidth="1"/>
    <col min="1992" max="1992" width="12.625" style="1" customWidth="1"/>
    <col min="1993" max="1993" width="12.375" style="1" customWidth="1"/>
    <col min="1994" max="1994" width="11.875" style="1" customWidth="1"/>
    <col min="1995" max="1995" width="0" style="1" hidden="1" customWidth="1"/>
    <col min="1996" max="1996" width="9" style="1" customWidth="1"/>
    <col min="1997" max="1997" width="12.25" style="1" customWidth="1"/>
    <col min="1998" max="1998" width="10.25" style="1" bestFit="1" customWidth="1"/>
    <col min="1999" max="1999" width="10.625" style="1" customWidth="1"/>
    <col min="2000" max="2244" width="9" style="1"/>
    <col min="2245" max="2245" width="25.375" style="1" customWidth="1"/>
    <col min="2246" max="2246" width="11.375" style="1" customWidth="1"/>
    <col min="2247" max="2247" width="12.875" style="1" customWidth="1"/>
    <col min="2248" max="2248" width="12.625" style="1" customWidth="1"/>
    <col min="2249" max="2249" width="12.375" style="1" customWidth="1"/>
    <col min="2250" max="2250" width="11.875" style="1" customWidth="1"/>
    <col min="2251" max="2251" width="0" style="1" hidden="1" customWidth="1"/>
    <col min="2252" max="2252" width="9" style="1" customWidth="1"/>
    <col min="2253" max="2253" width="12.25" style="1" customWidth="1"/>
    <col min="2254" max="2254" width="10.25" style="1" bestFit="1" customWidth="1"/>
    <col min="2255" max="2255" width="10.625" style="1" customWidth="1"/>
    <col min="2256" max="2500" width="9" style="1"/>
    <col min="2501" max="2501" width="25.375" style="1" customWidth="1"/>
    <col min="2502" max="2502" width="11.375" style="1" customWidth="1"/>
    <col min="2503" max="2503" width="12.875" style="1" customWidth="1"/>
    <col min="2504" max="2504" width="12.625" style="1" customWidth="1"/>
    <col min="2505" max="2505" width="12.375" style="1" customWidth="1"/>
    <col min="2506" max="2506" width="11.875" style="1" customWidth="1"/>
    <col min="2507" max="2507" width="0" style="1" hidden="1" customWidth="1"/>
    <col min="2508" max="2508" width="9" style="1" customWidth="1"/>
    <col min="2509" max="2509" width="12.25" style="1" customWidth="1"/>
    <col min="2510" max="2510" width="10.25" style="1" bestFit="1" customWidth="1"/>
    <col min="2511" max="2511" width="10.625" style="1" customWidth="1"/>
    <col min="2512" max="2756" width="9" style="1"/>
    <col min="2757" max="2757" width="25.375" style="1" customWidth="1"/>
    <col min="2758" max="2758" width="11.375" style="1" customWidth="1"/>
    <col min="2759" max="2759" width="12.875" style="1" customWidth="1"/>
    <col min="2760" max="2760" width="12.625" style="1" customWidth="1"/>
    <col min="2761" max="2761" width="12.375" style="1" customWidth="1"/>
    <col min="2762" max="2762" width="11.875" style="1" customWidth="1"/>
    <col min="2763" max="2763" width="0" style="1" hidden="1" customWidth="1"/>
    <col min="2764" max="2764" width="9" style="1" customWidth="1"/>
    <col min="2765" max="2765" width="12.25" style="1" customWidth="1"/>
    <col min="2766" max="2766" width="10.25" style="1" bestFit="1" customWidth="1"/>
    <col min="2767" max="2767" width="10.625" style="1" customWidth="1"/>
    <col min="2768" max="3012" width="9" style="1"/>
    <col min="3013" max="3013" width="25.375" style="1" customWidth="1"/>
    <col min="3014" max="3014" width="11.375" style="1" customWidth="1"/>
    <col min="3015" max="3015" width="12.875" style="1" customWidth="1"/>
    <col min="3016" max="3016" width="12.625" style="1" customWidth="1"/>
    <col min="3017" max="3017" width="12.375" style="1" customWidth="1"/>
    <col min="3018" max="3018" width="11.875" style="1" customWidth="1"/>
    <col min="3019" max="3019" width="0" style="1" hidden="1" customWidth="1"/>
    <col min="3020" max="3020" width="9" style="1" customWidth="1"/>
    <col min="3021" max="3021" width="12.25" style="1" customWidth="1"/>
    <col min="3022" max="3022" width="10.25" style="1" bestFit="1" customWidth="1"/>
    <col min="3023" max="3023" width="10.625" style="1" customWidth="1"/>
    <col min="3024" max="3268" width="9" style="1"/>
    <col min="3269" max="3269" width="25.375" style="1" customWidth="1"/>
    <col min="3270" max="3270" width="11.375" style="1" customWidth="1"/>
    <col min="3271" max="3271" width="12.875" style="1" customWidth="1"/>
    <col min="3272" max="3272" width="12.625" style="1" customWidth="1"/>
    <col min="3273" max="3273" width="12.375" style="1" customWidth="1"/>
    <col min="3274" max="3274" width="11.875" style="1" customWidth="1"/>
    <col min="3275" max="3275" width="0" style="1" hidden="1" customWidth="1"/>
    <col min="3276" max="3276" width="9" style="1" customWidth="1"/>
    <col min="3277" max="3277" width="12.25" style="1" customWidth="1"/>
    <col min="3278" max="3278" width="10.25" style="1" bestFit="1" customWidth="1"/>
    <col min="3279" max="3279" width="10.625" style="1" customWidth="1"/>
    <col min="3280" max="3524" width="9" style="1"/>
    <col min="3525" max="3525" width="25.375" style="1" customWidth="1"/>
    <col min="3526" max="3526" width="11.375" style="1" customWidth="1"/>
    <col min="3527" max="3527" width="12.875" style="1" customWidth="1"/>
    <col min="3528" max="3528" width="12.625" style="1" customWidth="1"/>
    <col min="3529" max="3529" width="12.375" style="1" customWidth="1"/>
    <col min="3530" max="3530" width="11.875" style="1" customWidth="1"/>
    <col min="3531" max="3531" width="0" style="1" hidden="1" customWidth="1"/>
    <col min="3532" max="3532" width="9" style="1" customWidth="1"/>
    <col min="3533" max="3533" width="12.25" style="1" customWidth="1"/>
    <col min="3534" max="3534" width="10.25" style="1" bestFit="1" customWidth="1"/>
    <col min="3535" max="3535" width="10.625" style="1" customWidth="1"/>
    <col min="3536" max="3780" width="9" style="1"/>
    <col min="3781" max="3781" width="25.375" style="1" customWidth="1"/>
    <col min="3782" max="3782" width="11.375" style="1" customWidth="1"/>
    <col min="3783" max="3783" width="12.875" style="1" customWidth="1"/>
    <col min="3784" max="3784" width="12.625" style="1" customWidth="1"/>
    <col min="3785" max="3785" width="12.375" style="1" customWidth="1"/>
    <col min="3786" max="3786" width="11.875" style="1" customWidth="1"/>
    <col min="3787" max="3787" width="0" style="1" hidden="1" customWidth="1"/>
    <col min="3788" max="3788" width="9" style="1" customWidth="1"/>
    <col min="3789" max="3789" width="12.25" style="1" customWidth="1"/>
    <col min="3790" max="3790" width="10.25" style="1" bestFit="1" customWidth="1"/>
    <col min="3791" max="3791" width="10.625" style="1" customWidth="1"/>
    <col min="3792" max="4036" width="9" style="1"/>
    <col min="4037" max="4037" width="25.375" style="1" customWidth="1"/>
    <col min="4038" max="4038" width="11.375" style="1" customWidth="1"/>
    <col min="4039" max="4039" width="12.875" style="1" customWidth="1"/>
    <col min="4040" max="4040" width="12.625" style="1" customWidth="1"/>
    <col min="4041" max="4041" width="12.375" style="1" customWidth="1"/>
    <col min="4042" max="4042" width="11.875" style="1" customWidth="1"/>
    <col min="4043" max="4043" width="0" style="1" hidden="1" customWidth="1"/>
    <col min="4044" max="4044" width="9" style="1" customWidth="1"/>
    <col min="4045" max="4045" width="12.25" style="1" customWidth="1"/>
    <col min="4046" max="4046" width="10.25" style="1" bestFit="1" customWidth="1"/>
    <col min="4047" max="4047" width="10.625" style="1" customWidth="1"/>
    <col min="4048" max="4292" width="9" style="1"/>
    <col min="4293" max="4293" width="25.375" style="1" customWidth="1"/>
    <col min="4294" max="4294" width="11.375" style="1" customWidth="1"/>
    <col min="4295" max="4295" width="12.875" style="1" customWidth="1"/>
    <col min="4296" max="4296" width="12.625" style="1" customWidth="1"/>
    <col min="4297" max="4297" width="12.375" style="1" customWidth="1"/>
    <col min="4298" max="4298" width="11.875" style="1" customWidth="1"/>
    <col min="4299" max="4299" width="0" style="1" hidden="1" customWidth="1"/>
    <col min="4300" max="4300" width="9" style="1" customWidth="1"/>
    <col min="4301" max="4301" width="12.25" style="1" customWidth="1"/>
    <col min="4302" max="4302" width="10.25" style="1" bestFit="1" customWidth="1"/>
    <col min="4303" max="4303" width="10.625" style="1" customWidth="1"/>
    <col min="4304" max="4548" width="9" style="1"/>
    <col min="4549" max="4549" width="25.375" style="1" customWidth="1"/>
    <col min="4550" max="4550" width="11.375" style="1" customWidth="1"/>
    <col min="4551" max="4551" width="12.875" style="1" customWidth="1"/>
    <col min="4552" max="4552" width="12.625" style="1" customWidth="1"/>
    <col min="4553" max="4553" width="12.375" style="1" customWidth="1"/>
    <col min="4554" max="4554" width="11.875" style="1" customWidth="1"/>
    <col min="4555" max="4555" width="0" style="1" hidden="1" customWidth="1"/>
    <col min="4556" max="4556" width="9" style="1" customWidth="1"/>
    <col min="4557" max="4557" width="12.25" style="1" customWidth="1"/>
    <col min="4558" max="4558" width="10.25" style="1" bestFit="1" customWidth="1"/>
    <col min="4559" max="4559" width="10.625" style="1" customWidth="1"/>
    <col min="4560" max="4804" width="9" style="1"/>
    <col min="4805" max="4805" width="25.375" style="1" customWidth="1"/>
    <col min="4806" max="4806" width="11.375" style="1" customWidth="1"/>
    <col min="4807" max="4807" width="12.875" style="1" customWidth="1"/>
    <col min="4808" max="4808" width="12.625" style="1" customWidth="1"/>
    <col min="4809" max="4809" width="12.375" style="1" customWidth="1"/>
    <col min="4810" max="4810" width="11.875" style="1" customWidth="1"/>
    <col min="4811" max="4811" width="0" style="1" hidden="1" customWidth="1"/>
    <col min="4812" max="4812" width="9" style="1" customWidth="1"/>
    <col min="4813" max="4813" width="12.25" style="1" customWidth="1"/>
    <col min="4814" max="4814" width="10.25" style="1" bestFit="1" customWidth="1"/>
    <col min="4815" max="4815" width="10.625" style="1" customWidth="1"/>
    <col min="4816" max="5060" width="9" style="1"/>
    <col min="5061" max="5061" width="25.375" style="1" customWidth="1"/>
    <col min="5062" max="5062" width="11.375" style="1" customWidth="1"/>
    <col min="5063" max="5063" width="12.875" style="1" customWidth="1"/>
    <col min="5064" max="5064" width="12.625" style="1" customWidth="1"/>
    <col min="5065" max="5065" width="12.375" style="1" customWidth="1"/>
    <col min="5066" max="5066" width="11.875" style="1" customWidth="1"/>
    <col min="5067" max="5067" width="0" style="1" hidden="1" customWidth="1"/>
    <col min="5068" max="5068" width="9" style="1" customWidth="1"/>
    <col min="5069" max="5069" width="12.25" style="1" customWidth="1"/>
    <col min="5070" max="5070" width="10.25" style="1" bestFit="1" customWidth="1"/>
    <col min="5071" max="5071" width="10.625" style="1" customWidth="1"/>
    <col min="5072" max="5316" width="9" style="1"/>
    <col min="5317" max="5317" width="25.375" style="1" customWidth="1"/>
    <col min="5318" max="5318" width="11.375" style="1" customWidth="1"/>
    <col min="5319" max="5319" width="12.875" style="1" customWidth="1"/>
    <col min="5320" max="5320" width="12.625" style="1" customWidth="1"/>
    <col min="5321" max="5321" width="12.375" style="1" customWidth="1"/>
    <col min="5322" max="5322" width="11.875" style="1" customWidth="1"/>
    <col min="5323" max="5323" width="0" style="1" hidden="1" customWidth="1"/>
    <col min="5324" max="5324" width="9" style="1" customWidth="1"/>
    <col min="5325" max="5325" width="12.25" style="1" customWidth="1"/>
    <col min="5326" max="5326" width="10.25" style="1" bestFit="1" customWidth="1"/>
    <col min="5327" max="5327" width="10.625" style="1" customWidth="1"/>
    <col min="5328" max="5572" width="9" style="1"/>
    <col min="5573" max="5573" width="25.375" style="1" customWidth="1"/>
    <col min="5574" max="5574" width="11.375" style="1" customWidth="1"/>
    <col min="5575" max="5575" width="12.875" style="1" customWidth="1"/>
    <col min="5576" max="5576" width="12.625" style="1" customWidth="1"/>
    <col min="5577" max="5577" width="12.375" style="1" customWidth="1"/>
    <col min="5578" max="5578" width="11.875" style="1" customWidth="1"/>
    <col min="5579" max="5579" width="0" style="1" hidden="1" customWidth="1"/>
    <col min="5580" max="5580" width="9" style="1" customWidth="1"/>
    <col min="5581" max="5581" width="12.25" style="1" customWidth="1"/>
    <col min="5582" max="5582" width="10.25" style="1" bestFit="1" customWidth="1"/>
    <col min="5583" max="5583" width="10.625" style="1" customWidth="1"/>
    <col min="5584" max="5828" width="9" style="1"/>
    <col min="5829" max="5829" width="25.375" style="1" customWidth="1"/>
    <col min="5830" max="5830" width="11.375" style="1" customWidth="1"/>
    <col min="5831" max="5831" width="12.875" style="1" customWidth="1"/>
    <col min="5832" max="5832" width="12.625" style="1" customWidth="1"/>
    <col min="5833" max="5833" width="12.375" style="1" customWidth="1"/>
    <col min="5834" max="5834" width="11.875" style="1" customWidth="1"/>
    <col min="5835" max="5835" width="0" style="1" hidden="1" customWidth="1"/>
    <col min="5836" max="5836" width="9" style="1" customWidth="1"/>
    <col min="5837" max="5837" width="12.25" style="1" customWidth="1"/>
    <col min="5838" max="5838" width="10.25" style="1" bestFit="1" customWidth="1"/>
    <col min="5839" max="5839" width="10.625" style="1" customWidth="1"/>
    <col min="5840" max="6084" width="9" style="1"/>
    <col min="6085" max="6085" width="25.375" style="1" customWidth="1"/>
    <col min="6086" max="6086" width="11.375" style="1" customWidth="1"/>
    <col min="6087" max="6087" width="12.875" style="1" customWidth="1"/>
    <col min="6088" max="6088" width="12.625" style="1" customWidth="1"/>
    <col min="6089" max="6089" width="12.375" style="1" customWidth="1"/>
    <col min="6090" max="6090" width="11.875" style="1" customWidth="1"/>
    <col min="6091" max="6091" width="0" style="1" hidden="1" customWidth="1"/>
    <col min="6092" max="6092" width="9" style="1" customWidth="1"/>
    <col min="6093" max="6093" width="12.25" style="1" customWidth="1"/>
    <col min="6094" max="6094" width="10.25" style="1" bestFit="1" customWidth="1"/>
    <col min="6095" max="6095" width="10.625" style="1" customWidth="1"/>
    <col min="6096" max="6340" width="9" style="1"/>
    <col min="6341" max="6341" width="25.375" style="1" customWidth="1"/>
    <col min="6342" max="6342" width="11.375" style="1" customWidth="1"/>
    <col min="6343" max="6343" width="12.875" style="1" customWidth="1"/>
    <col min="6344" max="6344" width="12.625" style="1" customWidth="1"/>
    <col min="6345" max="6345" width="12.375" style="1" customWidth="1"/>
    <col min="6346" max="6346" width="11.875" style="1" customWidth="1"/>
    <col min="6347" max="6347" width="0" style="1" hidden="1" customWidth="1"/>
    <col min="6348" max="6348" width="9" style="1" customWidth="1"/>
    <col min="6349" max="6349" width="12.25" style="1" customWidth="1"/>
    <col min="6350" max="6350" width="10.25" style="1" bestFit="1" customWidth="1"/>
    <col min="6351" max="6351" width="10.625" style="1" customWidth="1"/>
    <col min="6352" max="6596" width="9" style="1"/>
    <col min="6597" max="6597" width="25.375" style="1" customWidth="1"/>
    <col min="6598" max="6598" width="11.375" style="1" customWidth="1"/>
    <col min="6599" max="6599" width="12.875" style="1" customWidth="1"/>
    <col min="6600" max="6600" width="12.625" style="1" customWidth="1"/>
    <col min="6601" max="6601" width="12.375" style="1" customWidth="1"/>
    <col min="6602" max="6602" width="11.875" style="1" customWidth="1"/>
    <col min="6603" max="6603" width="0" style="1" hidden="1" customWidth="1"/>
    <col min="6604" max="6604" width="9" style="1" customWidth="1"/>
    <col min="6605" max="6605" width="12.25" style="1" customWidth="1"/>
    <col min="6606" max="6606" width="10.25" style="1" bestFit="1" customWidth="1"/>
    <col min="6607" max="6607" width="10.625" style="1" customWidth="1"/>
    <col min="6608" max="6852" width="9" style="1"/>
    <col min="6853" max="6853" width="25.375" style="1" customWidth="1"/>
    <col min="6854" max="6854" width="11.375" style="1" customWidth="1"/>
    <col min="6855" max="6855" width="12.875" style="1" customWidth="1"/>
    <col min="6856" max="6856" width="12.625" style="1" customWidth="1"/>
    <col min="6857" max="6857" width="12.375" style="1" customWidth="1"/>
    <col min="6858" max="6858" width="11.875" style="1" customWidth="1"/>
    <col min="6859" max="6859" width="0" style="1" hidden="1" customWidth="1"/>
    <col min="6860" max="6860" width="9" style="1" customWidth="1"/>
    <col min="6861" max="6861" width="12.25" style="1" customWidth="1"/>
    <col min="6862" max="6862" width="10.25" style="1" bestFit="1" customWidth="1"/>
    <col min="6863" max="6863" width="10.625" style="1" customWidth="1"/>
    <col min="6864" max="7108" width="9" style="1"/>
    <col min="7109" max="7109" width="25.375" style="1" customWidth="1"/>
    <col min="7110" max="7110" width="11.375" style="1" customWidth="1"/>
    <col min="7111" max="7111" width="12.875" style="1" customWidth="1"/>
    <col min="7112" max="7112" width="12.625" style="1" customWidth="1"/>
    <col min="7113" max="7113" width="12.375" style="1" customWidth="1"/>
    <col min="7114" max="7114" width="11.875" style="1" customWidth="1"/>
    <col min="7115" max="7115" width="0" style="1" hidden="1" customWidth="1"/>
    <col min="7116" max="7116" width="9" style="1" customWidth="1"/>
    <col min="7117" max="7117" width="12.25" style="1" customWidth="1"/>
    <col min="7118" max="7118" width="10.25" style="1" bestFit="1" customWidth="1"/>
    <col min="7119" max="7119" width="10.625" style="1" customWidth="1"/>
    <col min="7120" max="7364" width="9" style="1"/>
    <col min="7365" max="7365" width="25.375" style="1" customWidth="1"/>
    <col min="7366" max="7366" width="11.375" style="1" customWidth="1"/>
    <col min="7367" max="7367" width="12.875" style="1" customWidth="1"/>
    <col min="7368" max="7368" width="12.625" style="1" customWidth="1"/>
    <col min="7369" max="7369" width="12.375" style="1" customWidth="1"/>
    <col min="7370" max="7370" width="11.875" style="1" customWidth="1"/>
    <col min="7371" max="7371" width="0" style="1" hidden="1" customWidth="1"/>
    <col min="7372" max="7372" width="9" style="1" customWidth="1"/>
    <col min="7373" max="7373" width="12.25" style="1" customWidth="1"/>
    <col min="7374" max="7374" width="10.25" style="1" bestFit="1" customWidth="1"/>
    <col min="7375" max="7375" width="10.625" style="1" customWidth="1"/>
    <col min="7376" max="7620" width="9" style="1"/>
    <col min="7621" max="7621" width="25.375" style="1" customWidth="1"/>
    <col min="7622" max="7622" width="11.375" style="1" customWidth="1"/>
    <col min="7623" max="7623" width="12.875" style="1" customWidth="1"/>
    <col min="7624" max="7624" width="12.625" style="1" customWidth="1"/>
    <col min="7625" max="7625" width="12.375" style="1" customWidth="1"/>
    <col min="7626" max="7626" width="11.875" style="1" customWidth="1"/>
    <col min="7627" max="7627" width="0" style="1" hidden="1" customWidth="1"/>
    <col min="7628" max="7628" width="9" style="1" customWidth="1"/>
    <col min="7629" max="7629" width="12.25" style="1" customWidth="1"/>
    <col min="7630" max="7630" width="10.25" style="1" bestFit="1" customWidth="1"/>
    <col min="7631" max="7631" width="10.625" style="1" customWidth="1"/>
    <col min="7632" max="7876" width="9" style="1"/>
    <col min="7877" max="7877" width="25.375" style="1" customWidth="1"/>
    <col min="7878" max="7878" width="11.375" style="1" customWidth="1"/>
    <col min="7879" max="7879" width="12.875" style="1" customWidth="1"/>
    <col min="7880" max="7880" width="12.625" style="1" customWidth="1"/>
    <col min="7881" max="7881" width="12.375" style="1" customWidth="1"/>
    <col min="7882" max="7882" width="11.875" style="1" customWidth="1"/>
    <col min="7883" max="7883" width="0" style="1" hidden="1" customWidth="1"/>
    <col min="7884" max="7884" width="9" style="1" customWidth="1"/>
    <col min="7885" max="7885" width="12.25" style="1" customWidth="1"/>
    <col min="7886" max="7886" width="10.25" style="1" bestFit="1" customWidth="1"/>
    <col min="7887" max="7887" width="10.625" style="1" customWidth="1"/>
    <col min="7888" max="8132" width="9" style="1"/>
    <col min="8133" max="8133" width="25.375" style="1" customWidth="1"/>
    <col min="8134" max="8134" width="11.375" style="1" customWidth="1"/>
    <col min="8135" max="8135" width="12.875" style="1" customWidth="1"/>
    <col min="8136" max="8136" width="12.625" style="1" customWidth="1"/>
    <col min="8137" max="8137" width="12.375" style="1" customWidth="1"/>
    <col min="8138" max="8138" width="11.875" style="1" customWidth="1"/>
    <col min="8139" max="8139" width="0" style="1" hidden="1" customWidth="1"/>
    <col min="8140" max="8140" width="9" style="1" customWidth="1"/>
    <col min="8141" max="8141" width="12.25" style="1" customWidth="1"/>
    <col min="8142" max="8142" width="10.25" style="1" bestFit="1" customWidth="1"/>
    <col min="8143" max="8143" width="10.625" style="1" customWidth="1"/>
    <col min="8144" max="8388" width="9" style="1"/>
    <col min="8389" max="8389" width="25.375" style="1" customWidth="1"/>
    <col min="8390" max="8390" width="11.375" style="1" customWidth="1"/>
    <col min="8391" max="8391" width="12.875" style="1" customWidth="1"/>
    <col min="8392" max="8392" width="12.625" style="1" customWidth="1"/>
    <col min="8393" max="8393" width="12.375" style="1" customWidth="1"/>
    <col min="8394" max="8394" width="11.875" style="1" customWidth="1"/>
    <col min="8395" max="8395" width="0" style="1" hidden="1" customWidth="1"/>
    <col min="8396" max="8396" width="9" style="1" customWidth="1"/>
    <col min="8397" max="8397" width="12.25" style="1" customWidth="1"/>
    <col min="8398" max="8398" width="10.25" style="1" bestFit="1" customWidth="1"/>
    <col min="8399" max="8399" width="10.625" style="1" customWidth="1"/>
    <col min="8400" max="8644" width="9" style="1"/>
    <col min="8645" max="8645" width="25.375" style="1" customWidth="1"/>
    <col min="8646" max="8646" width="11.375" style="1" customWidth="1"/>
    <col min="8647" max="8647" width="12.875" style="1" customWidth="1"/>
    <col min="8648" max="8648" width="12.625" style="1" customWidth="1"/>
    <col min="8649" max="8649" width="12.375" style="1" customWidth="1"/>
    <col min="8650" max="8650" width="11.875" style="1" customWidth="1"/>
    <col min="8651" max="8651" width="0" style="1" hidden="1" customWidth="1"/>
    <col min="8652" max="8652" width="9" style="1" customWidth="1"/>
    <col min="8653" max="8653" width="12.25" style="1" customWidth="1"/>
    <col min="8654" max="8654" width="10.25" style="1" bestFit="1" customWidth="1"/>
    <col min="8655" max="8655" width="10.625" style="1" customWidth="1"/>
    <col min="8656" max="8900" width="9" style="1"/>
    <col min="8901" max="8901" width="25.375" style="1" customWidth="1"/>
    <col min="8902" max="8902" width="11.375" style="1" customWidth="1"/>
    <col min="8903" max="8903" width="12.875" style="1" customWidth="1"/>
    <col min="8904" max="8904" width="12.625" style="1" customWidth="1"/>
    <col min="8905" max="8905" width="12.375" style="1" customWidth="1"/>
    <col min="8906" max="8906" width="11.875" style="1" customWidth="1"/>
    <col min="8907" max="8907" width="0" style="1" hidden="1" customWidth="1"/>
    <col min="8908" max="8908" width="9" style="1" customWidth="1"/>
    <col min="8909" max="8909" width="12.25" style="1" customWidth="1"/>
    <col min="8910" max="8910" width="10.25" style="1" bestFit="1" customWidth="1"/>
    <col min="8911" max="8911" width="10.625" style="1" customWidth="1"/>
    <col min="8912" max="9156" width="9" style="1"/>
    <col min="9157" max="9157" width="25.375" style="1" customWidth="1"/>
    <col min="9158" max="9158" width="11.375" style="1" customWidth="1"/>
    <col min="9159" max="9159" width="12.875" style="1" customWidth="1"/>
    <col min="9160" max="9160" width="12.625" style="1" customWidth="1"/>
    <col min="9161" max="9161" width="12.375" style="1" customWidth="1"/>
    <col min="9162" max="9162" width="11.875" style="1" customWidth="1"/>
    <col min="9163" max="9163" width="0" style="1" hidden="1" customWidth="1"/>
    <col min="9164" max="9164" width="9" style="1" customWidth="1"/>
    <col min="9165" max="9165" width="12.25" style="1" customWidth="1"/>
    <col min="9166" max="9166" width="10.25" style="1" bestFit="1" customWidth="1"/>
    <col min="9167" max="9167" width="10.625" style="1" customWidth="1"/>
    <col min="9168" max="9412" width="9" style="1"/>
    <col min="9413" max="9413" width="25.375" style="1" customWidth="1"/>
    <col min="9414" max="9414" width="11.375" style="1" customWidth="1"/>
    <col min="9415" max="9415" width="12.875" style="1" customWidth="1"/>
    <col min="9416" max="9416" width="12.625" style="1" customWidth="1"/>
    <col min="9417" max="9417" width="12.375" style="1" customWidth="1"/>
    <col min="9418" max="9418" width="11.875" style="1" customWidth="1"/>
    <col min="9419" max="9419" width="0" style="1" hidden="1" customWidth="1"/>
    <col min="9420" max="9420" width="9" style="1" customWidth="1"/>
    <col min="9421" max="9421" width="12.25" style="1" customWidth="1"/>
    <col min="9422" max="9422" width="10.25" style="1" bestFit="1" customWidth="1"/>
    <col min="9423" max="9423" width="10.625" style="1" customWidth="1"/>
    <col min="9424" max="9668" width="9" style="1"/>
    <col min="9669" max="9669" width="25.375" style="1" customWidth="1"/>
    <col min="9670" max="9670" width="11.375" style="1" customWidth="1"/>
    <col min="9671" max="9671" width="12.875" style="1" customWidth="1"/>
    <col min="9672" max="9672" width="12.625" style="1" customWidth="1"/>
    <col min="9673" max="9673" width="12.375" style="1" customWidth="1"/>
    <col min="9674" max="9674" width="11.875" style="1" customWidth="1"/>
    <col min="9675" max="9675" width="0" style="1" hidden="1" customWidth="1"/>
    <col min="9676" max="9676" width="9" style="1" customWidth="1"/>
    <col min="9677" max="9677" width="12.25" style="1" customWidth="1"/>
    <col min="9678" max="9678" width="10.25" style="1" bestFit="1" customWidth="1"/>
    <col min="9679" max="9679" width="10.625" style="1" customWidth="1"/>
    <col min="9680" max="9924" width="9" style="1"/>
    <col min="9925" max="9925" width="25.375" style="1" customWidth="1"/>
    <col min="9926" max="9926" width="11.375" style="1" customWidth="1"/>
    <col min="9927" max="9927" width="12.875" style="1" customWidth="1"/>
    <col min="9928" max="9928" width="12.625" style="1" customWidth="1"/>
    <col min="9929" max="9929" width="12.375" style="1" customWidth="1"/>
    <col min="9930" max="9930" width="11.875" style="1" customWidth="1"/>
    <col min="9931" max="9931" width="0" style="1" hidden="1" customWidth="1"/>
    <col min="9932" max="9932" width="9" style="1" customWidth="1"/>
    <col min="9933" max="9933" width="12.25" style="1" customWidth="1"/>
    <col min="9934" max="9934" width="10.25" style="1" bestFit="1" customWidth="1"/>
    <col min="9935" max="9935" width="10.625" style="1" customWidth="1"/>
    <col min="9936" max="10180" width="9" style="1"/>
    <col min="10181" max="10181" width="25.375" style="1" customWidth="1"/>
    <col min="10182" max="10182" width="11.375" style="1" customWidth="1"/>
    <col min="10183" max="10183" width="12.875" style="1" customWidth="1"/>
    <col min="10184" max="10184" width="12.625" style="1" customWidth="1"/>
    <col min="10185" max="10185" width="12.375" style="1" customWidth="1"/>
    <col min="10186" max="10186" width="11.875" style="1" customWidth="1"/>
    <col min="10187" max="10187" width="0" style="1" hidden="1" customWidth="1"/>
    <col min="10188" max="10188" width="9" style="1" customWidth="1"/>
    <col min="10189" max="10189" width="12.25" style="1" customWidth="1"/>
    <col min="10190" max="10190" width="10.25" style="1" bestFit="1" customWidth="1"/>
    <col min="10191" max="10191" width="10.625" style="1" customWidth="1"/>
    <col min="10192" max="10436" width="9" style="1"/>
    <col min="10437" max="10437" width="25.375" style="1" customWidth="1"/>
    <col min="10438" max="10438" width="11.375" style="1" customWidth="1"/>
    <col min="10439" max="10439" width="12.875" style="1" customWidth="1"/>
    <col min="10440" max="10440" width="12.625" style="1" customWidth="1"/>
    <col min="10441" max="10441" width="12.375" style="1" customWidth="1"/>
    <col min="10442" max="10442" width="11.875" style="1" customWidth="1"/>
    <col min="10443" max="10443" width="0" style="1" hidden="1" customWidth="1"/>
    <col min="10444" max="10444" width="9" style="1" customWidth="1"/>
    <col min="10445" max="10445" width="12.25" style="1" customWidth="1"/>
    <col min="10446" max="10446" width="10.25" style="1" bestFit="1" customWidth="1"/>
    <col min="10447" max="10447" width="10.625" style="1" customWidth="1"/>
    <col min="10448" max="10692" width="9" style="1"/>
    <col min="10693" max="10693" width="25.375" style="1" customWidth="1"/>
    <col min="10694" max="10694" width="11.375" style="1" customWidth="1"/>
    <col min="10695" max="10695" width="12.875" style="1" customWidth="1"/>
    <col min="10696" max="10696" width="12.625" style="1" customWidth="1"/>
    <col min="10697" max="10697" width="12.375" style="1" customWidth="1"/>
    <col min="10698" max="10698" width="11.875" style="1" customWidth="1"/>
    <col min="10699" max="10699" width="0" style="1" hidden="1" customWidth="1"/>
    <col min="10700" max="10700" width="9" style="1" customWidth="1"/>
    <col min="10701" max="10701" width="12.25" style="1" customWidth="1"/>
    <col min="10702" max="10702" width="10.25" style="1" bestFit="1" customWidth="1"/>
    <col min="10703" max="10703" width="10.625" style="1" customWidth="1"/>
    <col min="10704" max="10948" width="9" style="1"/>
    <col min="10949" max="10949" width="25.375" style="1" customWidth="1"/>
    <col min="10950" max="10950" width="11.375" style="1" customWidth="1"/>
    <col min="10951" max="10951" width="12.875" style="1" customWidth="1"/>
    <col min="10952" max="10952" width="12.625" style="1" customWidth="1"/>
    <col min="10953" max="10953" width="12.375" style="1" customWidth="1"/>
    <col min="10954" max="10954" width="11.875" style="1" customWidth="1"/>
    <col min="10955" max="10955" width="0" style="1" hidden="1" customWidth="1"/>
    <col min="10956" max="10956" width="9" style="1" customWidth="1"/>
    <col min="10957" max="10957" width="12.25" style="1" customWidth="1"/>
    <col min="10958" max="10958" width="10.25" style="1" bestFit="1" customWidth="1"/>
    <col min="10959" max="10959" width="10.625" style="1" customWidth="1"/>
    <col min="10960" max="11204" width="9" style="1"/>
    <col min="11205" max="11205" width="25.375" style="1" customWidth="1"/>
    <col min="11206" max="11206" width="11.375" style="1" customWidth="1"/>
    <col min="11207" max="11207" width="12.875" style="1" customWidth="1"/>
    <col min="11208" max="11208" width="12.625" style="1" customWidth="1"/>
    <col min="11209" max="11209" width="12.375" style="1" customWidth="1"/>
    <col min="11210" max="11210" width="11.875" style="1" customWidth="1"/>
    <col min="11211" max="11211" width="0" style="1" hidden="1" customWidth="1"/>
    <col min="11212" max="11212" width="9" style="1" customWidth="1"/>
    <col min="11213" max="11213" width="12.25" style="1" customWidth="1"/>
    <col min="11214" max="11214" width="10.25" style="1" bestFit="1" customWidth="1"/>
    <col min="11215" max="11215" width="10.625" style="1" customWidth="1"/>
    <col min="11216" max="11460" width="9" style="1"/>
    <col min="11461" max="11461" width="25.375" style="1" customWidth="1"/>
    <col min="11462" max="11462" width="11.375" style="1" customWidth="1"/>
    <col min="11463" max="11463" width="12.875" style="1" customWidth="1"/>
    <col min="11464" max="11464" width="12.625" style="1" customWidth="1"/>
    <col min="11465" max="11465" width="12.375" style="1" customWidth="1"/>
    <col min="11466" max="11466" width="11.875" style="1" customWidth="1"/>
    <col min="11467" max="11467" width="0" style="1" hidden="1" customWidth="1"/>
    <col min="11468" max="11468" width="9" style="1" customWidth="1"/>
    <col min="11469" max="11469" width="12.25" style="1" customWidth="1"/>
    <col min="11470" max="11470" width="10.25" style="1" bestFit="1" customWidth="1"/>
    <col min="11471" max="11471" width="10.625" style="1" customWidth="1"/>
    <col min="11472" max="11716" width="9" style="1"/>
    <col min="11717" max="11717" width="25.375" style="1" customWidth="1"/>
    <col min="11718" max="11718" width="11.375" style="1" customWidth="1"/>
    <col min="11719" max="11719" width="12.875" style="1" customWidth="1"/>
    <col min="11720" max="11720" width="12.625" style="1" customWidth="1"/>
    <col min="11721" max="11721" width="12.375" style="1" customWidth="1"/>
    <col min="11722" max="11722" width="11.875" style="1" customWidth="1"/>
    <col min="11723" max="11723" width="0" style="1" hidden="1" customWidth="1"/>
    <col min="11724" max="11724" width="9" style="1" customWidth="1"/>
    <col min="11725" max="11725" width="12.25" style="1" customWidth="1"/>
    <col min="11726" max="11726" width="10.25" style="1" bestFit="1" customWidth="1"/>
    <col min="11727" max="11727" width="10.625" style="1" customWidth="1"/>
    <col min="11728" max="11972" width="9" style="1"/>
    <col min="11973" max="11973" width="25.375" style="1" customWidth="1"/>
    <col min="11974" max="11974" width="11.375" style="1" customWidth="1"/>
    <col min="11975" max="11975" width="12.875" style="1" customWidth="1"/>
    <col min="11976" max="11976" width="12.625" style="1" customWidth="1"/>
    <col min="11977" max="11977" width="12.375" style="1" customWidth="1"/>
    <col min="11978" max="11978" width="11.875" style="1" customWidth="1"/>
    <col min="11979" max="11979" width="0" style="1" hidden="1" customWidth="1"/>
    <col min="11980" max="11980" width="9" style="1" customWidth="1"/>
    <col min="11981" max="11981" width="12.25" style="1" customWidth="1"/>
    <col min="11982" max="11982" width="10.25" style="1" bestFit="1" customWidth="1"/>
    <col min="11983" max="11983" width="10.625" style="1" customWidth="1"/>
    <col min="11984" max="12228" width="9" style="1"/>
    <col min="12229" max="12229" width="25.375" style="1" customWidth="1"/>
    <col min="12230" max="12230" width="11.375" style="1" customWidth="1"/>
    <col min="12231" max="12231" width="12.875" style="1" customWidth="1"/>
    <col min="12232" max="12232" width="12.625" style="1" customWidth="1"/>
    <col min="12233" max="12233" width="12.375" style="1" customWidth="1"/>
    <col min="12234" max="12234" width="11.875" style="1" customWidth="1"/>
    <col min="12235" max="12235" width="0" style="1" hidden="1" customWidth="1"/>
    <col min="12236" max="12236" width="9" style="1" customWidth="1"/>
    <col min="12237" max="12237" width="12.25" style="1" customWidth="1"/>
    <col min="12238" max="12238" width="10.25" style="1" bestFit="1" customWidth="1"/>
    <col min="12239" max="12239" width="10.625" style="1" customWidth="1"/>
    <col min="12240" max="12484" width="9" style="1"/>
    <col min="12485" max="12485" width="25.375" style="1" customWidth="1"/>
    <col min="12486" max="12486" width="11.375" style="1" customWidth="1"/>
    <col min="12487" max="12487" width="12.875" style="1" customWidth="1"/>
    <col min="12488" max="12488" width="12.625" style="1" customWidth="1"/>
    <col min="12489" max="12489" width="12.375" style="1" customWidth="1"/>
    <col min="12490" max="12490" width="11.875" style="1" customWidth="1"/>
    <col min="12491" max="12491" width="0" style="1" hidden="1" customWidth="1"/>
    <col min="12492" max="12492" width="9" style="1" customWidth="1"/>
    <col min="12493" max="12493" width="12.25" style="1" customWidth="1"/>
    <col min="12494" max="12494" width="10.25" style="1" bestFit="1" customWidth="1"/>
    <col min="12495" max="12495" width="10.625" style="1" customWidth="1"/>
    <col min="12496" max="12740" width="9" style="1"/>
    <col min="12741" max="12741" width="25.375" style="1" customWidth="1"/>
    <col min="12742" max="12742" width="11.375" style="1" customWidth="1"/>
    <col min="12743" max="12743" width="12.875" style="1" customWidth="1"/>
    <col min="12744" max="12744" width="12.625" style="1" customWidth="1"/>
    <col min="12745" max="12745" width="12.375" style="1" customWidth="1"/>
    <col min="12746" max="12746" width="11.875" style="1" customWidth="1"/>
    <col min="12747" max="12747" width="0" style="1" hidden="1" customWidth="1"/>
    <col min="12748" max="12748" width="9" style="1" customWidth="1"/>
    <col min="12749" max="12749" width="12.25" style="1" customWidth="1"/>
    <col min="12750" max="12750" width="10.25" style="1" bestFit="1" customWidth="1"/>
    <col min="12751" max="12751" width="10.625" style="1" customWidth="1"/>
    <col min="12752" max="12996" width="9" style="1"/>
    <col min="12997" max="12997" width="25.375" style="1" customWidth="1"/>
    <col min="12998" max="12998" width="11.375" style="1" customWidth="1"/>
    <col min="12999" max="12999" width="12.875" style="1" customWidth="1"/>
    <col min="13000" max="13000" width="12.625" style="1" customWidth="1"/>
    <col min="13001" max="13001" width="12.375" style="1" customWidth="1"/>
    <col min="13002" max="13002" width="11.875" style="1" customWidth="1"/>
    <col min="13003" max="13003" width="0" style="1" hidden="1" customWidth="1"/>
    <col min="13004" max="13004" width="9" style="1" customWidth="1"/>
    <col min="13005" max="13005" width="12.25" style="1" customWidth="1"/>
    <col min="13006" max="13006" width="10.25" style="1" bestFit="1" customWidth="1"/>
    <col min="13007" max="13007" width="10.625" style="1" customWidth="1"/>
    <col min="13008" max="13252" width="9" style="1"/>
    <col min="13253" max="13253" width="25.375" style="1" customWidth="1"/>
    <col min="13254" max="13254" width="11.375" style="1" customWidth="1"/>
    <col min="13255" max="13255" width="12.875" style="1" customWidth="1"/>
    <col min="13256" max="13256" width="12.625" style="1" customWidth="1"/>
    <col min="13257" max="13257" width="12.375" style="1" customWidth="1"/>
    <col min="13258" max="13258" width="11.875" style="1" customWidth="1"/>
    <col min="13259" max="13259" width="0" style="1" hidden="1" customWidth="1"/>
    <col min="13260" max="13260" width="9" style="1" customWidth="1"/>
    <col min="13261" max="13261" width="12.25" style="1" customWidth="1"/>
    <col min="13262" max="13262" width="10.25" style="1" bestFit="1" customWidth="1"/>
    <col min="13263" max="13263" width="10.625" style="1" customWidth="1"/>
    <col min="13264" max="13508" width="9" style="1"/>
    <col min="13509" max="13509" width="25.375" style="1" customWidth="1"/>
    <col min="13510" max="13510" width="11.375" style="1" customWidth="1"/>
    <col min="13511" max="13511" width="12.875" style="1" customWidth="1"/>
    <col min="13512" max="13512" width="12.625" style="1" customWidth="1"/>
    <col min="13513" max="13513" width="12.375" style="1" customWidth="1"/>
    <col min="13514" max="13514" width="11.875" style="1" customWidth="1"/>
    <col min="13515" max="13515" width="0" style="1" hidden="1" customWidth="1"/>
    <col min="13516" max="13516" width="9" style="1" customWidth="1"/>
    <col min="13517" max="13517" width="12.25" style="1" customWidth="1"/>
    <col min="13518" max="13518" width="10.25" style="1" bestFit="1" customWidth="1"/>
    <col min="13519" max="13519" width="10.625" style="1" customWidth="1"/>
    <col min="13520" max="13764" width="9" style="1"/>
    <col min="13765" max="13765" width="25.375" style="1" customWidth="1"/>
    <col min="13766" max="13766" width="11.375" style="1" customWidth="1"/>
    <col min="13767" max="13767" width="12.875" style="1" customWidth="1"/>
    <col min="13768" max="13768" width="12.625" style="1" customWidth="1"/>
    <col min="13769" max="13769" width="12.375" style="1" customWidth="1"/>
    <col min="13770" max="13770" width="11.875" style="1" customWidth="1"/>
    <col min="13771" max="13771" width="0" style="1" hidden="1" customWidth="1"/>
    <col min="13772" max="13772" width="9" style="1" customWidth="1"/>
    <col min="13773" max="13773" width="12.25" style="1" customWidth="1"/>
    <col min="13774" max="13774" width="10.25" style="1" bestFit="1" customWidth="1"/>
    <col min="13775" max="13775" width="10.625" style="1" customWidth="1"/>
    <col min="13776" max="14020" width="9" style="1"/>
    <col min="14021" max="14021" width="25.375" style="1" customWidth="1"/>
    <col min="14022" max="14022" width="11.375" style="1" customWidth="1"/>
    <col min="14023" max="14023" width="12.875" style="1" customWidth="1"/>
    <col min="14024" max="14024" width="12.625" style="1" customWidth="1"/>
    <col min="14025" max="14025" width="12.375" style="1" customWidth="1"/>
    <col min="14026" max="14026" width="11.875" style="1" customWidth="1"/>
    <col min="14027" max="14027" width="0" style="1" hidden="1" customWidth="1"/>
    <col min="14028" max="14028" width="9" style="1" customWidth="1"/>
    <col min="14029" max="14029" width="12.25" style="1" customWidth="1"/>
    <col min="14030" max="14030" width="10.25" style="1" bestFit="1" customWidth="1"/>
    <col min="14031" max="14031" width="10.625" style="1" customWidth="1"/>
    <col min="14032" max="14276" width="9" style="1"/>
    <col min="14277" max="14277" width="25.375" style="1" customWidth="1"/>
    <col min="14278" max="14278" width="11.375" style="1" customWidth="1"/>
    <col min="14279" max="14279" width="12.875" style="1" customWidth="1"/>
    <col min="14280" max="14280" width="12.625" style="1" customWidth="1"/>
    <col min="14281" max="14281" width="12.375" style="1" customWidth="1"/>
    <col min="14282" max="14282" width="11.875" style="1" customWidth="1"/>
    <col min="14283" max="14283" width="0" style="1" hidden="1" customWidth="1"/>
    <col min="14284" max="14284" width="9" style="1" customWidth="1"/>
    <col min="14285" max="14285" width="12.25" style="1" customWidth="1"/>
    <col min="14286" max="14286" width="10.25" style="1" bestFit="1" customWidth="1"/>
    <col min="14287" max="14287" width="10.625" style="1" customWidth="1"/>
    <col min="14288" max="14532" width="9" style="1"/>
    <col min="14533" max="14533" width="25.375" style="1" customWidth="1"/>
    <col min="14534" max="14534" width="11.375" style="1" customWidth="1"/>
    <col min="14535" max="14535" width="12.875" style="1" customWidth="1"/>
    <col min="14536" max="14536" width="12.625" style="1" customWidth="1"/>
    <col min="14537" max="14537" width="12.375" style="1" customWidth="1"/>
    <col min="14538" max="14538" width="11.875" style="1" customWidth="1"/>
    <col min="14539" max="14539" width="0" style="1" hidden="1" customWidth="1"/>
    <col min="14540" max="14540" width="9" style="1" customWidth="1"/>
    <col min="14541" max="14541" width="12.25" style="1" customWidth="1"/>
    <col min="14542" max="14542" width="10.25" style="1" bestFit="1" customWidth="1"/>
    <col min="14543" max="14543" width="10.625" style="1" customWidth="1"/>
    <col min="14544" max="14788" width="9" style="1"/>
    <col min="14789" max="14789" width="25.375" style="1" customWidth="1"/>
    <col min="14790" max="14790" width="11.375" style="1" customWidth="1"/>
    <col min="14791" max="14791" width="12.875" style="1" customWidth="1"/>
    <col min="14792" max="14792" width="12.625" style="1" customWidth="1"/>
    <col min="14793" max="14793" width="12.375" style="1" customWidth="1"/>
    <col min="14794" max="14794" width="11.875" style="1" customWidth="1"/>
    <col min="14795" max="14795" width="0" style="1" hidden="1" customWidth="1"/>
    <col min="14796" max="14796" width="9" style="1" customWidth="1"/>
    <col min="14797" max="14797" width="12.25" style="1" customWidth="1"/>
    <col min="14798" max="14798" width="10.25" style="1" bestFit="1" customWidth="1"/>
    <col min="14799" max="14799" width="10.625" style="1" customWidth="1"/>
    <col min="14800" max="15044" width="9" style="1"/>
    <col min="15045" max="15045" width="25.375" style="1" customWidth="1"/>
    <col min="15046" max="15046" width="11.375" style="1" customWidth="1"/>
    <col min="15047" max="15047" width="12.875" style="1" customWidth="1"/>
    <col min="15048" max="15048" width="12.625" style="1" customWidth="1"/>
    <col min="15049" max="15049" width="12.375" style="1" customWidth="1"/>
    <col min="15050" max="15050" width="11.875" style="1" customWidth="1"/>
    <col min="15051" max="15051" width="0" style="1" hidden="1" customWidth="1"/>
    <col min="15052" max="15052" width="9" style="1" customWidth="1"/>
    <col min="15053" max="15053" width="12.25" style="1" customWidth="1"/>
    <col min="15054" max="15054" width="10.25" style="1" bestFit="1" customWidth="1"/>
    <col min="15055" max="15055" width="10.625" style="1" customWidth="1"/>
    <col min="15056" max="15300" width="9" style="1"/>
    <col min="15301" max="15301" width="25.375" style="1" customWidth="1"/>
    <col min="15302" max="15302" width="11.375" style="1" customWidth="1"/>
    <col min="15303" max="15303" width="12.875" style="1" customWidth="1"/>
    <col min="15304" max="15304" width="12.625" style="1" customWidth="1"/>
    <col min="15305" max="15305" width="12.375" style="1" customWidth="1"/>
    <col min="15306" max="15306" width="11.875" style="1" customWidth="1"/>
    <col min="15307" max="15307" width="0" style="1" hidden="1" customWidth="1"/>
    <col min="15308" max="15308" width="9" style="1" customWidth="1"/>
    <col min="15309" max="15309" width="12.25" style="1" customWidth="1"/>
    <col min="15310" max="15310" width="10.25" style="1" bestFit="1" customWidth="1"/>
    <col min="15311" max="15311" width="10.625" style="1" customWidth="1"/>
    <col min="15312" max="15556" width="9" style="1"/>
    <col min="15557" max="15557" width="25.375" style="1" customWidth="1"/>
    <col min="15558" max="15558" width="11.375" style="1" customWidth="1"/>
    <col min="15559" max="15559" width="12.875" style="1" customWidth="1"/>
    <col min="15560" max="15560" width="12.625" style="1" customWidth="1"/>
    <col min="15561" max="15561" width="12.375" style="1" customWidth="1"/>
    <col min="15562" max="15562" width="11.875" style="1" customWidth="1"/>
    <col min="15563" max="15563" width="0" style="1" hidden="1" customWidth="1"/>
    <col min="15564" max="15564" width="9" style="1" customWidth="1"/>
    <col min="15565" max="15565" width="12.25" style="1" customWidth="1"/>
    <col min="15566" max="15566" width="10.25" style="1" bestFit="1" customWidth="1"/>
    <col min="15567" max="15567" width="10.625" style="1" customWidth="1"/>
    <col min="15568" max="15812" width="9" style="1"/>
    <col min="15813" max="15813" width="25.375" style="1" customWidth="1"/>
    <col min="15814" max="15814" width="11.375" style="1" customWidth="1"/>
    <col min="15815" max="15815" width="12.875" style="1" customWidth="1"/>
    <col min="15816" max="15816" width="12.625" style="1" customWidth="1"/>
    <col min="15817" max="15817" width="12.375" style="1" customWidth="1"/>
    <col min="15818" max="15818" width="11.875" style="1" customWidth="1"/>
    <col min="15819" max="15819" width="0" style="1" hidden="1" customWidth="1"/>
    <col min="15820" max="15820" width="9" style="1" customWidth="1"/>
    <col min="15821" max="15821" width="12.25" style="1" customWidth="1"/>
    <col min="15822" max="15822" width="10.25" style="1" bestFit="1" customWidth="1"/>
    <col min="15823" max="15823" width="10.625" style="1" customWidth="1"/>
    <col min="15824" max="16068" width="9" style="1"/>
    <col min="16069" max="16069" width="25.375" style="1" customWidth="1"/>
    <col min="16070" max="16070" width="11.375" style="1" customWidth="1"/>
    <col min="16071" max="16071" width="12.875" style="1" customWidth="1"/>
    <col min="16072" max="16072" width="12.625" style="1" customWidth="1"/>
    <col min="16073" max="16073" width="12.375" style="1" customWidth="1"/>
    <col min="16074" max="16074" width="11.875" style="1" customWidth="1"/>
    <col min="16075" max="16075" width="0" style="1" hidden="1" customWidth="1"/>
    <col min="16076" max="16076" width="9" style="1" customWidth="1"/>
    <col min="16077" max="16077" width="12.25" style="1" customWidth="1"/>
    <col min="16078" max="16078" width="10.25" style="1" bestFit="1" customWidth="1"/>
    <col min="16079" max="16079" width="10.625" style="1" customWidth="1"/>
    <col min="16080" max="16384" width="9" style="1"/>
  </cols>
  <sheetData>
    <row r="1" spans="1:10" ht="23.25" customHeight="1">
      <c r="A1" s="1105" t="s">
        <v>406</v>
      </c>
      <c r="B1" s="1105"/>
      <c r="C1" s="1105"/>
      <c r="D1" s="1105"/>
      <c r="E1" s="1105"/>
      <c r="F1" s="1105"/>
      <c r="G1" s="1105"/>
      <c r="H1" s="1105"/>
      <c r="I1" s="1105"/>
      <c r="J1" s="116" t="s">
        <v>476</v>
      </c>
    </row>
    <row r="2" spans="1:10" ht="30.75" customHeight="1" thickBot="1">
      <c r="A2" s="1134" t="s">
        <v>699</v>
      </c>
      <c r="B2" s="1134"/>
      <c r="C2" s="1134"/>
      <c r="D2" s="1134"/>
      <c r="E2" s="1134"/>
      <c r="F2" s="1134"/>
      <c r="G2" s="1134"/>
      <c r="H2" s="1134"/>
      <c r="I2" s="1134"/>
    </row>
    <row r="3" spans="1:10" ht="21" customHeight="1" thickBot="1">
      <c r="A3" s="1002" t="s">
        <v>13</v>
      </c>
      <c r="B3" s="1008" t="s">
        <v>524</v>
      </c>
      <c r="C3" s="1010"/>
      <c r="D3" s="1008" t="s">
        <v>536</v>
      </c>
      <c r="E3" s="1009"/>
      <c r="F3" s="1009"/>
      <c r="G3" s="1009"/>
      <c r="H3" s="1009"/>
      <c r="I3" s="1010"/>
    </row>
    <row r="4" spans="1:10" ht="21" customHeight="1" thickBot="1">
      <c r="A4" s="1023"/>
      <c r="B4" s="1017" t="s">
        <v>569</v>
      </c>
      <c r="C4" s="1017" t="s">
        <v>570</v>
      </c>
      <c r="D4" s="1017" t="s">
        <v>516</v>
      </c>
      <c r="E4" s="1017" t="s">
        <v>569</v>
      </c>
      <c r="F4" s="1017" t="s">
        <v>570</v>
      </c>
      <c r="G4" s="993" t="s">
        <v>14</v>
      </c>
      <c r="H4" s="993"/>
      <c r="I4" s="1153"/>
    </row>
    <row r="5" spans="1:10" ht="54.75" customHeight="1" thickBot="1">
      <c r="A5" s="1023"/>
      <c r="B5" s="1018"/>
      <c r="C5" s="1018"/>
      <c r="D5" s="1018"/>
      <c r="E5" s="1018"/>
      <c r="F5" s="1018"/>
      <c r="G5" s="1013" t="s">
        <v>571</v>
      </c>
      <c r="H5" s="1002" t="s">
        <v>572</v>
      </c>
      <c r="I5" s="1002" t="s">
        <v>573</v>
      </c>
    </row>
    <row r="6" spans="1:10" ht="21.75" customHeight="1" thickBot="1">
      <c r="A6" s="1003"/>
      <c r="B6" s="1154" t="s">
        <v>309</v>
      </c>
      <c r="C6" s="1155"/>
      <c r="D6" s="1155"/>
      <c r="E6" s="1155"/>
      <c r="F6" s="1156"/>
      <c r="G6" s="1003"/>
      <c r="H6" s="1003"/>
      <c r="I6" s="1003"/>
    </row>
    <row r="7" spans="1:10" ht="21.75" customHeight="1" thickBot="1">
      <c r="A7" s="1145" t="s">
        <v>438</v>
      </c>
      <c r="B7" s="1146"/>
      <c r="C7" s="1146"/>
      <c r="D7" s="1146"/>
      <c r="E7" s="1146"/>
      <c r="F7" s="1146"/>
      <c r="G7" s="1146"/>
      <c r="H7" s="1146"/>
      <c r="I7" s="1147"/>
    </row>
    <row r="8" spans="1:10" s="4" customFormat="1" ht="21" customHeight="1">
      <c r="A8" s="355" t="s">
        <v>59</v>
      </c>
      <c r="B8" s="424">
        <f>B9+B10</f>
        <v>5940334227.7400017</v>
      </c>
      <c r="C8" s="424">
        <f>C9+C10</f>
        <v>23362128013.209991</v>
      </c>
      <c r="D8" s="931">
        <f>D9+D10</f>
        <v>6380375879.9200001</v>
      </c>
      <c r="E8" s="424">
        <f>E9+E10</f>
        <v>6421545368.7000008</v>
      </c>
      <c r="F8" s="424">
        <f>F9+F10</f>
        <v>25082306765.110001</v>
      </c>
      <c r="G8" s="356">
        <f>E8/D8-1</f>
        <v>6.452517775569877E-3</v>
      </c>
      <c r="H8" s="407">
        <f t="shared" ref="H8:I10" si="0">E8/B8-1</f>
        <v>8.1007418524172037E-2</v>
      </c>
      <c r="I8" s="407">
        <f t="shared" si="0"/>
        <v>7.3631081506245533E-2</v>
      </c>
      <c r="J8" s="624"/>
    </row>
    <row r="9" spans="1:10" ht="21" customHeight="1">
      <c r="A9" s="357" t="s">
        <v>123</v>
      </c>
      <c r="B9" s="411">
        <v>4717591212.6400013</v>
      </c>
      <c r="C9" s="411">
        <v>18526218810.839989</v>
      </c>
      <c r="D9" s="17">
        <v>4995269063.6700001</v>
      </c>
      <c r="E9" s="411">
        <v>5022200875.6800013</v>
      </c>
      <c r="F9" s="411">
        <v>19779221304.890003</v>
      </c>
      <c r="G9" s="425">
        <f>E9/D9-1</f>
        <v>5.3914637363325912E-3</v>
      </c>
      <c r="H9" s="412">
        <f t="shared" si="0"/>
        <v>6.4568897411850568E-2</v>
      </c>
      <c r="I9" s="412">
        <f t="shared" si="0"/>
        <v>6.7634011389138049E-2</v>
      </c>
      <c r="J9" s="624"/>
    </row>
    <row r="10" spans="1:10" ht="21" customHeight="1" thickBot="1">
      <c r="A10" s="362" t="s">
        <v>15</v>
      </c>
      <c r="B10" s="417">
        <v>1222743015.0999999</v>
      </c>
      <c r="C10" s="417">
        <v>4835909202.3700018</v>
      </c>
      <c r="D10" s="416">
        <v>1385106816.2499998</v>
      </c>
      <c r="E10" s="417">
        <v>1399344493.02</v>
      </c>
      <c r="F10" s="417">
        <v>5303085460.2199984</v>
      </c>
      <c r="G10" s="426">
        <f>E10/D10-1</f>
        <v>1.0279118262190634E-2</v>
      </c>
      <c r="H10" s="418">
        <f t="shared" si="0"/>
        <v>0.14443057595839703</v>
      </c>
      <c r="I10" s="418">
        <f t="shared" si="0"/>
        <v>9.660567192226055E-2</v>
      </c>
      <c r="J10" s="127"/>
    </row>
    <row r="11" spans="1:10" ht="21" customHeight="1" thickBot="1">
      <c r="A11" s="1145" t="s">
        <v>98</v>
      </c>
      <c r="B11" s="1146"/>
      <c r="C11" s="1146"/>
      <c r="D11" s="1146"/>
      <c r="E11" s="1146"/>
      <c r="F11" s="1146"/>
      <c r="G11" s="1146"/>
      <c r="H11" s="1146"/>
      <c r="I11" s="1147"/>
      <c r="J11" s="10"/>
    </row>
    <row r="12" spans="1:10" s="4" customFormat="1" ht="21" customHeight="1">
      <c r="A12" s="368" t="s">
        <v>60</v>
      </c>
      <c r="B12" s="405">
        <v>4717591212.6400013</v>
      </c>
      <c r="C12" s="405">
        <v>18526218810.839989</v>
      </c>
      <c r="D12" s="405">
        <v>4995269063.6700001</v>
      </c>
      <c r="E12" s="406">
        <v>5022200875.6800013</v>
      </c>
      <c r="F12" s="405">
        <v>19779221304.890003</v>
      </c>
      <c r="G12" s="369">
        <f>E12/D12-1</f>
        <v>5.3914637363325912E-3</v>
      </c>
      <c r="H12" s="407">
        <f t="shared" ref="H12:I16" si="1">E12/B12-1</f>
        <v>6.4568897411850568E-2</v>
      </c>
      <c r="I12" s="408">
        <f t="shared" si="1"/>
        <v>6.7634011389138049E-2</v>
      </c>
      <c r="J12" s="169"/>
    </row>
    <row r="13" spans="1:10" ht="21" customHeight="1">
      <c r="A13" s="376" t="s">
        <v>16</v>
      </c>
      <c r="B13" s="411">
        <v>4414223711.0500002</v>
      </c>
      <c r="C13" s="411">
        <v>17263024040.909988</v>
      </c>
      <c r="D13" s="410">
        <v>4710506694.3499994</v>
      </c>
      <c r="E13" s="17">
        <v>4747722190.0100002</v>
      </c>
      <c r="F13" s="411">
        <v>18625703140.680004</v>
      </c>
      <c r="G13" s="384">
        <f>E13/D13-1</f>
        <v>7.9005291945850598E-3</v>
      </c>
      <c r="H13" s="412">
        <f t="shared" si="1"/>
        <v>7.5550878430824087E-2</v>
      </c>
      <c r="I13" s="413">
        <f t="shared" si="1"/>
        <v>7.8936291610365084E-2</v>
      </c>
      <c r="J13" s="10"/>
    </row>
    <row r="14" spans="1:10" ht="28.5" customHeight="1">
      <c r="A14" s="376" t="s">
        <v>17</v>
      </c>
      <c r="B14" s="411">
        <v>46587414.089999989</v>
      </c>
      <c r="C14" s="411">
        <v>194683230.47999996</v>
      </c>
      <c r="D14" s="410">
        <v>43849416.430000022</v>
      </c>
      <c r="E14" s="17">
        <v>42186461.919999994</v>
      </c>
      <c r="F14" s="411">
        <v>177658969.84000006</v>
      </c>
      <c r="G14" s="384">
        <f>E14/D14-1</f>
        <v>-3.7924210751007825E-2</v>
      </c>
      <c r="H14" s="412">
        <f t="shared" si="1"/>
        <v>-9.446654758510542E-2</v>
      </c>
      <c r="I14" s="413">
        <f t="shared" si="1"/>
        <v>-8.7445953090185768E-2</v>
      </c>
      <c r="J14" s="10"/>
    </row>
    <row r="15" spans="1:10" ht="28.5" customHeight="1">
      <c r="A15" s="376" t="s">
        <v>18</v>
      </c>
      <c r="B15" s="411">
        <v>242976809.98000005</v>
      </c>
      <c r="C15" s="411">
        <v>1013522007.5</v>
      </c>
      <c r="D15" s="410">
        <v>226631707.58999994</v>
      </c>
      <c r="E15" s="17">
        <v>218153641.40000015</v>
      </c>
      <c r="F15" s="411">
        <v>919124457.77999973</v>
      </c>
      <c r="G15" s="384">
        <f>E15/D15-1</f>
        <v>-3.7409002827342608E-2</v>
      </c>
      <c r="H15" s="412">
        <f t="shared" si="1"/>
        <v>-0.1021627067292683</v>
      </c>
      <c r="I15" s="413">
        <f t="shared" si="1"/>
        <v>-9.3138135157859625E-2</v>
      </c>
      <c r="J15" s="10"/>
    </row>
    <row r="16" spans="1:10" ht="28.5" customHeight="1" thickBot="1">
      <c r="A16" s="377" t="s">
        <v>19</v>
      </c>
      <c r="B16" s="417">
        <v>13803277.519999996</v>
      </c>
      <c r="C16" s="417">
        <v>54989531.950000025</v>
      </c>
      <c r="D16" s="415">
        <v>14281245.299999997</v>
      </c>
      <c r="E16" s="416">
        <v>14138582.350000001</v>
      </c>
      <c r="F16" s="417">
        <v>56734736.589999996</v>
      </c>
      <c r="G16" s="365">
        <f>E16/D16-1</f>
        <v>-9.9895315151540265E-3</v>
      </c>
      <c r="H16" s="418">
        <f t="shared" si="1"/>
        <v>2.4291682139562232E-2</v>
      </c>
      <c r="I16" s="419">
        <f t="shared" si="1"/>
        <v>3.1737033906504619E-2</v>
      </c>
      <c r="J16" s="10"/>
    </row>
    <row r="17" spans="1:10" ht="21" customHeight="1" thickBot="1">
      <c r="A17" s="1148" t="s">
        <v>559</v>
      </c>
      <c r="B17" s="1149"/>
      <c r="C17" s="1149"/>
      <c r="D17" s="1149"/>
      <c r="E17" s="1149"/>
      <c r="F17" s="1149"/>
      <c r="G17" s="1149"/>
      <c r="H17" s="1149"/>
      <c r="I17" s="1150"/>
      <c r="J17" s="10"/>
    </row>
    <row r="18" spans="1:10" s="4" customFormat="1" ht="30.75" customHeight="1">
      <c r="A18" s="368" t="s">
        <v>20</v>
      </c>
      <c r="B18" s="405">
        <v>966527651.51999998</v>
      </c>
      <c r="C18" s="405">
        <v>3825303360.9100018</v>
      </c>
      <c r="D18" s="405">
        <v>1010643061.7499998</v>
      </c>
      <c r="E18" s="406">
        <v>1005674291.2400001</v>
      </c>
      <c r="F18" s="405">
        <v>4005616338.1999984</v>
      </c>
      <c r="G18" s="369">
        <f t="shared" ref="G18:G30" si="2">E18/D18-1</f>
        <v>-4.9164444877263236E-3</v>
      </c>
      <c r="H18" s="407">
        <f t="shared" ref="H18:I30" si="3">E18/B18-1</f>
        <v>4.0502348441285196E-2</v>
      </c>
      <c r="I18" s="408">
        <f t="shared" si="3"/>
        <v>4.7136909227272872E-2</v>
      </c>
      <c r="J18" s="15"/>
    </row>
    <row r="19" spans="1:10" ht="27.75" customHeight="1">
      <c r="A19" s="376" t="s">
        <v>227</v>
      </c>
      <c r="B19" s="411">
        <v>65629938.600000016</v>
      </c>
      <c r="C19" s="411">
        <v>259800755.91000012</v>
      </c>
      <c r="D19" s="411">
        <v>67774794.919999987</v>
      </c>
      <c r="E19" s="17">
        <v>67129421.369999975</v>
      </c>
      <c r="F19" s="411">
        <v>269276446.40000004</v>
      </c>
      <c r="G19" s="384">
        <f t="shared" si="2"/>
        <v>-9.5223239076089872E-3</v>
      </c>
      <c r="H19" s="412">
        <f t="shared" si="3"/>
        <v>2.2847541868642907E-2</v>
      </c>
      <c r="I19" s="413">
        <f t="shared" si="3"/>
        <v>3.6472913470977364E-2</v>
      </c>
      <c r="J19" s="10"/>
    </row>
    <row r="20" spans="1:10" ht="21" customHeight="1">
      <c r="A20" s="423" t="s">
        <v>22</v>
      </c>
      <c r="B20" s="411">
        <v>958802623.25999987</v>
      </c>
      <c r="C20" s="411">
        <v>3793067648.4800019</v>
      </c>
      <c r="D20" s="411">
        <v>1003487134.0399998</v>
      </c>
      <c r="E20" s="17">
        <v>998682227.81000018</v>
      </c>
      <c r="F20" s="411">
        <v>3976463285.3199983</v>
      </c>
      <c r="G20" s="384">
        <f t="shared" si="2"/>
        <v>-4.7882091030457818E-3</v>
      </c>
      <c r="H20" s="412">
        <f t="shared" si="3"/>
        <v>4.1593132499373686E-2</v>
      </c>
      <c r="I20" s="413">
        <f t="shared" si="3"/>
        <v>4.8350215138791119E-2</v>
      </c>
      <c r="J20" s="10"/>
    </row>
    <row r="21" spans="1:10" ht="27.75" customHeight="1">
      <c r="A21" s="376" t="s">
        <v>23</v>
      </c>
      <c r="B21" s="411">
        <v>442754.44</v>
      </c>
      <c r="C21" s="411">
        <v>1906955.37</v>
      </c>
      <c r="D21" s="411">
        <v>424784.31</v>
      </c>
      <c r="E21" s="17">
        <v>408412.15000000008</v>
      </c>
      <c r="F21" s="411">
        <v>1713071.63</v>
      </c>
      <c r="G21" s="384">
        <f t="shared" si="2"/>
        <v>-3.8542289850583056E-2</v>
      </c>
      <c r="H21" s="412">
        <f t="shared" si="3"/>
        <v>-7.7565094547668245E-2</v>
      </c>
      <c r="I21" s="413">
        <f t="shared" si="3"/>
        <v>-0.10167188128791926</v>
      </c>
      <c r="J21" s="10"/>
    </row>
    <row r="22" spans="1:10" ht="27.75" customHeight="1">
      <c r="A22" s="376" t="s">
        <v>24</v>
      </c>
      <c r="B22" s="411">
        <v>1460002.4500000004</v>
      </c>
      <c r="C22" s="411">
        <v>6045096.2699999977</v>
      </c>
      <c r="D22" s="411">
        <v>1388167.4099999997</v>
      </c>
      <c r="E22" s="17">
        <v>1409117.91</v>
      </c>
      <c r="F22" s="411">
        <v>5626625.3999999966</v>
      </c>
      <c r="G22" s="384">
        <f t="shared" si="2"/>
        <v>1.5092199866585387E-2</v>
      </c>
      <c r="H22" s="412">
        <f t="shared" si="3"/>
        <v>-3.4852366172399618E-2</v>
      </c>
      <c r="I22" s="413">
        <f t="shared" si="3"/>
        <v>-6.9224847927856326E-2</v>
      </c>
      <c r="J22" s="10"/>
    </row>
    <row r="23" spans="1:10" ht="27.75" customHeight="1" thickBot="1">
      <c r="A23" s="377" t="s">
        <v>25</v>
      </c>
      <c r="B23" s="727">
        <v>5822271.3700000001</v>
      </c>
      <c r="C23" s="727">
        <v>24283660.79000001</v>
      </c>
      <c r="D23" s="417">
        <v>5342975.9899999993</v>
      </c>
      <c r="E23" s="416">
        <v>5174533.37</v>
      </c>
      <c r="F23" s="417">
        <v>21813355.84999999</v>
      </c>
      <c r="G23" s="365">
        <f t="shared" si="2"/>
        <v>-3.1525992315005524E-2</v>
      </c>
      <c r="H23" s="418">
        <f t="shared" si="3"/>
        <v>-0.11125177080160731</v>
      </c>
      <c r="I23" s="419">
        <f t="shared" si="3"/>
        <v>-0.10172704030758362</v>
      </c>
      <c r="J23" s="10"/>
    </row>
    <row r="24" spans="1:10" ht="27.75" customHeight="1" thickBot="1">
      <c r="A24" s="1148" t="s">
        <v>381</v>
      </c>
      <c r="B24" s="1149"/>
      <c r="C24" s="1149"/>
      <c r="D24" s="1149"/>
      <c r="E24" s="1149"/>
      <c r="F24" s="1149"/>
      <c r="G24" s="1149"/>
      <c r="H24" s="1149"/>
      <c r="I24" s="1150"/>
      <c r="J24" s="10"/>
    </row>
    <row r="25" spans="1:10" s="4" customFormat="1" ht="21" customHeight="1">
      <c r="A25" s="368" t="s">
        <v>26</v>
      </c>
      <c r="B25" s="405">
        <v>256215363.58000004</v>
      </c>
      <c r="C25" s="405">
        <v>1010605841.4600002</v>
      </c>
      <c r="D25" s="405">
        <v>374463754.50000006</v>
      </c>
      <c r="E25" s="406">
        <v>393670201.77999985</v>
      </c>
      <c r="F25" s="405">
        <v>1297469122.02</v>
      </c>
      <c r="G25" s="369">
        <f t="shared" si="2"/>
        <v>5.1290537599947505E-2</v>
      </c>
      <c r="H25" s="407">
        <f t="shared" si="3"/>
        <v>0.53648163903754842</v>
      </c>
      <c r="I25" s="408">
        <f t="shared" si="3"/>
        <v>0.28385278294609373</v>
      </c>
      <c r="J25" s="15"/>
    </row>
    <row r="26" spans="1:10" ht="21" customHeight="1">
      <c r="A26" s="376" t="s">
        <v>61</v>
      </c>
      <c r="B26" s="411">
        <v>5021479.7399999993</v>
      </c>
      <c r="C26" s="411">
        <v>19810139.469999991</v>
      </c>
      <c r="D26" s="411">
        <v>5175711.67</v>
      </c>
      <c r="E26" s="17">
        <v>5144949.6899999995</v>
      </c>
      <c r="F26" s="411">
        <v>20571894.190000013</v>
      </c>
      <c r="G26" s="384">
        <f t="shared" si="2"/>
        <v>-5.9435266029802536E-3</v>
      </c>
      <c r="H26" s="412">
        <f t="shared" si="3"/>
        <v>2.4588359685386418E-2</v>
      </c>
      <c r="I26" s="413">
        <f t="shared" si="3"/>
        <v>3.8452769156603006E-2</v>
      </c>
      <c r="J26" s="10"/>
    </row>
    <row r="27" spans="1:10" ht="21" customHeight="1">
      <c r="A27" s="376" t="s">
        <v>28</v>
      </c>
      <c r="B27" s="411">
        <v>246784228.92000005</v>
      </c>
      <c r="C27" s="411">
        <v>973002776.37000012</v>
      </c>
      <c r="D27" s="411">
        <v>363916117.04000002</v>
      </c>
      <c r="E27" s="17">
        <v>383158932.32999992</v>
      </c>
      <c r="F27" s="411">
        <v>1257187247.28</v>
      </c>
      <c r="G27" s="384">
        <f t="shared" si="2"/>
        <v>5.2877062567374011E-2</v>
      </c>
      <c r="H27" s="412">
        <f t="shared" si="3"/>
        <v>0.5526070446511735</v>
      </c>
      <c r="I27" s="413">
        <f t="shared" si="3"/>
        <v>0.29206953753021359</v>
      </c>
      <c r="J27" s="10"/>
    </row>
    <row r="28" spans="1:10" ht="27.75" customHeight="1">
      <c r="A28" s="376" t="s">
        <v>29</v>
      </c>
      <c r="B28" s="411">
        <v>1918395.69</v>
      </c>
      <c r="C28" s="411">
        <v>7742288.5199999996</v>
      </c>
      <c r="D28" s="411">
        <v>1914009.9900000002</v>
      </c>
      <c r="E28" s="17">
        <v>1888887.2800000003</v>
      </c>
      <c r="F28" s="411">
        <v>7546164.6199999955</v>
      </c>
      <c r="G28" s="384">
        <f t="shared" si="2"/>
        <v>-1.3125694291700074E-2</v>
      </c>
      <c r="H28" s="412">
        <f t="shared" si="3"/>
        <v>-1.5381816250848446E-2</v>
      </c>
      <c r="I28" s="413">
        <f t="shared" si="3"/>
        <v>-2.533151528690436E-2</v>
      </c>
      <c r="J28" s="10"/>
    </row>
    <row r="29" spans="1:10" ht="27.75" customHeight="1">
      <c r="A29" s="376" t="s">
        <v>30</v>
      </c>
      <c r="B29" s="411">
        <v>5211725.7600000007</v>
      </c>
      <c r="C29" s="411">
        <v>20797754.680000015</v>
      </c>
      <c r="D29" s="411">
        <v>6193612.3499999978</v>
      </c>
      <c r="E29" s="17">
        <v>6203115.0199999996</v>
      </c>
      <c r="F29" s="411">
        <v>23123494.409999978</v>
      </c>
      <c r="G29" s="384">
        <f t="shared" si="2"/>
        <v>1.5342694154893977E-3</v>
      </c>
      <c r="H29" s="412">
        <f t="shared" si="3"/>
        <v>0.19022283705119558</v>
      </c>
      <c r="I29" s="413">
        <f t="shared" si="3"/>
        <v>0.11182648154978447</v>
      </c>
      <c r="J29" s="10"/>
    </row>
    <row r="30" spans="1:10" ht="27.75" customHeight="1" thickBot="1">
      <c r="A30" s="377" t="s">
        <v>62</v>
      </c>
      <c r="B30" s="417">
        <v>2301013.21</v>
      </c>
      <c r="C30" s="417">
        <v>9063021.8899999987</v>
      </c>
      <c r="D30" s="417">
        <v>2440015.1200000006</v>
      </c>
      <c r="E30" s="416">
        <v>2419267.15</v>
      </c>
      <c r="F30" s="417">
        <v>9612215.7100000009</v>
      </c>
      <c r="G30" s="365">
        <f t="shared" si="2"/>
        <v>-8.5032137013972831E-3</v>
      </c>
      <c r="H30" s="418">
        <f t="shared" si="3"/>
        <v>5.1392116953557165E-2</v>
      </c>
      <c r="I30" s="419">
        <f t="shared" si="3"/>
        <v>6.0597207715670898E-2</v>
      </c>
      <c r="J30" s="10"/>
    </row>
    <row r="31" spans="1:10" ht="14.25" customHeight="1">
      <c r="A31" s="1151" t="s">
        <v>414</v>
      </c>
      <c r="B31" s="1152"/>
      <c r="C31" s="1152"/>
      <c r="D31" s="1152"/>
      <c r="E31" s="1152"/>
      <c r="F31" s="1152"/>
      <c r="G31" s="1152"/>
      <c r="H31" s="1152"/>
      <c r="I31" s="1152"/>
    </row>
    <row r="32" spans="1:10">
      <c r="A32" s="1097"/>
      <c r="B32" s="1097"/>
      <c r="C32" s="1097"/>
      <c r="D32" s="1097"/>
      <c r="E32" s="1097"/>
      <c r="F32" s="1097"/>
      <c r="G32" s="1097"/>
      <c r="H32" s="1097"/>
      <c r="I32" s="1097"/>
    </row>
    <row r="38" spans="7:7">
      <c r="G38" s="101"/>
    </row>
  </sheetData>
  <mergeCells count="21">
    <mergeCell ref="A1:I1"/>
    <mergeCell ref="A2:I2"/>
    <mergeCell ref="A3:A6"/>
    <mergeCell ref="B3:C3"/>
    <mergeCell ref="B4:B5"/>
    <mergeCell ref="C4:C5"/>
    <mergeCell ref="D4:D5"/>
    <mergeCell ref="G4:I4"/>
    <mergeCell ref="G5:G6"/>
    <mergeCell ref="I5:I6"/>
    <mergeCell ref="D3:I3"/>
    <mergeCell ref="H5:H6"/>
    <mergeCell ref="F4:F5"/>
    <mergeCell ref="E4:E5"/>
    <mergeCell ref="B6:F6"/>
    <mergeCell ref="A32:I32"/>
    <mergeCell ref="A7:I7"/>
    <mergeCell ref="A11:I11"/>
    <mergeCell ref="A17:I17"/>
    <mergeCell ref="A31:I31"/>
    <mergeCell ref="A24:I24"/>
  </mergeCells>
  <hyperlinks>
    <hyperlink ref="J1" location="'Spis treści'!A1" display="Powrót do spisu" xr:uid="{1B643276-8B3D-4A65-A860-43C06494A29D}"/>
  </hyperlinks>
  <printOptions horizontalCentered="1"/>
  <pageMargins left="0.51181102362204722" right="0.42" top="0.6692913385826772" bottom="0.55118110236220474" header="0.31496062992125984" footer="0.31496062992125984"/>
  <pageSetup paperSize="9" scale="77" orientation="portrait" r:id="rId1"/>
  <headerFooter differentFirst="1" alignWithMargins="0">
    <oddFooter>&amp;C&amp;"Arial,Normalny"&amp;9&amp;P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tabColor rgb="FF92D050"/>
  </sheetPr>
  <dimension ref="A1:G40"/>
  <sheetViews>
    <sheetView view="pageBreakPreview" zoomScaleNormal="100" zoomScaleSheetLayoutView="100" workbookViewId="0">
      <selection sqref="A1:F1"/>
    </sheetView>
  </sheetViews>
  <sheetFormatPr defaultRowHeight="15"/>
  <cols>
    <col min="1" max="1" width="22.875" customWidth="1"/>
    <col min="2" max="2" width="17.125" customWidth="1"/>
    <col min="3" max="4" width="16.5" customWidth="1"/>
    <col min="5" max="5" width="23.75" customWidth="1"/>
    <col min="6" max="6" width="19" customWidth="1"/>
  </cols>
  <sheetData>
    <row r="1" spans="1:7" ht="24" customHeight="1">
      <c r="A1" s="1105" t="str">
        <f>'Tab 3 (19) i wykres 1 '!A1:E1</f>
        <v>II. FUNDUSZ EMERYTALNO-RENTOWY</v>
      </c>
      <c r="B1" s="1105"/>
      <c r="C1" s="1105"/>
      <c r="D1" s="1105"/>
      <c r="E1" s="1105"/>
      <c r="F1" s="1105"/>
      <c r="G1" s="116" t="s">
        <v>476</v>
      </c>
    </row>
    <row r="2" spans="1:7" ht="24" customHeight="1">
      <c r="A2" s="955"/>
      <c r="B2" s="955"/>
      <c r="C2" s="955"/>
      <c r="D2" s="955"/>
      <c r="E2" s="955"/>
      <c r="F2" s="955"/>
      <c r="G2" s="116"/>
    </row>
    <row r="3" spans="1:7" ht="409.5" customHeight="1" thickBot="1">
      <c r="A3" s="1157" t="s">
        <v>391</v>
      </c>
      <c r="B3" s="1157"/>
      <c r="C3" s="1157"/>
      <c r="D3" s="1157"/>
      <c r="E3" s="1157"/>
      <c r="F3" s="1157"/>
    </row>
    <row r="4" spans="1:7" ht="50.25" customHeight="1" thickBot="1">
      <c r="A4" s="526" t="s">
        <v>13</v>
      </c>
      <c r="B4" s="528" t="s">
        <v>123</v>
      </c>
      <c r="C4" s="527" t="s">
        <v>241</v>
      </c>
      <c r="D4" s="528" t="s">
        <v>242</v>
      </c>
      <c r="E4" s="527" t="s">
        <v>514</v>
      </c>
      <c r="F4" s="528" t="s">
        <v>109</v>
      </c>
    </row>
    <row r="5" spans="1:7" ht="27" customHeight="1" thickBot="1">
      <c r="A5" s="521" t="s">
        <v>240</v>
      </c>
      <c r="B5" s="523">
        <v>19775393458.070004</v>
      </c>
      <c r="C5" s="524">
        <v>4005616338.1999984</v>
      </c>
      <c r="D5" s="523">
        <v>1297469122.02</v>
      </c>
      <c r="E5" s="620">
        <v>3827846.82</v>
      </c>
      <c r="F5" s="523">
        <v>25082306765.110001</v>
      </c>
    </row>
    <row r="6" spans="1:7" ht="18.75" customHeight="1" thickBot="1">
      <c r="A6" s="512" t="s">
        <v>235</v>
      </c>
      <c r="B6" s="531">
        <f>B5/F5</f>
        <v>0.78842004618083927</v>
      </c>
      <c r="C6" s="531">
        <f>C5/F5</f>
        <v>0.15969888159457057</v>
      </c>
      <c r="D6" s="531">
        <f>D5/F5</f>
        <v>5.1728460789930451E-2</v>
      </c>
      <c r="E6" s="532">
        <f>E5/F5</f>
        <v>1.526114346597743E-4</v>
      </c>
      <c r="F6" s="531">
        <f>B6+C6+D6+E6</f>
        <v>1</v>
      </c>
    </row>
    <row r="8" spans="1:7">
      <c r="C8" s="933"/>
    </row>
    <row r="40" spans="7:7">
      <c r="G40" s="102"/>
    </row>
  </sheetData>
  <mergeCells count="2">
    <mergeCell ref="A3:F3"/>
    <mergeCell ref="A1:F1"/>
  </mergeCells>
  <hyperlinks>
    <hyperlink ref="G1" location="'Spis treści'!A1" display="Powrót do spisu" xr:uid="{FC0D9529-22A3-47E9-8753-20643BDCDCB0}"/>
  </hyperlink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B4E6-CDE6-4991-976A-2793BD2CD1AD}">
  <sheetPr>
    <tabColor rgb="FF92D050"/>
  </sheetPr>
  <dimension ref="A1:J39"/>
  <sheetViews>
    <sheetView showGridLines="0" view="pageBreakPreview" zoomScaleNormal="100" zoomScaleSheetLayoutView="100" workbookViewId="0">
      <selection sqref="A1:H1"/>
    </sheetView>
  </sheetViews>
  <sheetFormatPr defaultColWidth="8" defaultRowHeight="12.75"/>
  <cols>
    <col min="1" max="1" width="23.125" style="1" customWidth="1"/>
    <col min="2" max="3" width="13.75" style="1" customWidth="1"/>
    <col min="4" max="4" width="12.375" style="1" customWidth="1"/>
    <col min="5" max="5" width="12.75" style="1" customWidth="1"/>
    <col min="6" max="6" width="11.625" style="1" customWidth="1"/>
    <col min="7" max="7" width="13.625" style="1" customWidth="1"/>
    <col min="8" max="8" width="11.25" style="1" customWidth="1"/>
    <col min="9" max="9" width="11.125" style="1" customWidth="1"/>
    <col min="10" max="10" width="15.375" style="1" bestFit="1" customWidth="1"/>
    <col min="11" max="16365" width="8" style="1"/>
    <col min="16366" max="16384" width="0.625" style="1" customWidth="1"/>
  </cols>
  <sheetData>
    <row r="1" spans="1:10" ht="30" customHeight="1">
      <c r="A1" s="1105" t="s">
        <v>406</v>
      </c>
      <c r="B1" s="1105"/>
      <c r="C1" s="1105"/>
      <c r="D1" s="1105"/>
      <c r="E1" s="1105"/>
      <c r="F1" s="1105"/>
      <c r="G1" s="1105"/>
      <c r="H1" s="1105"/>
      <c r="I1" s="116" t="s">
        <v>476</v>
      </c>
    </row>
    <row r="2" spans="1:10" ht="44.25" customHeight="1" thickBot="1">
      <c r="A2" s="1134" t="s">
        <v>705</v>
      </c>
      <c r="B2" s="1134"/>
      <c r="C2" s="1134"/>
      <c r="D2" s="1134"/>
      <c r="E2" s="1134"/>
      <c r="F2" s="1134"/>
      <c r="G2" s="1134"/>
      <c r="H2" s="1134"/>
    </row>
    <row r="3" spans="1:10" ht="14.25" customHeight="1" thickBot="1">
      <c r="A3" s="1135" t="s">
        <v>13</v>
      </c>
      <c r="B3" s="1135" t="s">
        <v>439</v>
      </c>
      <c r="C3" s="1138" t="s">
        <v>32</v>
      </c>
      <c r="D3" s="1139"/>
      <c r="E3" s="1139"/>
      <c r="F3" s="1139"/>
      <c r="G3" s="1139"/>
      <c r="H3" s="1140"/>
    </row>
    <row r="4" spans="1:10" ht="13.5" customHeight="1" thickBot="1">
      <c r="A4" s="1136"/>
      <c r="B4" s="1136"/>
      <c r="C4" s="1130" t="s">
        <v>386</v>
      </c>
      <c r="D4" s="1130" t="s">
        <v>33</v>
      </c>
      <c r="E4" s="380" t="s">
        <v>32</v>
      </c>
      <c r="F4" s="380"/>
      <c r="G4" s="380"/>
      <c r="H4" s="427"/>
    </row>
    <row r="5" spans="1:10" ht="27" customHeight="1" thickBot="1">
      <c r="A5" s="1136"/>
      <c r="B5" s="1136"/>
      <c r="C5" s="1131"/>
      <c r="D5" s="1131"/>
      <c r="E5" s="1128" t="s">
        <v>34</v>
      </c>
      <c r="F5" s="1129"/>
      <c r="G5" s="1128" t="s">
        <v>35</v>
      </c>
      <c r="H5" s="1129"/>
    </row>
    <row r="6" spans="1:10" ht="13.5" customHeight="1">
      <c r="A6" s="1136"/>
      <c r="B6" s="1136"/>
      <c r="C6" s="1131"/>
      <c r="D6" s="1131"/>
      <c r="E6" s="1136" t="s">
        <v>36</v>
      </c>
      <c r="F6" s="1158" t="s">
        <v>37</v>
      </c>
      <c r="G6" s="1126" t="s">
        <v>38</v>
      </c>
      <c r="H6" s="1158" t="s">
        <v>37</v>
      </c>
    </row>
    <row r="7" spans="1:10" ht="18" customHeight="1" thickBot="1">
      <c r="A7" s="1136"/>
      <c r="B7" s="1137"/>
      <c r="C7" s="1132"/>
      <c r="D7" s="1132"/>
      <c r="E7" s="1137"/>
      <c r="F7" s="1159"/>
      <c r="G7" s="1127"/>
      <c r="H7" s="1159"/>
    </row>
    <row r="8" spans="1:10" ht="18" customHeight="1" thickBot="1">
      <c r="A8" s="1136"/>
      <c r="B8" s="1117" t="s">
        <v>574</v>
      </c>
      <c r="C8" s="1118"/>
      <c r="D8" s="1118"/>
      <c r="E8" s="1118"/>
      <c r="F8" s="1118"/>
      <c r="G8" s="1118"/>
      <c r="H8" s="1119"/>
    </row>
    <row r="9" spans="1:10" ht="20.25" customHeight="1" thickBot="1">
      <c r="A9" s="1137"/>
      <c r="B9" s="1161" t="s">
        <v>309</v>
      </c>
      <c r="C9" s="1162"/>
      <c r="D9" s="1162"/>
      <c r="E9" s="1162"/>
      <c r="F9" s="1162"/>
      <c r="G9" s="1162"/>
      <c r="H9" s="1163"/>
    </row>
    <row r="10" spans="1:10" ht="21.75" customHeight="1">
      <c r="A10" s="428" t="s">
        <v>63</v>
      </c>
      <c r="B10" s="429">
        <f>SUM(B11:B27)</f>
        <v>25082306765.110001</v>
      </c>
      <c r="C10" s="430">
        <f>SUM(C11:C27)</f>
        <v>19779221304.889999</v>
      </c>
      <c r="D10" s="429">
        <f>SUM(D11:D26)</f>
        <v>5303085460.2200003</v>
      </c>
      <c r="E10" s="430">
        <f>SUM(E11:E26)</f>
        <v>4005616338.2000003</v>
      </c>
      <c r="F10" s="429">
        <f>SUM(F11:F26)</f>
        <v>269276446.4000001</v>
      </c>
      <c r="G10" s="430">
        <f>SUM(G11:G26)</f>
        <v>1297469122.02</v>
      </c>
      <c r="H10" s="429">
        <f>SUM(H11:H26)</f>
        <v>20571894.190000001</v>
      </c>
    </row>
    <row r="11" spans="1:10" ht="21" customHeight="1">
      <c r="A11" s="431" t="s">
        <v>39</v>
      </c>
      <c r="B11" s="432">
        <v>928151592.76999974</v>
      </c>
      <c r="C11" s="381">
        <v>748166481.99999976</v>
      </c>
      <c r="D11" s="433">
        <v>179985110.76999998</v>
      </c>
      <c r="E11" s="381">
        <v>137161562.72999996</v>
      </c>
      <c r="F11" s="432">
        <v>9831714.6500000004</v>
      </c>
      <c r="G11" s="381">
        <v>42823548.040000007</v>
      </c>
      <c r="H11" s="432">
        <v>592066.94999999995</v>
      </c>
    </row>
    <row r="12" spans="1:10" ht="21" customHeight="1">
      <c r="A12" s="431" t="s">
        <v>40</v>
      </c>
      <c r="B12" s="432">
        <v>1759952622.1799994</v>
      </c>
      <c r="C12" s="381">
        <v>1388097743.9599996</v>
      </c>
      <c r="D12" s="433">
        <v>371854878.21999991</v>
      </c>
      <c r="E12" s="381">
        <v>287538176.89999992</v>
      </c>
      <c r="F12" s="432">
        <v>23621246.68</v>
      </c>
      <c r="G12" s="381">
        <v>84316701.320000008</v>
      </c>
      <c r="H12" s="432">
        <v>1736627.17</v>
      </c>
      <c r="J12" s="15"/>
    </row>
    <row r="13" spans="1:10" ht="21" customHeight="1">
      <c r="A13" s="431" t="s">
        <v>41</v>
      </c>
      <c r="B13" s="432">
        <v>3153518441.4100003</v>
      </c>
      <c r="C13" s="381">
        <v>2475093099.6000004</v>
      </c>
      <c r="D13" s="433">
        <v>678425341.80999994</v>
      </c>
      <c r="E13" s="381">
        <v>514421981.8499999</v>
      </c>
      <c r="F13" s="432">
        <v>34128891.030000001</v>
      </c>
      <c r="G13" s="381">
        <v>164003359.96000001</v>
      </c>
      <c r="H13" s="432">
        <v>2722944.62</v>
      </c>
    </row>
    <row r="14" spans="1:10" ht="21" customHeight="1">
      <c r="A14" s="431" t="s">
        <v>42</v>
      </c>
      <c r="B14" s="432">
        <v>307644263.83000004</v>
      </c>
      <c r="C14" s="381">
        <v>230839631.45000002</v>
      </c>
      <c r="D14" s="433">
        <v>76804632.38000001</v>
      </c>
      <c r="E14" s="381">
        <v>60868556.49000001</v>
      </c>
      <c r="F14" s="432">
        <v>3768108.3699999996</v>
      </c>
      <c r="G14" s="381">
        <v>15936075.889999999</v>
      </c>
      <c r="H14" s="432">
        <v>252019.52</v>
      </c>
    </row>
    <row r="15" spans="1:10" ht="21" customHeight="1">
      <c r="A15" s="431" t="s">
        <v>43</v>
      </c>
      <c r="B15" s="432">
        <v>2140348724.72</v>
      </c>
      <c r="C15" s="381">
        <v>1793853063.1500001</v>
      </c>
      <c r="D15" s="433">
        <v>346495661.56999993</v>
      </c>
      <c r="E15" s="381">
        <v>233262733.57999998</v>
      </c>
      <c r="F15" s="432">
        <v>19653619.629999999</v>
      </c>
      <c r="G15" s="381">
        <v>113232927.98999998</v>
      </c>
      <c r="H15" s="432">
        <v>1626086.57</v>
      </c>
    </row>
    <row r="16" spans="1:10" ht="21" customHeight="1">
      <c r="A16" s="431" t="s">
        <v>44</v>
      </c>
      <c r="B16" s="432">
        <v>2198088597.3200006</v>
      </c>
      <c r="C16" s="381">
        <v>1514446989.1500003</v>
      </c>
      <c r="D16" s="433">
        <v>683641608.17000031</v>
      </c>
      <c r="E16" s="381">
        <v>570280350.26000023</v>
      </c>
      <c r="F16" s="432">
        <v>27312448.790000007</v>
      </c>
      <c r="G16" s="381">
        <v>113361257.91000003</v>
      </c>
      <c r="H16" s="432">
        <v>1620963.66</v>
      </c>
    </row>
    <row r="17" spans="1:9" ht="21" customHeight="1">
      <c r="A17" s="431" t="s">
        <v>45</v>
      </c>
      <c r="B17" s="432">
        <v>3897336786.8400021</v>
      </c>
      <c r="C17" s="381">
        <v>3193391110.670002</v>
      </c>
      <c r="D17" s="433">
        <v>703945676.17000008</v>
      </c>
      <c r="E17" s="381">
        <v>491917081.06999993</v>
      </c>
      <c r="F17" s="432">
        <v>36503675.190000013</v>
      </c>
      <c r="G17" s="381">
        <v>212028595.10000008</v>
      </c>
      <c r="H17" s="432">
        <v>2923762.96</v>
      </c>
    </row>
    <row r="18" spans="1:9" ht="21" customHeight="1">
      <c r="A18" s="431" t="s">
        <v>46</v>
      </c>
      <c r="B18" s="432">
        <v>502723350.52000004</v>
      </c>
      <c r="C18" s="381">
        <v>434091579.10000002</v>
      </c>
      <c r="D18" s="433">
        <v>68631771.420000002</v>
      </c>
      <c r="E18" s="381">
        <v>46318644.57</v>
      </c>
      <c r="F18" s="432">
        <v>3644075.49</v>
      </c>
      <c r="G18" s="381">
        <v>22313126.850000005</v>
      </c>
      <c r="H18" s="432">
        <v>372762.59</v>
      </c>
    </row>
    <row r="19" spans="1:9" ht="21" customHeight="1">
      <c r="A19" s="431" t="s">
        <v>47</v>
      </c>
      <c r="B19" s="432">
        <v>1388150255.9699998</v>
      </c>
      <c r="C19" s="381">
        <v>1048199885.1499997</v>
      </c>
      <c r="D19" s="433">
        <v>339950370.82000005</v>
      </c>
      <c r="E19" s="381">
        <v>270213422.71000004</v>
      </c>
      <c r="F19" s="432">
        <v>13559634.280000001</v>
      </c>
      <c r="G19" s="381">
        <v>69736948.109999985</v>
      </c>
      <c r="H19" s="432">
        <v>717073.28</v>
      </c>
    </row>
    <row r="20" spans="1:9" ht="21" customHeight="1">
      <c r="A20" s="431" t="s">
        <v>48</v>
      </c>
      <c r="B20" s="432">
        <v>1798311751.3400002</v>
      </c>
      <c r="C20" s="381">
        <v>1440230921.52</v>
      </c>
      <c r="D20" s="433">
        <v>358080829.82000005</v>
      </c>
      <c r="E20" s="381">
        <v>258834095.08000001</v>
      </c>
      <c r="F20" s="432">
        <v>17805367.740000006</v>
      </c>
      <c r="G20" s="381">
        <v>99246734.74000001</v>
      </c>
      <c r="H20" s="432">
        <v>1635366.8499999999</v>
      </c>
    </row>
    <row r="21" spans="1:9" ht="21" customHeight="1">
      <c r="A21" s="431" t="s">
        <v>49</v>
      </c>
      <c r="B21" s="432">
        <v>840234794.89999998</v>
      </c>
      <c r="C21" s="381">
        <v>639212095.81999993</v>
      </c>
      <c r="D21" s="433">
        <v>201022699.08000004</v>
      </c>
      <c r="E21" s="381">
        <v>154648304.28000003</v>
      </c>
      <c r="F21" s="432">
        <v>10329877.75</v>
      </c>
      <c r="G21" s="381">
        <v>46374394.800000004</v>
      </c>
      <c r="H21" s="432">
        <v>754415.14</v>
      </c>
    </row>
    <row r="22" spans="1:9" ht="21" customHeight="1">
      <c r="A22" s="431" t="s">
        <v>50</v>
      </c>
      <c r="B22" s="432">
        <v>666005225.43000007</v>
      </c>
      <c r="C22" s="381">
        <v>534509268.88</v>
      </c>
      <c r="D22" s="433">
        <v>131495956.55000001</v>
      </c>
      <c r="E22" s="381">
        <v>102896180.10000001</v>
      </c>
      <c r="F22" s="432">
        <v>7124135.8700000001</v>
      </c>
      <c r="G22" s="381">
        <v>28599776.45000001</v>
      </c>
      <c r="H22" s="432">
        <v>461881.89</v>
      </c>
    </row>
    <row r="23" spans="1:9" ht="21" customHeight="1">
      <c r="A23" s="431" t="s">
        <v>51</v>
      </c>
      <c r="B23" s="432">
        <v>1349462902.3900006</v>
      </c>
      <c r="C23" s="381">
        <v>1082191156.9500005</v>
      </c>
      <c r="D23" s="433">
        <v>267271745.44</v>
      </c>
      <c r="E23" s="381">
        <v>198433033.51999998</v>
      </c>
      <c r="F23" s="432">
        <v>13950554.65</v>
      </c>
      <c r="G23" s="381">
        <v>68838711.920000017</v>
      </c>
      <c r="H23" s="432">
        <v>1092888.33</v>
      </c>
    </row>
    <row r="24" spans="1:9" ht="21" customHeight="1">
      <c r="A24" s="431" t="s">
        <v>52</v>
      </c>
      <c r="B24" s="432">
        <v>923115868.46999979</v>
      </c>
      <c r="C24" s="381">
        <v>718809033.76999986</v>
      </c>
      <c r="D24" s="433">
        <v>204306834.69999999</v>
      </c>
      <c r="E24" s="381">
        <v>148472077.66</v>
      </c>
      <c r="F24" s="432">
        <v>11097225.660000002</v>
      </c>
      <c r="G24" s="381">
        <v>55834757.039999984</v>
      </c>
      <c r="H24" s="432">
        <v>1045534.1</v>
      </c>
    </row>
    <row r="25" spans="1:9" ht="21" customHeight="1">
      <c r="A25" s="431" t="s">
        <v>53</v>
      </c>
      <c r="B25" s="432">
        <v>2691544247.7599993</v>
      </c>
      <c r="C25" s="381">
        <v>2106826227.8499994</v>
      </c>
      <c r="D25" s="433">
        <v>584718019.90999997</v>
      </c>
      <c r="E25" s="381">
        <v>451285146.31999999</v>
      </c>
      <c r="F25" s="432">
        <v>31117643.959999997</v>
      </c>
      <c r="G25" s="381">
        <v>133432873.58999999</v>
      </c>
      <c r="H25" s="432">
        <v>2610135.58</v>
      </c>
    </row>
    <row r="26" spans="1:9" ht="21" customHeight="1" thickBot="1">
      <c r="A26" s="434" t="s">
        <v>54</v>
      </c>
      <c r="B26" s="435">
        <v>533889492.44</v>
      </c>
      <c r="C26" s="436">
        <v>427435169.05000001</v>
      </c>
      <c r="D26" s="437">
        <v>106454323.38999999</v>
      </c>
      <c r="E26" s="436">
        <v>79064991.079999983</v>
      </c>
      <c r="F26" s="435">
        <v>5828226.6599999992</v>
      </c>
      <c r="G26" s="436">
        <v>27389332.310000002</v>
      </c>
      <c r="H26" s="435">
        <v>407364.98000000004</v>
      </c>
      <c r="I26" s="12"/>
    </row>
    <row r="27" spans="1:9" ht="42" customHeight="1" thickBot="1">
      <c r="A27" s="395" t="s">
        <v>55</v>
      </c>
      <c r="B27" s="438">
        <f>B28+B29+B30</f>
        <v>3827846.82</v>
      </c>
      <c r="C27" s="439">
        <f>C28+C29+C30</f>
        <v>3827846.82</v>
      </c>
      <c r="D27" s="440">
        <v>0</v>
      </c>
      <c r="E27" s="441">
        <v>0</v>
      </c>
      <c r="F27" s="440">
        <v>0</v>
      </c>
      <c r="G27" s="441">
        <v>0</v>
      </c>
      <c r="H27" s="440">
        <v>0</v>
      </c>
    </row>
    <row r="28" spans="1:9" ht="21" customHeight="1">
      <c r="A28" s="442" t="s">
        <v>56</v>
      </c>
      <c r="B28" s="443">
        <v>771521.61</v>
      </c>
      <c r="C28" s="444">
        <v>771521.61</v>
      </c>
      <c r="D28" s="445">
        <v>0</v>
      </c>
      <c r="E28" s="446">
        <v>0</v>
      </c>
      <c r="F28" s="445">
        <v>0</v>
      </c>
      <c r="G28" s="446">
        <v>0</v>
      </c>
      <c r="H28" s="445">
        <v>0</v>
      </c>
    </row>
    <row r="29" spans="1:9" ht="21" customHeight="1">
      <c r="A29" s="431" t="s">
        <v>57</v>
      </c>
      <c r="B29" s="411">
        <v>2844374.34</v>
      </c>
      <c r="C29" s="381">
        <v>2844374.34</v>
      </c>
      <c r="D29" s="447">
        <v>0</v>
      </c>
      <c r="E29" s="448">
        <v>0</v>
      </c>
      <c r="F29" s="447">
        <v>0</v>
      </c>
      <c r="G29" s="448">
        <v>0</v>
      </c>
      <c r="H29" s="447">
        <v>0</v>
      </c>
    </row>
    <row r="30" spans="1:9" ht="21" customHeight="1" thickBot="1">
      <c r="A30" s="434" t="s">
        <v>58</v>
      </c>
      <c r="B30" s="417">
        <v>211950.87</v>
      </c>
      <c r="C30" s="436">
        <v>211950.87</v>
      </c>
      <c r="D30" s="449">
        <v>0</v>
      </c>
      <c r="E30" s="450">
        <v>0</v>
      </c>
      <c r="F30" s="449">
        <v>0</v>
      </c>
      <c r="G30" s="450">
        <v>0</v>
      </c>
      <c r="H30" s="449">
        <v>0</v>
      </c>
    </row>
    <row r="31" spans="1:9" ht="12.75" customHeight="1">
      <c r="A31" s="1160" t="s">
        <v>414</v>
      </c>
      <c r="B31" s="1160"/>
      <c r="C31" s="1160"/>
      <c r="D31" s="1160"/>
      <c r="E31" s="1160"/>
      <c r="F31" s="1160"/>
      <c r="G31" s="1160"/>
      <c r="H31" s="1160"/>
    </row>
    <row r="32" spans="1:9">
      <c r="A32" s="4"/>
      <c r="B32" s="12"/>
      <c r="C32" s="12"/>
      <c r="D32" s="12"/>
      <c r="E32" s="13"/>
    </row>
    <row r="33" spans="2:7">
      <c r="B33" s="12"/>
      <c r="C33" s="12"/>
      <c r="D33" s="12"/>
      <c r="E33" s="13"/>
    </row>
    <row r="34" spans="2:7">
      <c r="C34" s="13"/>
      <c r="D34" s="13"/>
      <c r="E34" s="13"/>
    </row>
    <row r="35" spans="2:7">
      <c r="C35" s="12"/>
      <c r="D35" s="12"/>
      <c r="E35" s="12"/>
    </row>
    <row r="36" spans="2:7">
      <c r="C36" s="12"/>
      <c r="D36" s="12"/>
    </row>
    <row r="37" spans="2:7">
      <c r="C37" s="12"/>
      <c r="D37" s="12"/>
    </row>
    <row r="39" spans="2:7">
      <c r="G39" s="101"/>
    </row>
  </sheetData>
  <mergeCells count="16">
    <mergeCell ref="A31:H31"/>
    <mergeCell ref="A3:A9"/>
    <mergeCell ref="G5:H5"/>
    <mergeCell ref="B9:H9"/>
    <mergeCell ref="B8:H8"/>
    <mergeCell ref="C4:C7"/>
    <mergeCell ref="E5:F5"/>
    <mergeCell ref="B3:B7"/>
    <mergeCell ref="C3:H3"/>
    <mergeCell ref="D4:D7"/>
    <mergeCell ref="A1:H1"/>
    <mergeCell ref="A2:H2"/>
    <mergeCell ref="E6:E7"/>
    <mergeCell ref="F6:F7"/>
    <mergeCell ref="G6:G7"/>
    <mergeCell ref="H6:H7"/>
  </mergeCells>
  <hyperlinks>
    <hyperlink ref="I1" location="'Spis treści'!A1" display="Powrót do spisu" xr:uid="{596430B9-5614-4EC0-80B4-7F227BCA6AFE}"/>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508A2-40D6-41D3-BC87-F555F4DA70C7}">
  <sheetPr>
    <tabColor rgb="FF92D050"/>
  </sheetPr>
  <dimension ref="A1:Q38"/>
  <sheetViews>
    <sheetView showGridLines="0" view="pageBreakPreview" zoomScaleNormal="100" zoomScaleSheetLayoutView="100" workbookViewId="0">
      <selection sqref="A1:I1"/>
    </sheetView>
  </sheetViews>
  <sheetFormatPr defaultColWidth="8" defaultRowHeight="12.75"/>
  <cols>
    <col min="1" max="1" width="32.375" style="1" customWidth="1"/>
    <col min="2" max="6" width="10.375" style="1" customWidth="1"/>
    <col min="7" max="7" width="8.25" style="1" customWidth="1"/>
    <col min="8" max="8" width="9" style="1" customWidth="1"/>
    <col min="9" max="9" width="8.75" style="1" customWidth="1"/>
    <col min="10" max="10" width="9.625" style="1" customWidth="1"/>
    <col min="11" max="16383" width="8" style="1"/>
    <col min="16384" max="16384" width="0.375" style="1" customWidth="1"/>
  </cols>
  <sheetData>
    <row r="1" spans="1:17" ht="23.25" customHeight="1">
      <c r="A1" s="1105" t="str">
        <f>'Tab 1 (17) '!A1</f>
        <v>II. FUNDUSZ EMERYTALNO-RENTOWY</v>
      </c>
      <c r="B1" s="1105"/>
      <c r="C1" s="1105"/>
      <c r="D1" s="1105"/>
      <c r="E1" s="1105"/>
      <c r="F1" s="1105"/>
      <c r="G1" s="1105"/>
      <c r="H1" s="1105"/>
      <c r="I1" s="1105"/>
      <c r="J1" s="116" t="s">
        <v>476</v>
      </c>
      <c r="K1" s="14"/>
    </row>
    <row r="2" spans="1:17" ht="28.5" customHeight="1" thickBot="1">
      <c r="A2" s="1134" t="s">
        <v>707</v>
      </c>
      <c r="B2" s="1134"/>
      <c r="C2" s="1134"/>
      <c r="D2" s="1134"/>
      <c r="E2" s="1134"/>
      <c r="F2" s="1134"/>
      <c r="G2" s="1134"/>
      <c r="H2" s="1134"/>
      <c r="I2" s="1134"/>
    </row>
    <row r="3" spans="1:17" ht="21" customHeight="1" thickBot="1">
      <c r="A3" s="1011" t="s">
        <v>13</v>
      </c>
      <c r="B3" s="1008" t="s">
        <v>524</v>
      </c>
      <c r="C3" s="1010"/>
      <c r="D3" s="1008" t="s">
        <v>536</v>
      </c>
      <c r="E3" s="1009"/>
      <c r="F3" s="1009"/>
      <c r="G3" s="1009"/>
      <c r="H3" s="1009"/>
      <c r="I3" s="1010"/>
    </row>
    <row r="4" spans="1:17" ht="20.25" customHeight="1" thickBot="1">
      <c r="A4" s="1047"/>
      <c r="B4" s="1166" t="s">
        <v>569</v>
      </c>
      <c r="C4" s="1017" t="s">
        <v>570</v>
      </c>
      <c r="D4" s="1168" t="s">
        <v>516</v>
      </c>
      <c r="E4" s="1017" t="s">
        <v>569</v>
      </c>
      <c r="F4" s="1169" t="s">
        <v>570</v>
      </c>
      <c r="G4" s="1004" t="s">
        <v>14</v>
      </c>
      <c r="H4" s="1005"/>
      <c r="I4" s="1006"/>
    </row>
    <row r="5" spans="1:17" ht="54.75" customHeight="1" thickBot="1">
      <c r="A5" s="1047"/>
      <c r="B5" s="1167"/>
      <c r="C5" s="1018"/>
      <c r="D5" s="1021"/>
      <c r="E5" s="1018"/>
      <c r="F5" s="1021"/>
      <c r="G5" s="1002" t="s">
        <v>571</v>
      </c>
      <c r="H5" s="993" t="s">
        <v>572</v>
      </c>
      <c r="I5" s="1002" t="s">
        <v>573</v>
      </c>
      <c r="K5" s="1164"/>
      <c r="L5" s="1164"/>
      <c r="M5" s="1164"/>
      <c r="O5" s="1164"/>
      <c r="P5" s="1164"/>
      <c r="Q5" s="1164"/>
    </row>
    <row r="6" spans="1:17" ht="21" customHeight="1" thickBot="1">
      <c r="A6" s="1165"/>
      <c r="B6" s="1171" t="s">
        <v>309</v>
      </c>
      <c r="C6" s="1172"/>
      <c r="D6" s="1172"/>
      <c r="E6" s="1172"/>
      <c r="F6" s="1172"/>
      <c r="G6" s="1003"/>
      <c r="H6" s="1170"/>
      <c r="I6" s="1003"/>
    </row>
    <row r="7" spans="1:17" ht="21" customHeight="1" thickBot="1">
      <c r="A7" s="1145" t="s">
        <v>438</v>
      </c>
      <c r="B7" s="1146"/>
      <c r="C7" s="1146"/>
      <c r="D7" s="1146"/>
      <c r="E7" s="1146"/>
      <c r="F7" s="1146"/>
      <c r="G7" s="1146"/>
      <c r="H7" s="1146"/>
      <c r="I7" s="1147"/>
    </row>
    <row r="8" spans="1:17" ht="21" customHeight="1">
      <c r="A8" s="355" t="s">
        <v>59</v>
      </c>
      <c r="B8" s="424">
        <v>2051.9499999999998</v>
      </c>
      <c r="C8" s="406">
        <v>2012.67</v>
      </c>
      <c r="D8" s="405">
        <v>2143.67</v>
      </c>
      <c r="E8" s="405">
        <v>2094.4</v>
      </c>
      <c r="F8" s="762">
        <v>2123.92</v>
      </c>
      <c r="G8" s="369">
        <f>E8/D8-1</f>
        <v>-2.298394808902493E-2</v>
      </c>
      <c r="H8" s="407">
        <f t="shared" ref="H8:I10" si="0">E8/B8-1</f>
        <v>2.0687638587685075E-2</v>
      </c>
      <c r="I8" s="408">
        <f t="shared" si="0"/>
        <v>5.5274833927071887E-2</v>
      </c>
      <c r="K8" s="10"/>
      <c r="L8" s="12"/>
      <c r="M8" s="11"/>
      <c r="N8" s="11"/>
      <c r="O8" s="15"/>
      <c r="P8" s="15"/>
      <c r="Q8" s="4"/>
    </row>
    <row r="9" spans="1:17" s="16" customFormat="1" ht="21" customHeight="1">
      <c r="A9" s="357" t="s">
        <v>123</v>
      </c>
      <c r="B9" s="411">
        <v>2066.5700000000002</v>
      </c>
      <c r="C9" s="17">
        <v>2028.25</v>
      </c>
      <c r="D9" s="411">
        <v>2152.79</v>
      </c>
      <c r="E9" s="411">
        <v>2106.38</v>
      </c>
      <c r="F9" s="839">
        <v>2137.4899999999998</v>
      </c>
      <c r="G9" s="384">
        <f>E9/D9-1</f>
        <v>-2.1558071154176628E-2</v>
      </c>
      <c r="H9" s="412">
        <f t="shared" si="0"/>
        <v>1.9263804274715968E-2</v>
      </c>
      <c r="I9" s="413">
        <f t="shared" si="0"/>
        <v>5.3859238259583275E-2</v>
      </c>
      <c r="K9" s="10"/>
      <c r="L9" s="12"/>
      <c r="M9" s="11"/>
      <c r="N9" s="11"/>
      <c r="O9" s="17"/>
      <c r="P9" s="17"/>
      <c r="Q9" s="4"/>
    </row>
    <row r="10" spans="1:17" s="16" customFormat="1" ht="21" customHeight="1" thickBot="1">
      <c r="A10" s="362" t="s">
        <v>15</v>
      </c>
      <c r="B10" s="417">
        <v>1997.46</v>
      </c>
      <c r="C10" s="416">
        <v>1955.15</v>
      </c>
      <c r="D10" s="417">
        <v>2111.39</v>
      </c>
      <c r="E10" s="417">
        <v>2052.52</v>
      </c>
      <c r="F10" s="840">
        <v>2074.81</v>
      </c>
      <c r="G10" s="365">
        <f>E10/D10-1</f>
        <v>-2.7882106100720283E-2</v>
      </c>
      <c r="H10" s="418">
        <f t="shared" si="0"/>
        <v>2.7565007559600563E-2</v>
      </c>
      <c r="I10" s="419">
        <f t="shared" si="0"/>
        <v>6.1202465283993535E-2</v>
      </c>
      <c r="K10" s="10"/>
      <c r="L10" s="12"/>
      <c r="M10" s="11"/>
      <c r="N10" s="11"/>
      <c r="O10" s="17"/>
      <c r="P10" s="17"/>
      <c r="Q10" s="4"/>
    </row>
    <row r="11" spans="1:17" ht="22.15" customHeight="1" thickBot="1">
      <c r="A11" s="1145" t="s">
        <v>98</v>
      </c>
      <c r="B11" s="1146"/>
      <c r="C11" s="1146"/>
      <c r="D11" s="1146"/>
      <c r="E11" s="1146"/>
      <c r="F11" s="1146"/>
      <c r="G11" s="1146"/>
      <c r="H11" s="1146"/>
      <c r="I11" s="1147"/>
      <c r="K11" s="10"/>
      <c r="L11" s="12"/>
      <c r="M11" s="11"/>
      <c r="N11" s="11"/>
      <c r="O11" s="15"/>
      <c r="P11" s="15"/>
      <c r="Q11" s="4"/>
    </row>
    <row r="12" spans="1:17" s="4" customFormat="1" ht="21" customHeight="1">
      <c r="A12" s="368" t="s">
        <v>60</v>
      </c>
      <c r="B12" s="451">
        <v>2066.5700000000002</v>
      </c>
      <c r="C12" s="406">
        <v>2028.25</v>
      </c>
      <c r="D12" s="405">
        <v>2152.79</v>
      </c>
      <c r="E12" s="406">
        <v>2106.38</v>
      </c>
      <c r="F12" s="405">
        <v>2137.4899999999998</v>
      </c>
      <c r="G12" s="369">
        <f>E12/D12-1</f>
        <v>-2.1558071154176628E-2</v>
      </c>
      <c r="H12" s="407">
        <f t="shared" ref="H12:I16" si="1">E12/B12-1</f>
        <v>1.9263804274715968E-2</v>
      </c>
      <c r="I12" s="408">
        <f t="shared" si="1"/>
        <v>5.3859238259583275E-2</v>
      </c>
      <c r="K12" s="10"/>
      <c r="L12" s="12"/>
      <c r="M12" s="11"/>
      <c r="N12" s="11"/>
      <c r="O12" s="11"/>
      <c r="P12" s="11"/>
    </row>
    <row r="13" spans="1:17" s="16" customFormat="1" ht="21" customHeight="1">
      <c r="A13" s="376" t="s">
        <v>16</v>
      </c>
      <c r="B13" s="409">
        <v>2087.88</v>
      </c>
      <c r="C13" s="17">
        <v>2051.56</v>
      </c>
      <c r="D13" s="411">
        <v>2167.87</v>
      </c>
      <c r="E13" s="17">
        <v>2118.27</v>
      </c>
      <c r="F13" s="411">
        <v>2153.41</v>
      </c>
      <c r="G13" s="384">
        <f>E13/D13-1</f>
        <v>-2.2879600714064918E-2</v>
      </c>
      <c r="H13" s="412">
        <f t="shared" si="1"/>
        <v>1.4555434220357322E-2</v>
      </c>
      <c r="I13" s="413">
        <f t="shared" si="1"/>
        <v>4.9645148082434698E-2</v>
      </c>
      <c r="K13" s="10"/>
      <c r="L13" s="12"/>
      <c r="M13" s="15"/>
      <c r="N13" s="11"/>
      <c r="O13" s="17"/>
      <c r="P13" s="17"/>
      <c r="Q13" s="4"/>
    </row>
    <row r="14" spans="1:17" s="16" customFormat="1" ht="28.5" customHeight="1">
      <c r="A14" s="376" t="s">
        <v>17</v>
      </c>
      <c r="B14" s="409">
        <v>1717.7</v>
      </c>
      <c r="C14" s="17">
        <v>1681.87</v>
      </c>
      <c r="D14" s="411">
        <v>1856.14</v>
      </c>
      <c r="E14" s="17">
        <v>1849.31</v>
      </c>
      <c r="F14" s="411">
        <v>1833.03</v>
      </c>
      <c r="G14" s="384">
        <f>E14/D14-1</f>
        <v>-3.6796793345330592E-3</v>
      </c>
      <c r="H14" s="412">
        <f t="shared" si="1"/>
        <v>7.6619898701752343E-2</v>
      </c>
      <c r="I14" s="413">
        <f t="shared" si="1"/>
        <v>8.9876149761872304E-2</v>
      </c>
      <c r="K14" s="10"/>
      <c r="L14" s="12"/>
      <c r="M14" s="11"/>
      <c r="N14" s="11"/>
      <c r="O14" s="17"/>
      <c r="P14" s="17"/>
      <c r="Q14" s="4"/>
    </row>
    <row r="15" spans="1:17" s="16" customFormat="1" ht="28.5" customHeight="1">
      <c r="A15" s="376" t="s">
        <v>18</v>
      </c>
      <c r="B15" s="409">
        <v>1805.81</v>
      </c>
      <c r="C15" s="17">
        <v>1760.38</v>
      </c>
      <c r="D15" s="411">
        <v>1936</v>
      </c>
      <c r="E15" s="17">
        <v>1924.6</v>
      </c>
      <c r="F15" s="411">
        <v>1915.39</v>
      </c>
      <c r="G15" s="384">
        <f>E15/D15-1</f>
        <v>-5.8884297520661599E-3</v>
      </c>
      <c r="H15" s="412">
        <f t="shared" si="1"/>
        <v>6.5782114397417102E-2</v>
      </c>
      <c r="I15" s="413">
        <f t="shared" si="1"/>
        <v>8.8054851793362809E-2</v>
      </c>
      <c r="K15" s="10"/>
      <c r="L15" s="12"/>
      <c r="M15" s="11"/>
      <c r="N15" s="11"/>
      <c r="O15" s="17"/>
      <c r="P15" s="17"/>
      <c r="Q15" s="4"/>
    </row>
    <row r="16" spans="1:17" s="16" customFormat="1" ht="28.5" customHeight="1" thickBot="1">
      <c r="A16" s="377" t="s">
        <v>19</v>
      </c>
      <c r="B16" s="414">
        <v>1992.1</v>
      </c>
      <c r="C16" s="416">
        <v>1961.95</v>
      </c>
      <c r="D16" s="417">
        <v>2096.79</v>
      </c>
      <c r="E16" s="416">
        <v>2079.1999999999998</v>
      </c>
      <c r="F16" s="417">
        <v>2078.27</v>
      </c>
      <c r="G16" s="365">
        <f>E16/D16-1</f>
        <v>-8.389013682819968E-3</v>
      </c>
      <c r="H16" s="418">
        <f t="shared" si="1"/>
        <v>4.3722704683499813E-2</v>
      </c>
      <c r="I16" s="419">
        <f t="shared" si="1"/>
        <v>5.928795331175607E-2</v>
      </c>
      <c r="K16" s="10"/>
      <c r="L16" s="12"/>
      <c r="M16" s="11"/>
      <c r="N16" s="11"/>
      <c r="O16" s="17"/>
      <c r="P16" s="17"/>
      <c r="Q16" s="4"/>
    </row>
    <row r="17" spans="1:17" ht="21" customHeight="1" thickBot="1">
      <c r="A17" s="1148" t="s">
        <v>559</v>
      </c>
      <c r="B17" s="1149"/>
      <c r="C17" s="1149"/>
      <c r="D17" s="1149"/>
      <c r="E17" s="1149"/>
      <c r="F17" s="1149"/>
      <c r="G17" s="1149"/>
      <c r="H17" s="1149"/>
      <c r="I17" s="1150"/>
      <c r="K17" s="10"/>
      <c r="L17" s="12"/>
      <c r="M17" s="11"/>
      <c r="N17" s="11"/>
      <c r="O17" s="15"/>
      <c r="P17" s="15"/>
      <c r="Q17" s="4"/>
    </row>
    <row r="18" spans="1:17" s="4" customFormat="1" ht="29.25" customHeight="1">
      <c r="A18" s="368" t="s">
        <v>20</v>
      </c>
      <c r="B18" s="405">
        <v>1953.71</v>
      </c>
      <c r="C18" s="405">
        <v>1917.61</v>
      </c>
      <c r="D18" s="405">
        <v>2052.21</v>
      </c>
      <c r="E18" s="406">
        <v>2034.64</v>
      </c>
      <c r="F18" s="405">
        <v>2035.73</v>
      </c>
      <c r="G18" s="369">
        <f t="shared" ref="G18:G30" si="2">E18/D18-1</f>
        <v>-8.5615019905369572E-3</v>
      </c>
      <c r="H18" s="407">
        <f t="shared" ref="H18:I30" si="3">E18/B18-1</f>
        <v>4.1423752757574039E-2</v>
      </c>
      <c r="I18" s="408">
        <f t="shared" si="3"/>
        <v>6.1597509399721639E-2</v>
      </c>
      <c r="K18" s="10"/>
      <c r="L18" s="12"/>
      <c r="M18" s="11"/>
      <c r="N18" s="11"/>
      <c r="O18" s="11"/>
      <c r="P18" s="11"/>
    </row>
    <row r="19" spans="1:17" s="16" customFormat="1" ht="28.5" customHeight="1">
      <c r="A19" s="376" t="s">
        <v>472</v>
      </c>
      <c r="B19" s="411">
        <v>1980.8</v>
      </c>
      <c r="C19" s="411">
        <v>1945.39</v>
      </c>
      <c r="D19" s="411">
        <v>2078.66</v>
      </c>
      <c r="E19" s="17">
        <v>2070.6799999999998</v>
      </c>
      <c r="F19" s="411">
        <v>2061.9699999999998</v>
      </c>
      <c r="G19" s="384">
        <f t="shared" si="2"/>
        <v>-3.8390116709803301E-3</v>
      </c>
      <c r="H19" s="412">
        <f t="shared" si="3"/>
        <v>4.5375605815831888E-2</v>
      </c>
      <c r="I19" s="413">
        <f t="shared" si="3"/>
        <v>5.9926287274016943E-2</v>
      </c>
      <c r="K19" s="10"/>
      <c r="L19" s="12"/>
      <c r="M19" s="11"/>
      <c r="N19" s="11"/>
      <c r="O19" s="17"/>
      <c r="P19" s="17"/>
      <c r="Q19" s="4"/>
    </row>
    <row r="20" spans="1:17" s="16" customFormat="1" ht="28.5" customHeight="1">
      <c r="A20" s="376" t="s">
        <v>64</v>
      </c>
      <c r="B20" s="411">
        <v>1955.37</v>
      </c>
      <c r="C20" s="411">
        <v>1919.35</v>
      </c>
      <c r="D20" s="411">
        <v>2053.9899999999998</v>
      </c>
      <c r="E20" s="17">
        <v>2036.43</v>
      </c>
      <c r="F20" s="411">
        <v>2037.48</v>
      </c>
      <c r="G20" s="384">
        <f t="shared" si="2"/>
        <v>-8.5492139689091751E-3</v>
      </c>
      <c r="H20" s="412">
        <f t="shared" si="3"/>
        <v>4.1455069884472007E-2</v>
      </c>
      <c r="I20" s="413">
        <f t="shared" si="3"/>
        <v>6.1546877849272041E-2</v>
      </c>
      <c r="K20" s="10"/>
      <c r="L20" s="12"/>
      <c r="M20" s="11"/>
      <c r="N20" s="11"/>
      <c r="O20" s="17" t="s">
        <v>65</v>
      </c>
      <c r="P20" s="17"/>
      <c r="Q20" s="4"/>
    </row>
    <row r="21" spans="1:17" s="16" customFormat="1" ht="28.5" customHeight="1">
      <c r="A21" s="376" t="s">
        <v>418</v>
      </c>
      <c r="B21" s="411">
        <v>1537.34</v>
      </c>
      <c r="C21" s="411">
        <v>1537.87</v>
      </c>
      <c r="D21" s="411">
        <v>1579.12</v>
      </c>
      <c r="E21" s="17">
        <v>1512.64</v>
      </c>
      <c r="F21" s="411">
        <v>1575.96</v>
      </c>
      <c r="G21" s="384">
        <f t="shared" si="2"/>
        <v>-4.2099397132580041E-2</v>
      </c>
      <c r="H21" s="412">
        <f t="shared" si="3"/>
        <v>-1.6066712633509672E-2</v>
      </c>
      <c r="I21" s="413">
        <f t="shared" si="3"/>
        <v>2.4768023304960751E-2</v>
      </c>
      <c r="K21" s="10"/>
      <c r="L21" s="12"/>
      <c r="M21" s="11"/>
      <c r="N21" s="11"/>
      <c r="O21" s="17"/>
      <c r="P21" s="17"/>
      <c r="Q21" s="4"/>
    </row>
    <row r="22" spans="1:17" s="16" customFormat="1" ht="28.5" customHeight="1">
      <c r="A22" s="376" t="s">
        <v>419</v>
      </c>
      <c r="B22" s="411">
        <v>1460</v>
      </c>
      <c r="C22" s="411">
        <v>1430.79</v>
      </c>
      <c r="D22" s="411">
        <v>1484.67</v>
      </c>
      <c r="E22" s="17">
        <v>1452.7</v>
      </c>
      <c r="F22" s="411">
        <v>1481.86</v>
      </c>
      <c r="G22" s="384">
        <f t="shared" si="2"/>
        <v>-2.153340472967058E-2</v>
      </c>
      <c r="H22" s="412">
        <f t="shared" si="3"/>
        <v>-5.0000000000000044E-3</v>
      </c>
      <c r="I22" s="413">
        <f t="shared" si="3"/>
        <v>3.569356788906819E-2</v>
      </c>
      <c r="K22" s="10"/>
      <c r="L22" s="12"/>
      <c r="M22" s="11"/>
      <c r="N22" s="11"/>
      <c r="O22" s="17"/>
      <c r="P22" s="17"/>
      <c r="Q22" s="4"/>
    </row>
    <row r="23" spans="1:17" s="16" customFormat="1" ht="28.5" customHeight="1" thickBot="1">
      <c r="A23" s="376" t="s">
        <v>25</v>
      </c>
      <c r="B23" s="458">
        <v>1887.9</v>
      </c>
      <c r="C23" s="458">
        <v>1849.06</v>
      </c>
      <c r="D23" s="417">
        <v>1973.76</v>
      </c>
      <c r="E23" s="17">
        <v>1969</v>
      </c>
      <c r="F23" s="411">
        <v>1962.16</v>
      </c>
      <c r="G23" s="384">
        <f t="shared" si="2"/>
        <v>-2.4116407263294892E-3</v>
      </c>
      <c r="H23" s="412">
        <f t="shared" si="3"/>
        <v>4.2957783780920522E-2</v>
      </c>
      <c r="I23" s="413">
        <f t="shared" si="3"/>
        <v>6.116621418450463E-2</v>
      </c>
      <c r="K23" s="10"/>
      <c r="L23" s="12"/>
      <c r="M23" s="11"/>
      <c r="N23" s="11"/>
      <c r="O23" s="17"/>
      <c r="P23" s="17"/>
      <c r="Q23" s="4"/>
    </row>
    <row r="24" spans="1:17" s="16" customFormat="1" ht="28.5" customHeight="1" thickBot="1">
      <c r="A24" s="1173" t="s">
        <v>381</v>
      </c>
      <c r="B24" s="1174"/>
      <c r="C24" s="1174"/>
      <c r="D24" s="1174"/>
      <c r="E24" s="1174"/>
      <c r="F24" s="1174"/>
      <c r="G24" s="1174"/>
      <c r="H24" s="1174"/>
      <c r="I24" s="1175"/>
      <c r="K24" s="10"/>
      <c r="L24" s="12"/>
      <c r="M24" s="11"/>
      <c r="N24" s="11"/>
      <c r="O24" s="17"/>
      <c r="P24" s="17"/>
      <c r="Q24" s="4"/>
    </row>
    <row r="25" spans="1:17" s="4" customFormat="1" ht="21" customHeight="1">
      <c r="A25" s="372" t="s">
        <v>26</v>
      </c>
      <c r="B25" s="420">
        <v>2181.8000000000002</v>
      </c>
      <c r="C25" s="420">
        <v>2111.64</v>
      </c>
      <c r="D25" s="405">
        <v>2289.58</v>
      </c>
      <c r="E25" s="170">
        <v>2099.64</v>
      </c>
      <c r="F25" s="420">
        <v>2205.52</v>
      </c>
      <c r="G25" s="383">
        <f t="shared" si="2"/>
        <v>-8.2958446527310659E-2</v>
      </c>
      <c r="H25" s="421">
        <f t="shared" si="3"/>
        <v>-3.7656980474837454E-2</v>
      </c>
      <c r="I25" s="422">
        <f t="shared" si="3"/>
        <v>4.44583357011612E-2</v>
      </c>
      <c r="K25" s="10"/>
      <c r="L25" s="12"/>
      <c r="M25" s="11"/>
      <c r="N25" s="11"/>
      <c r="O25" s="11"/>
      <c r="P25" s="11"/>
    </row>
    <row r="26" spans="1:17" s="16" customFormat="1" ht="21" customHeight="1">
      <c r="A26" s="376" t="s">
        <v>27</v>
      </c>
      <c r="B26" s="411">
        <v>2346.4899999999998</v>
      </c>
      <c r="C26" s="411">
        <v>2251.66</v>
      </c>
      <c r="D26" s="411">
        <v>2409.5500000000002</v>
      </c>
      <c r="E26" s="17">
        <v>2454.65</v>
      </c>
      <c r="F26" s="411">
        <v>2399.33</v>
      </c>
      <c r="G26" s="384">
        <f t="shared" si="2"/>
        <v>1.8717187856653661E-2</v>
      </c>
      <c r="H26" s="412">
        <f t="shared" si="3"/>
        <v>4.6094379264348229E-2</v>
      </c>
      <c r="I26" s="413">
        <f t="shared" si="3"/>
        <v>6.5582725633532624E-2</v>
      </c>
      <c r="K26" s="10"/>
      <c r="L26" s="12"/>
      <c r="M26" s="11"/>
      <c r="N26" s="11"/>
      <c r="O26" s="17"/>
      <c r="P26" s="17"/>
      <c r="Q26" s="4"/>
    </row>
    <row r="27" spans="1:17" s="16" customFormat="1" ht="21" customHeight="1">
      <c r="A27" s="376" t="s">
        <v>28</v>
      </c>
      <c r="B27" s="411">
        <v>2170.4899999999998</v>
      </c>
      <c r="C27" s="411">
        <v>2099.62</v>
      </c>
      <c r="D27" s="411">
        <v>2276.21</v>
      </c>
      <c r="E27" s="17">
        <v>2084.8000000000002</v>
      </c>
      <c r="F27" s="411">
        <v>2191.88</v>
      </c>
      <c r="G27" s="384">
        <f t="shared" si="2"/>
        <v>-8.4091538126974119E-2</v>
      </c>
      <c r="H27" s="412">
        <f t="shared" si="3"/>
        <v>-3.9479564522296617E-2</v>
      </c>
      <c r="I27" s="413">
        <f t="shared" si="3"/>
        <v>4.3941284613406406E-2</v>
      </c>
      <c r="K27" s="10"/>
      <c r="L27" s="12"/>
      <c r="M27" s="11"/>
      <c r="N27" s="11"/>
      <c r="O27" s="17"/>
      <c r="P27" s="17"/>
      <c r="Q27" s="4"/>
    </row>
    <row r="28" spans="1:17" s="16" customFormat="1" ht="28.5" customHeight="1">
      <c r="A28" s="376" t="s">
        <v>29</v>
      </c>
      <c r="B28" s="411">
        <v>2595.9299999999998</v>
      </c>
      <c r="C28" s="411">
        <v>2545.9699999999998</v>
      </c>
      <c r="D28" s="411">
        <v>2781.99</v>
      </c>
      <c r="E28" s="17">
        <v>2737.52</v>
      </c>
      <c r="F28" s="411">
        <v>2727.2</v>
      </c>
      <c r="G28" s="384">
        <f t="shared" si="2"/>
        <v>-1.5984960406040249E-2</v>
      </c>
      <c r="H28" s="412">
        <f t="shared" si="3"/>
        <v>5.4543073195348235E-2</v>
      </c>
      <c r="I28" s="413">
        <f t="shared" si="3"/>
        <v>7.1183085425201353E-2</v>
      </c>
      <c r="K28" s="10"/>
      <c r="L28" s="12"/>
      <c r="M28" s="11"/>
      <c r="N28" s="11"/>
      <c r="O28" s="17"/>
      <c r="P28" s="17"/>
      <c r="Q28" s="4"/>
    </row>
    <row r="29" spans="1:17" s="16" customFormat="1" ht="28.5" customHeight="1">
      <c r="A29" s="376" t="s">
        <v>30</v>
      </c>
      <c r="B29" s="411">
        <v>2551.02</v>
      </c>
      <c r="C29" s="411">
        <v>2504.2399999999998</v>
      </c>
      <c r="D29" s="411">
        <v>3034.6</v>
      </c>
      <c r="E29" s="17">
        <v>2993.78</v>
      </c>
      <c r="F29" s="411">
        <v>2830.29</v>
      </c>
      <c r="G29" s="384">
        <f t="shared" si="2"/>
        <v>-1.3451525736505543E-2</v>
      </c>
      <c r="H29" s="412">
        <f t="shared" si="3"/>
        <v>0.17356194776991174</v>
      </c>
      <c r="I29" s="413">
        <f t="shared" si="3"/>
        <v>0.13019918218701099</v>
      </c>
      <c r="K29" s="10"/>
      <c r="L29" s="12"/>
      <c r="M29" s="11"/>
      <c r="N29" s="11"/>
      <c r="O29" s="17"/>
      <c r="P29" s="17"/>
      <c r="Q29" s="4"/>
    </row>
    <row r="30" spans="1:17" s="16" customFormat="1" ht="28.5" customHeight="1" thickBot="1">
      <c r="A30" s="377" t="s">
        <v>31</v>
      </c>
      <c r="B30" s="417">
        <v>2419.5700000000002</v>
      </c>
      <c r="C30" s="417">
        <v>2370.04</v>
      </c>
      <c r="D30" s="417">
        <v>2584.7600000000002</v>
      </c>
      <c r="E30" s="416">
        <v>2560.0700000000002</v>
      </c>
      <c r="F30" s="417">
        <v>2542.91</v>
      </c>
      <c r="G30" s="365">
        <f t="shared" si="2"/>
        <v>-9.5521441062226264E-3</v>
      </c>
      <c r="H30" s="418">
        <f t="shared" si="3"/>
        <v>5.8068169137491354E-2</v>
      </c>
      <c r="I30" s="419">
        <f t="shared" si="3"/>
        <v>7.2939697220300026E-2</v>
      </c>
      <c r="K30" s="10"/>
      <c r="L30" s="12"/>
      <c r="M30" s="11"/>
      <c r="N30" s="11"/>
      <c r="O30" s="17"/>
      <c r="P30" s="17"/>
      <c r="Q30" s="4"/>
    </row>
    <row r="31" spans="1:17" ht="17.25" customHeight="1">
      <c r="A31" s="1151" t="s">
        <v>414</v>
      </c>
      <c r="B31" s="1152"/>
      <c r="C31" s="1152"/>
      <c r="D31" s="1152"/>
      <c r="E31" s="1152"/>
      <c r="F31" s="1152"/>
      <c r="G31" s="1152"/>
      <c r="H31" s="1152"/>
      <c r="I31" s="1152"/>
    </row>
    <row r="38" spans="7:7">
      <c r="G38" s="16"/>
    </row>
  </sheetData>
  <mergeCells count="22">
    <mergeCell ref="B6:F6"/>
    <mergeCell ref="A7:I7"/>
    <mergeCell ref="A11:I11"/>
    <mergeCell ref="A17:I17"/>
    <mergeCell ref="A31:I31"/>
    <mergeCell ref="A24:I24"/>
    <mergeCell ref="O5:Q5"/>
    <mergeCell ref="A1:I1"/>
    <mergeCell ref="A2:I2"/>
    <mergeCell ref="A3:A6"/>
    <mergeCell ref="B3:C3"/>
    <mergeCell ref="D3:I3"/>
    <mergeCell ref="B4:B5"/>
    <mergeCell ref="C4:C5"/>
    <mergeCell ref="D4:D5"/>
    <mergeCell ref="E4:E5"/>
    <mergeCell ref="F4:F5"/>
    <mergeCell ref="G4:I4"/>
    <mergeCell ref="G5:G6"/>
    <mergeCell ref="H5:H6"/>
    <mergeCell ref="I5:I6"/>
    <mergeCell ref="K5:M5"/>
  </mergeCells>
  <hyperlinks>
    <hyperlink ref="J1" location="'Spis treści'!A1" display="Powrót do spisu" xr:uid="{DD0D28D0-ED35-44F9-9A32-D2C77176BF8F}"/>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B6B34-9522-40CC-B46B-B62988F3DD3D}">
  <sheetPr>
    <tabColor rgb="FF92D050"/>
  </sheetPr>
  <dimension ref="A1:J39"/>
  <sheetViews>
    <sheetView showGridLines="0" view="pageBreakPreview" zoomScaleNormal="100" zoomScaleSheetLayoutView="100" workbookViewId="0">
      <selection sqref="A1:H1"/>
    </sheetView>
  </sheetViews>
  <sheetFormatPr defaultColWidth="8" defaultRowHeight="12.75"/>
  <cols>
    <col min="1" max="1" width="28.875" style="1" customWidth="1"/>
    <col min="2" max="8" width="10.875" style="1" customWidth="1"/>
    <col min="9" max="9" width="10.25" style="1" customWidth="1"/>
    <col min="10" max="16384" width="8" style="1"/>
  </cols>
  <sheetData>
    <row r="1" spans="1:10" ht="24.75" customHeight="1">
      <c r="A1" s="1105" t="str">
        <f>'Tab 1 (17) '!A1</f>
        <v>II. FUNDUSZ EMERYTALNO-RENTOWY</v>
      </c>
      <c r="B1" s="1105"/>
      <c r="C1" s="1105"/>
      <c r="D1" s="1105"/>
      <c r="E1" s="1105"/>
      <c r="F1" s="1105"/>
      <c r="G1" s="1105"/>
      <c r="H1" s="1105"/>
      <c r="I1" s="116" t="s">
        <v>476</v>
      </c>
    </row>
    <row r="2" spans="1:10" ht="39" customHeight="1" thickBot="1">
      <c r="A2" s="1176" t="s">
        <v>708</v>
      </c>
      <c r="B2" s="1176"/>
      <c r="C2" s="1176"/>
      <c r="D2" s="1176"/>
      <c r="E2" s="1176"/>
      <c r="F2" s="1176"/>
      <c r="G2" s="1176"/>
      <c r="H2" s="1176"/>
    </row>
    <row r="3" spans="1:10" ht="13.5" thickBot="1">
      <c r="A3" s="1135" t="s">
        <v>13</v>
      </c>
      <c r="B3" s="1135" t="s">
        <v>439</v>
      </c>
      <c r="C3" s="1177" t="s">
        <v>66</v>
      </c>
      <c r="D3" s="1178"/>
      <c r="E3" s="1178"/>
      <c r="F3" s="1178"/>
      <c r="G3" s="1178"/>
      <c r="H3" s="1179"/>
    </row>
    <row r="4" spans="1:10" ht="13.5" thickBot="1">
      <c r="A4" s="1136"/>
      <c r="B4" s="1136"/>
      <c r="C4" s="1130" t="s">
        <v>386</v>
      </c>
      <c r="D4" s="1126" t="s">
        <v>33</v>
      </c>
      <c r="E4" s="1177" t="s">
        <v>32</v>
      </c>
      <c r="F4" s="1178"/>
      <c r="G4" s="1178"/>
      <c r="H4" s="1179"/>
    </row>
    <row r="5" spans="1:10" ht="29.25" customHeight="1" thickBot="1">
      <c r="A5" s="1136"/>
      <c r="B5" s="1136"/>
      <c r="C5" s="1131"/>
      <c r="D5" s="1126"/>
      <c r="E5" s="1128" t="s">
        <v>67</v>
      </c>
      <c r="F5" s="1129"/>
      <c r="G5" s="1143" t="s">
        <v>389</v>
      </c>
      <c r="H5" s="1144"/>
    </row>
    <row r="6" spans="1:10" ht="12.75" customHeight="1">
      <c r="A6" s="1136"/>
      <c r="B6" s="1136"/>
      <c r="C6" s="1131"/>
      <c r="D6" s="1126"/>
      <c r="E6" s="1122" t="s">
        <v>36</v>
      </c>
      <c r="F6" s="1181" t="s">
        <v>37</v>
      </c>
      <c r="G6" s="1130" t="s">
        <v>38</v>
      </c>
      <c r="H6" s="1183" t="s">
        <v>37</v>
      </c>
    </row>
    <row r="7" spans="1:10" ht="21.75" customHeight="1" thickBot="1">
      <c r="A7" s="1136"/>
      <c r="B7" s="1137"/>
      <c r="C7" s="1132"/>
      <c r="D7" s="1127"/>
      <c r="E7" s="1123"/>
      <c r="F7" s="1182"/>
      <c r="G7" s="1132"/>
      <c r="H7" s="1184"/>
    </row>
    <row r="8" spans="1:10" ht="17.25" customHeight="1" thickBot="1">
      <c r="A8" s="1136"/>
      <c r="B8" s="1117" t="s">
        <v>574</v>
      </c>
      <c r="C8" s="1118"/>
      <c r="D8" s="1118"/>
      <c r="E8" s="1118"/>
      <c r="F8" s="1118"/>
      <c r="G8" s="1118"/>
      <c r="H8" s="1119"/>
    </row>
    <row r="9" spans="1:10" ht="19.5" customHeight="1" thickBot="1">
      <c r="A9" s="1137"/>
      <c r="B9" s="1135" t="s">
        <v>309</v>
      </c>
      <c r="C9" s="1185"/>
      <c r="D9" s="1185"/>
      <c r="E9" s="1185"/>
      <c r="F9" s="1185"/>
      <c r="G9" s="1185"/>
      <c r="H9" s="1186"/>
    </row>
    <row r="10" spans="1:10" ht="21" customHeight="1">
      <c r="A10" s="428" t="s">
        <v>68</v>
      </c>
      <c r="B10" s="841">
        <v>2123.92</v>
      </c>
      <c r="C10" s="842">
        <v>2137.4899999999998</v>
      </c>
      <c r="D10" s="842">
        <v>2074.81</v>
      </c>
      <c r="E10" s="843">
        <v>2035.73</v>
      </c>
      <c r="F10" s="844">
        <v>2061.9699999999998</v>
      </c>
      <c r="G10" s="844">
        <v>2205.52</v>
      </c>
      <c r="H10" s="841">
        <v>2399.33</v>
      </c>
    </row>
    <row r="11" spans="1:10" ht="21" customHeight="1">
      <c r="A11" s="431" t="s">
        <v>39</v>
      </c>
      <c r="B11" s="483">
        <v>2104.67</v>
      </c>
      <c r="C11" s="845">
        <v>2128.5</v>
      </c>
      <c r="D11" s="845">
        <v>2011.07</v>
      </c>
      <c r="E11" s="846">
        <v>2007.6</v>
      </c>
      <c r="F11" s="847">
        <v>1992.24</v>
      </c>
      <c r="G11" s="847">
        <v>2022.27</v>
      </c>
      <c r="H11" s="447">
        <v>0</v>
      </c>
      <c r="J11" s="15"/>
    </row>
    <row r="12" spans="1:10" ht="21" customHeight="1">
      <c r="A12" s="431" t="s">
        <v>40</v>
      </c>
      <c r="B12" s="483">
        <v>2198.56</v>
      </c>
      <c r="C12" s="845">
        <v>2199.9299999999998</v>
      </c>
      <c r="D12" s="845">
        <v>2193.46</v>
      </c>
      <c r="E12" s="846">
        <v>2079.9</v>
      </c>
      <c r="F12" s="847">
        <v>2138.25</v>
      </c>
      <c r="G12" s="847">
        <v>2695.29</v>
      </c>
      <c r="H12" s="447">
        <v>0</v>
      </c>
    </row>
    <row r="13" spans="1:10" ht="21" customHeight="1">
      <c r="A13" s="431" t="s">
        <v>41</v>
      </c>
      <c r="B13" s="483">
        <v>2132.15</v>
      </c>
      <c r="C13" s="845">
        <v>2143.69</v>
      </c>
      <c r="D13" s="845">
        <v>2091.08</v>
      </c>
      <c r="E13" s="846">
        <v>2054.0300000000002</v>
      </c>
      <c r="F13" s="847">
        <v>2092.2600000000002</v>
      </c>
      <c r="G13" s="847">
        <v>2216.5</v>
      </c>
      <c r="H13" s="447">
        <v>0</v>
      </c>
    </row>
    <row r="14" spans="1:10" ht="21" customHeight="1">
      <c r="A14" s="431" t="s">
        <v>42</v>
      </c>
      <c r="B14" s="483">
        <v>2061.48</v>
      </c>
      <c r="C14" s="845">
        <v>2079.15</v>
      </c>
      <c r="D14" s="845">
        <v>2010.12</v>
      </c>
      <c r="E14" s="846">
        <v>1997.39</v>
      </c>
      <c r="F14" s="847">
        <v>1940.32</v>
      </c>
      <c r="G14" s="847">
        <v>2060.2600000000002</v>
      </c>
      <c r="H14" s="447">
        <v>0</v>
      </c>
    </row>
    <row r="15" spans="1:10" ht="21" customHeight="1">
      <c r="A15" s="431" t="s">
        <v>43</v>
      </c>
      <c r="B15" s="483">
        <v>2150.6999999999998</v>
      </c>
      <c r="C15" s="845">
        <v>2143.4899999999998</v>
      </c>
      <c r="D15" s="845">
        <v>2188.84</v>
      </c>
      <c r="E15" s="846">
        <v>2058.08</v>
      </c>
      <c r="F15" s="847">
        <v>2057.9699999999998</v>
      </c>
      <c r="G15" s="847">
        <v>2518.4699999999998</v>
      </c>
      <c r="H15" s="447">
        <v>0</v>
      </c>
    </row>
    <row r="16" spans="1:10" ht="21" customHeight="1">
      <c r="A16" s="431" t="s">
        <v>44</v>
      </c>
      <c r="B16" s="483">
        <v>2052.79</v>
      </c>
      <c r="C16" s="845">
        <v>2075.0300000000002</v>
      </c>
      <c r="D16" s="845">
        <v>2005.16</v>
      </c>
      <c r="E16" s="846">
        <v>2026.35</v>
      </c>
      <c r="F16" s="847">
        <v>2035.66</v>
      </c>
      <c r="G16" s="847">
        <v>1904.94</v>
      </c>
      <c r="H16" s="447">
        <v>0</v>
      </c>
    </row>
    <row r="17" spans="1:8" ht="21" customHeight="1">
      <c r="A17" s="431" t="s">
        <v>45</v>
      </c>
      <c r="B17" s="483">
        <v>2151.0500000000002</v>
      </c>
      <c r="C17" s="845">
        <v>2165.33</v>
      </c>
      <c r="D17" s="845">
        <v>2088.61</v>
      </c>
      <c r="E17" s="846">
        <v>2041.7</v>
      </c>
      <c r="F17" s="847">
        <v>2080.5700000000002</v>
      </c>
      <c r="G17" s="847">
        <v>2206.1999999999998</v>
      </c>
      <c r="H17" s="447">
        <v>0</v>
      </c>
    </row>
    <row r="18" spans="1:8" ht="21" customHeight="1">
      <c r="A18" s="431" t="s">
        <v>46</v>
      </c>
      <c r="B18" s="483">
        <v>2137.34</v>
      </c>
      <c r="C18" s="845">
        <v>2136.69</v>
      </c>
      <c r="D18" s="845">
        <v>2141.46</v>
      </c>
      <c r="E18" s="846">
        <v>2064.94</v>
      </c>
      <c r="F18" s="847">
        <v>2122.35</v>
      </c>
      <c r="G18" s="847">
        <v>2319.9299999999998</v>
      </c>
      <c r="H18" s="447">
        <v>0</v>
      </c>
    </row>
    <row r="19" spans="1:8" ht="21" customHeight="1">
      <c r="A19" s="431" t="s">
        <v>47</v>
      </c>
      <c r="B19" s="483">
        <v>2051.81</v>
      </c>
      <c r="C19" s="845">
        <v>2082.0700000000002</v>
      </c>
      <c r="D19" s="845">
        <v>1963.82</v>
      </c>
      <c r="E19" s="846">
        <v>1991.26</v>
      </c>
      <c r="F19" s="847">
        <v>1986.47</v>
      </c>
      <c r="G19" s="847">
        <v>1864.28</v>
      </c>
      <c r="H19" s="447">
        <v>0</v>
      </c>
    </row>
    <row r="20" spans="1:8" ht="21" customHeight="1">
      <c r="A20" s="431" t="s">
        <v>48</v>
      </c>
      <c r="B20" s="483">
        <v>2178.0100000000002</v>
      </c>
      <c r="C20" s="845">
        <v>2184.77</v>
      </c>
      <c r="D20" s="845">
        <v>2151.2199999999998</v>
      </c>
      <c r="E20" s="846">
        <v>2041.92</v>
      </c>
      <c r="F20" s="847">
        <v>2088.61</v>
      </c>
      <c r="G20" s="847">
        <v>2500.23</v>
      </c>
      <c r="H20" s="447">
        <v>0</v>
      </c>
    </row>
    <row r="21" spans="1:8" ht="21" customHeight="1">
      <c r="A21" s="431" t="s">
        <v>49</v>
      </c>
      <c r="B21" s="483">
        <v>2159.0500000000002</v>
      </c>
      <c r="C21" s="845">
        <v>2176.02</v>
      </c>
      <c r="D21" s="845">
        <v>2106.8000000000002</v>
      </c>
      <c r="E21" s="846">
        <v>2052.48</v>
      </c>
      <c r="F21" s="847">
        <v>2077.61</v>
      </c>
      <c r="G21" s="847">
        <v>2310.75</v>
      </c>
      <c r="H21" s="447">
        <v>0</v>
      </c>
    </row>
    <row r="22" spans="1:8" ht="21" customHeight="1">
      <c r="A22" s="431" t="s">
        <v>50</v>
      </c>
      <c r="B22" s="483">
        <v>1998.65</v>
      </c>
      <c r="C22" s="845">
        <v>2010.87</v>
      </c>
      <c r="D22" s="845">
        <v>1950.49</v>
      </c>
      <c r="E22" s="846">
        <v>1989.14</v>
      </c>
      <c r="F22" s="847">
        <v>1944.89</v>
      </c>
      <c r="G22" s="847">
        <v>1823.04</v>
      </c>
      <c r="H22" s="447">
        <v>0</v>
      </c>
    </row>
    <row r="23" spans="1:8" ht="21" customHeight="1">
      <c r="A23" s="431" t="s">
        <v>51</v>
      </c>
      <c r="B23" s="483">
        <v>2107.0100000000002</v>
      </c>
      <c r="C23" s="845">
        <v>2123.39</v>
      </c>
      <c r="D23" s="845">
        <v>2043.21</v>
      </c>
      <c r="E23" s="846">
        <v>2047.45</v>
      </c>
      <c r="F23" s="847">
        <v>2055.48</v>
      </c>
      <c r="G23" s="847">
        <v>2031.06</v>
      </c>
      <c r="H23" s="447">
        <v>0</v>
      </c>
    </row>
    <row r="24" spans="1:8" ht="21" customHeight="1">
      <c r="A24" s="431" t="s">
        <v>52</v>
      </c>
      <c r="B24" s="483">
        <v>2186.65</v>
      </c>
      <c r="C24" s="845">
        <v>2202.04</v>
      </c>
      <c r="D24" s="845">
        <v>2134.15</v>
      </c>
      <c r="E24" s="846">
        <v>2059.62</v>
      </c>
      <c r="F24" s="847">
        <v>2083.1999999999998</v>
      </c>
      <c r="G24" s="847">
        <v>2361.38</v>
      </c>
      <c r="H24" s="447">
        <v>0</v>
      </c>
    </row>
    <row r="25" spans="1:8" ht="21" customHeight="1">
      <c r="A25" s="431" t="s">
        <v>53</v>
      </c>
      <c r="B25" s="483">
        <v>2090.09</v>
      </c>
      <c r="C25" s="845">
        <v>2103.65</v>
      </c>
      <c r="D25" s="845">
        <v>2042.68</v>
      </c>
      <c r="E25" s="846">
        <v>2011.52</v>
      </c>
      <c r="F25" s="847">
        <v>2054.5100000000002</v>
      </c>
      <c r="G25" s="847">
        <v>2155.59</v>
      </c>
      <c r="H25" s="447">
        <v>0</v>
      </c>
    </row>
    <row r="26" spans="1:8" ht="21" customHeight="1" thickBot="1">
      <c r="A26" s="434" t="s">
        <v>54</v>
      </c>
      <c r="B26" s="484">
        <v>2155.38</v>
      </c>
      <c r="C26" s="848">
        <v>2170.2199999999998</v>
      </c>
      <c r="D26" s="848">
        <v>2097.79</v>
      </c>
      <c r="E26" s="846">
        <v>2020</v>
      </c>
      <c r="F26" s="849">
        <v>2022.99</v>
      </c>
      <c r="G26" s="849">
        <v>2360.13</v>
      </c>
      <c r="H26" s="447">
        <v>0</v>
      </c>
    </row>
    <row r="27" spans="1:8" s="2" customFormat="1" ht="41.25" customHeight="1" thickBot="1">
      <c r="A27" s="395" t="s">
        <v>495</v>
      </c>
      <c r="B27" s="952">
        <v>966.14</v>
      </c>
      <c r="C27" s="952">
        <v>966.14</v>
      </c>
      <c r="D27" s="440">
        <v>0</v>
      </c>
      <c r="E27" s="440">
        <v>0</v>
      </c>
      <c r="F27" s="440">
        <v>0</v>
      </c>
      <c r="G27" s="440">
        <v>0</v>
      </c>
      <c r="H27" s="440">
        <v>0</v>
      </c>
    </row>
    <row r="28" spans="1:8" ht="21" customHeight="1">
      <c r="A28" s="442" t="s">
        <v>56</v>
      </c>
      <c r="B28" s="483">
        <v>1103.75</v>
      </c>
      <c r="C28" s="483">
        <v>1103.75</v>
      </c>
      <c r="D28" s="445">
        <v>0</v>
      </c>
      <c r="E28" s="445">
        <v>0</v>
      </c>
      <c r="F28" s="445">
        <v>0</v>
      </c>
      <c r="G28" s="445">
        <v>0</v>
      </c>
      <c r="H28" s="445">
        <v>0</v>
      </c>
    </row>
    <row r="29" spans="1:8" ht="21" customHeight="1">
      <c r="A29" s="431" t="s">
        <v>57</v>
      </c>
      <c r="B29" s="483">
        <v>943.09</v>
      </c>
      <c r="C29" s="483">
        <v>943.09</v>
      </c>
      <c r="D29" s="447">
        <v>0</v>
      </c>
      <c r="E29" s="447">
        <v>0</v>
      </c>
      <c r="F29" s="447">
        <v>0</v>
      </c>
      <c r="G29" s="447">
        <v>0</v>
      </c>
      <c r="H29" s="447">
        <v>0</v>
      </c>
    </row>
    <row r="30" spans="1:8" ht="21" customHeight="1" thickBot="1">
      <c r="A30" s="434" t="s">
        <v>58</v>
      </c>
      <c r="B30" s="484">
        <v>858.1</v>
      </c>
      <c r="C30" s="484">
        <v>858.1</v>
      </c>
      <c r="D30" s="449">
        <v>0</v>
      </c>
      <c r="E30" s="449">
        <v>0</v>
      </c>
      <c r="F30" s="449">
        <v>0</v>
      </c>
      <c r="G30" s="449">
        <v>0</v>
      </c>
      <c r="H30" s="449">
        <v>0</v>
      </c>
    </row>
    <row r="31" spans="1:8" ht="15.75" customHeight="1">
      <c r="A31" s="1160" t="s">
        <v>414</v>
      </c>
      <c r="B31" s="1151"/>
      <c r="C31" s="1151"/>
      <c r="D31" s="1151"/>
      <c r="E31" s="1151"/>
      <c r="F31" s="1151"/>
      <c r="G31" s="1151"/>
      <c r="H31" s="1151"/>
    </row>
    <row r="32" spans="1:8" ht="24.75" customHeight="1">
      <c r="A32" s="1180"/>
      <c r="B32" s="1180"/>
      <c r="C32" s="1180"/>
      <c r="D32" s="1180"/>
      <c r="E32" s="1180"/>
      <c r="F32" s="1180"/>
      <c r="G32" s="1180"/>
      <c r="H32" s="1180"/>
    </row>
    <row r="33" spans="1:8">
      <c r="A33" s="18"/>
      <c r="B33" s="18"/>
      <c r="C33" s="18"/>
      <c r="D33" s="18"/>
      <c r="E33" s="18"/>
      <c r="F33" s="18"/>
      <c r="G33" s="18"/>
      <c r="H33" s="18"/>
    </row>
    <row r="36" spans="1:8">
      <c r="C36" s="15"/>
    </row>
    <row r="38" spans="1:8" ht="15">
      <c r="D38" s="195"/>
    </row>
    <row r="39" spans="1:8">
      <c r="G39" s="101"/>
    </row>
  </sheetData>
  <mergeCells count="18">
    <mergeCell ref="A31:H31"/>
    <mergeCell ref="A32:H32"/>
    <mergeCell ref="E6:E7"/>
    <mergeCell ref="F6:F7"/>
    <mergeCell ref="G6:G7"/>
    <mergeCell ref="H6:H7"/>
    <mergeCell ref="B8:H8"/>
    <mergeCell ref="B9:H9"/>
    <mergeCell ref="A1:H1"/>
    <mergeCell ref="A2:H2"/>
    <mergeCell ref="A3:A9"/>
    <mergeCell ref="B3:B7"/>
    <mergeCell ref="C3:H3"/>
    <mergeCell ref="C4:C7"/>
    <mergeCell ref="D4:D7"/>
    <mergeCell ref="E4:H4"/>
    <mergeCell ref="E5:F5"/>
    <mergeCell ref="G5:H5"/>
  </mergeCells>
  <hyperlinks>
    <hyperlink ref="I1" location="'Spis treści'!A1" display="Powrót do spisu" xr:uid="{240DE6FF-7C2C-498F-B4E1-A8A777AFE073}"/>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D4548-0C1D-4763-B05E-81B44CACCA12}">
  <sheetPr>
    <tabColor rgb="FF92D050"/>
  </sheetPr>
  <dimension ref="A1:O57"/>
  <sheetViews>
    <sheetView showGridLines="0" view="pageBreakPreview" zoomScaleNormal="100" zoomScaleSheetLayoutView="100" workbookViewId="0">
      <selection sqref="A1:E1"/>
    </sheetView>
  </sheetViews>
  <sheetFormatPr defaultColWidth="9" defaultRowHeight="15"/>
  <cols>
    <col min="1" max="1" width="27.125" customWidth="1"/>
    <col min="2" max="4" width="16.375" customWidth="1"/>
    <col min="5" max="5" width="18.375" customWidth="1"/>
  </cols>
  <sheetData>
    <row r="1" spans="1:15" ht="26.25" customHeight="1">
      <c r="A1" s="1105" t="s">
        <v>406</v>
      </c>
      <c r="B1" s="1105"/>
      <c r="C1" s="1105"/>
      <c r="D1" s="1105"/>
      <c r="E1" s="1105"/>
      <c r="F1" s="780" t="s">
        <v>476</v>
      </c>
    </row>
    <row r="2" spans="1:15" ht="24.6" customHeight="1">
      <c r="E2" s="1192"/>
    </row>
    <row r="3" spans="1:15" ht="27" customHeight="1" thickBot="1">
      <c r="A3" s="1087" t="s">
        <v>711</v>
      </c>
      <c r="B3" s="1087"/>
      <c r="C3" s="1087"/>
      <c r="D3" s="1087"/>
      <c r="E3" s="1192"/>
    </row>
    <row r="4" spans="1:15" ht="36.75" customHeight="1" thickBot="1">
      <c r="A4" s="1187" t="s">
        <v>13</v>
      </c>
      <c r="B4" s="855" t="s">
        <v>640</v>
      </c>
      <c r="C4" s="850" t="s">
        <v>807</v>
      </c>
      <c r="D4" s="855" t="s">
        <v>641</v>
      </c>
      <c r="E4" s="1192"/>
    </row>
    <row r="5" spans="1:15" ht="21.75" customHeight="1" thickBot="1">
      <c r="A5" s="1188"/>
      <c r="B5" s="1189" t="s">
        <v>612</v>
      </c>
      <c r="C5" s="1189"/>
      <c r="D5" s="1190"/>
      <c r="E5" s="1192"/>
      <c r="F5" s="719"/>
    </row>
    <row r="6" spans="1:15" ht="20.25" customHeight="1">
      <c r="A6" s="856" t="s">
        <v>63</v>
      </c>
      <c r="B6" s="857">
        <f>B7+B8+B9</f>
        <v>1139253</v>
      </c>
      <c r="C6" s="405">
        <f>C7+C8+C9</f>
        <v>2007048154.0600002</v>
      </c>
      <c r="D6" s="762">
        <f>ROUND(C6/B6,2)</f>
        <v>1761.72</v>
      </c>
      <c r="E6" s="1192"/>
    </row>
    <row r="7" spans="1:15" ht="20.25" customHeight="1">
      <c r="A7" s="852" t="s">
        <v>101</v>
      </c>
      <c r="B7" s="851">
        <v>798978</v>
      </c>
      <c r="C7" s="411">
        <v>1562340306.1300001</v>
      </c>
      <c r="D7" s="839">
        <f>ROUND(C7/B7,2)</f>
        <v>1955.42</v>
      </c>
      <c r="E7" s="1192"/>
    </row>
    <row r="8" spans="1:15" ht="20.25" customHeight="1">
      <c r="A8" s="853" t="s">
        <v>241</v>
      </c>
      <c r="B8" s="851">
        <v>165082</v>
      </c>
      <c r="C8" s="411">
        <v>322540513.24000001</v>
      </c>
      <c r="D8" s="839">
        <f>ROUND(C8/B8,2)</f>
        <v>1953.82</v>
      </c>
      <c r="E8" s="1192"/>
    </row>
    <row r="9" spans="1:15" ht="20.25" customHeight="1" thickBot="1">
      <c r="A9" s="948" t="s">
        <v>801</v>
      </c>
      <c r="B9" s="941">
        <v>175193</v>
      </c>
      <c r="C9" s="417">
        <v>122167334.69</v>
      </c>
      <c r="D9" s="840">
        <f>ROUND(C9/B9,2)</f>
        <v>697.33</v>
      </c>
      <c r="E9" s="1192"/>
    </row>
    <row r="10" spans="1:15" ht="32.25" customHeight="1">
      <c r="A10" s="1191" t="s">
        <v>642</v>
      </c>
      <c r="B10" s="1191"/>
      <c r="C10" s="1191"/>
      <c r="D10" s="1191"/>
      <c r="E10" s="572"/>
      <c r="F10" s="572"/>
    </row>
    <row r="11" spans="1:15" ht="42" customHeight="1">
      <c r="A11" s="1195" t="s">
        <v>810</v>
      </c>
      <c r="B11" s="1195"/>
      <c r="C11" s="1195"/>
      <c r="D11" s="1195"/>
      <c r="E11" s="954"/>
      <c r="F11" s="572"/>
    </row>
    <row r="12" spans="1:15" ht="15" customHeight="1">
      <c r="A12" s="953"/>
      <c r="B12" s="953"/>
      <c r="C12" s="953"/>
      <c r="D12" s="953"/>
      <c r="E12" s="953"/>
      <c r="F12" s="572"/>
    </row>
    <row r="13" spans="1:15" ht="21" customHeight="1" thickBot="1">
      <c r="A13" s="1196" t="s">
        <v>809</v>
      </c>
      <c r="B13" s="1196"/>
      <c r="C13" s="1196"/>
      <c r="D13" s="1196"/>
      <c r="E13" s="1196"/>
      <c r="F13" s="937"/>
      <c r="G13" s="937"/>
      <c r="H13" s="937"/>
      <c r="I13" s="937"/>
      <c r="J13" s="937"/>
      <c r="K13" s="937"/>
      <c r="L13" s="937"/>
      <c r="M13" s="937"/>
      <c r="N13" s="937"/>
      <c r="O13" s="937"/>
    </row>
    <row r="14" spans="1:15" ht="20.25" customHeight="1" thickBot="1">
      <c r="A14" s="1112" t="s">
        <v>643</v>
      </c>
      <c r="B14" s="1200" t="s">
        <v>805</v>
      </c>
      <c r="C14" s="1203" t="s">
        <v>32</v>
      </c>
      <c r="D14" s="1204"/>
      <c r="E14" s="1205"/>
      <c r="F14" s="936"/>
      <c r="G14" s="936"/>
      <c r="H14" s="936"/>
      <c r="I14" s="936"/>
      <c r="J14" s="936"/>
      <c r="K14" s="936"/>
      <c r="L14" s="936"/>
    </row>
    <row r="15" spans="1:15" ht="20.25" customHeight="1" thickBot="1">
      <c r="A15" s="1198"/>
      <c r="B15" s="1201"/>
      <c r="C15" s="1206" t="s">
        <v>802</v>
      </c>
      <c r="D15" s="1208" t="s">
        <v>644</v>
      </c>
      <c r="E15" s="1209"/>
    </row>
    <row r="16" spans="1:15" ht="32.25" customHeight="1" thickBot="1">
      <c r="A16" s="1198"/>
      <c r="B16" s="1202"/>
      <c r="C16" s="1207"/>
      <c r="D16" s="949" t="s">
        <v>34</v>
      </c>
      <c r="E16" s="950" t="s">
        <v>806</v>
      </c>
    </row>
    <row r="17" spans="1:14" ht="20.25" customHeight="1" thickBot="1">
      <c r="A17" s="1199"/>
      <c r="B17" s="1210" t="s">
        <v>612</v>
      </c>
      <c r="C17" s="1211"/>
      <c r="D17" s="1211"/>
      <c r="E17" s="1212"/>
    </row>
    <row r="18" spans="1:14" ht="21" customHeight="1">
      <c r="A18" s="861" t="s">
        <v>63</v>
      </c>
      <c r="B18" s="548">
        <f>SUM(B19:B44)</f>
        <v>1150543</v>
      </c>
      <c r="C18" s="551">
        <f>SUM(C19:C44)</f>
        <v>798978</v>
      </c>
      <c r="D18" s="548">
        <f>SUM(D19:D44)</f>
        <v>165082</v>
      </c>
      <c r="E18" s="858">
        <f>SUM(E19:E44)</f>
        <v>186483</v>
      </c>
    </row>
    <row r="19" spans="1:14">
      <c r="A19" s="862" t="s">
        <v>646</v>
      </c>
      <c r="B19" s="549">
        <v>5138</v>
      </c>
      <c r="C19" s="178">
        <v>230</v>
      </c>
      <c r="D19" s="549">
        <v>326</v>
      </c>
      <c r="E19" s="865">
        <v>4582</v>
      </c>
    </row>
    <row r="20" spans="1:14">
      <c r="A20" s="862" t="s">
        <v>647</v>
      </c>
      <c r="B20" s="549">
        <v>1093</v>
      </c>
      <c r="C20" s="178">
        <v>446</v>
      </c>
      <c r="D20" s="549">
        <v>460</v>
      </c>
      <c r="E20" s="865">
        <v>187</v>
      </c>
      <c r="K20" s="122"/>
      <c r="L20" s="122"/>
      <c r="M20" s="122"/>
      <c r="N20" s="122"/>
    </row>
    <row r="21" spans="1:14">
      <c r="A21" s="862" t="s">
        <v>648</v>
      </c>
      <c r="B21" s="549">
        <v>174168</v>
      </c>
      <c r="C21" s="178">
        <v>26173</v>
      </c>
      <c r="D21" s="549">
        <v>4386</v>
      </c>
      <c r="E21" s="865">
        <v>143609</v>
      </c>
    </row>
    <row r="22" spans="1:14">
      <c r="A22" s="862" t="s">
        <v>649</v>
      </c>
      <c r="B22" s="549">
        <v>17117</v>
      </c>
      <c r="C22" s="178">
        <v>14157</v>
      </c>
      <c r="D22" s="549">
        <v>1790</v>
      </c>
      <c r="E22" s="865">
        <v>1170</v>
      </c>
    </row>
    <row r="23" spans="1:14">
      <c r="A23" s="862" t="s">
        <v>650</v>
      </c>
      <c r="B23" s="549">
        <v>1410</v>
      </c>
      <c r="C23" s="178">
        <v>493</v>
      </c>
      <c r="D23" s="549">
        <v>784</v>
      </c>
      <c r="E23" s="865">
        <v>133</v>
      </c>
    </row>
    <row r="24" spans="1:14">
      <c r="A24" s="862" t="s">
        <v>651</v>
      </c>
      <c r="B24" s="549">
        <v>1491</v>
      </c>
      <c r="C24" s="178">
        <v>605</v>
      </c>
      <c r="D24" s="549">
        <v>835</v>
      </c>
      <c r="E24" s="865">
        <v>51</v>
      </c>
    </row>
    <row r="25" spans="1:14">
      <c r="A25" s="862" t="s">
        <v>652</v>
      </c>
      <c r="B25" s="549">
        <v>1369</v>
      </c>
      <c r="C25" s="178">
        <v>523</v>
      </c>
      <c r="D25" s="549">
        <v>815</v>
      </c>
      <c r="E25" s="865">
        <v>31</v>
      </c>
    </row>
    <row r="26" spans="1:14">
      <c r="A26" s="862" t="s">
        <v>653</v>
      </c>
      <c r="B26" s="549">
        <v>1013</v>
      </c>
      <c r="C26" s="178">
        <v>363</v>
      </c>
      <c r="D26" s="549">
        <v>626</v>
      </c>
      <c r="E26" s="865">
        <v>24</v>
      </c>
    </row>
    <row r="27" spans="1:14">
      <c r="A27" s="862" t="s">
        <v>654</v>
      </c>
      <c r="B27" s="549">
        <v>17995</v>
      </c>
      <c r="C27" s="178">
        <v>17132</v>
      </c>
      <c r="D27" s="549">
        <v>625</v>
      </c>
      <c r="E27" s="865">
        <v>238</v>
      </c>
    </row>
    <row r="28" spans="1:14">
      <c r="A28" s="862" t="s">
        <v>655</v>
      </c>
      <c r="B28" s="549">
        <v>3434</v>
      </c>
      <c r="C28" s="178">
        <v>2077</v>
      </c>
      <c r="D28" s="549">
        <v>1142</v>
      </c>
      <c r="E28" s="865">
        <v>215</v>
      </c>
    </row>
    <row r="29" spans="1:14">
      <c r="A29" s="862" t="s">
        <v>656</v>
      </c>
      <c r="B29" s="549">
        <v>1796</v>
      </c>
      <c r="C29" s="178">
        <v>547</v>
      </c>
      <c r="D29" s="549">
        <v>1068</v>
      </c>
      <c r="E29" s="865">
        <v>181</v>
      </c>
    </row>
    <row r="30" spans="1:14">
      <c r="A30" s="862" t="s">
        <v>657</v>
      </c>
      <c r="B30" s="549">
        <v>1899</v>
      </c>
      <c r="C30" s="178">
        <v>275</v>
      </c>
      <c r="D30" s="549">
        <v>1491</v>
      </c>
      <c r="E30" s="865">
        <v>133</v>
      </c>
    </row>
    <row r="31" spans="1:14">
      <c r="A31" s="862" t="s">
        <v>658</v>
      </c>
      <c r="B31" s="549">
        <v>2730</v>
      </c>
      <c r="C31" s="178">
        <v>240</v>
      </c>
      <c r="D31" s="549">
        <v>2456</v>
      </c>
      <c r="E31" s="865">
        <v>34</v>
      </c>
    </row>
    <row r="32" spans="1:14">
      <c r="A32" s="862" t="s">
        <v>659</v>
      </c>
      <c r="B32" s="549">
        <v>2810</v>
      </c>
      <c r="C32" s="178">
        <v>216</v>
      </c>
      <c r="D32" s="549">
        <v>2547</v>
      </c>
      <c r="E32" s="865">
        <v>47</v>
      </c>
    </row>
    <row r="33" spans="1:5">
      <c r="A33" s="862" t="s">
        <v>660</v>
      </c>
      <c r="B33" s="549">
        <v>1716</v>
      </c>
      <c r="C33" s="178">
        <v>173</v>
      </c>
      <c r="D33" s="549">
        <v>1498</v>
      </c>
      <c r="E33" s="865">
        <v>45</v>
      </c>
    </row>
    <row r="34" spans="1:5" s="1" customFormat="1" ht="12.75">
      <c r="A34" s="862" t="s">
        <v>661</v>
      </c>
      <c r="B34" s="549">
        <v>782</v>
      </c>
      <c r="C34" s="178">
        <v>191</v>
      </c>
      <c r="D34" s="549">
        <v>573</v>
      </c>
      <c r="E34" s="865">
        <v>18</v>
      </c>
    </row>
    <row r="35" spans="1:5" s="1" customFormat="1" ht="12.75">
      <c r="A35" s="862" t="s">
        <v>662</v>
      </c>
      <c r="B35" s="549">
        <v>482</v>
      </c>
      <c r="C35" s="178">
        <v>272</v>
      </c>
      <c r="D35" s="549">
        <v>185</v>
      </c>
      <c r="E35" s="865">
        <v>25</v>
      </c>
    </row>
    <row r="36" spans="1:5" s="1" customFormat="1" ht="12.75">
      <c r="A36" s="862" t="s">
        <v>663</v>
      </c>
      <c r="B36" s="549">
        <v>974</v>
      </c>
      <c r="C36" s="178">
        <v>894</v>
      </c>
      <c r="D36" s="549">
        <v>63</v>
      </c>
      <c r="E36" s="865">
        <v>17</v>
      </c>
    </row>
    <row r="37" spans="1:5">
      <c r="A37" s="862" t="s">
        <v>664</v>
      </c>
      <c r="B37" s="549">
        <v>1288</v>
      </c>
      <c r="C37" s="178">
        <v>1247</v>
      </c>
      <c r="D37" s="549">
        <v>36</v>
      </c>
      <c r="E37" s="865">
        <v>5</v>
      </c>
    </row>
    <row r="38" spans="1:5">
      <c r="A38" s="862">
        <v>1878.91</v>
      </c>
      <c r="B38" s="549">
        <v>93065</v>
      </c>
      <c r="C38" s="178">
        <v>31432</v>
      </c>
      <c r="D38" s="549">
        <v>31076</v>
      </c>
      <c r="E38" s="865">
        <v>30557</v>
      </c>
    </row>
    <row r="39" spans="1:5">
      <c r="A39" s="862" t="s">
        <v>665</v>
      </c>
      <c r="B39" s="549">
        <v>11413</v>
      </c>
      <c r="C39" s="178">
        <v>4042</v>
      </c>
      <c r="D39" s="549">
        <v>3540</v>
      </c>
      <c r="E39" s="865">
        <v>3831</v>
      </c>
    </row>
    <row r="40" spans="1:5">
      <c r="A40" s="862" t="s">
        <v>666</v>
      </c>
      <c r="B40" s="549">
        <v>221296</v>
      </c>
      <c r="C40" s="178">
        <v>183848</v>
      </c>
      <c r="D40" s="549">
        <v>36464</v>
      </c>
      <c r="E40" s="865">
        <v>984</v>
      </c>
    </row>
    <row r="41" spans="1:5">
      <c r="A41" s="862" t="s">
        <v>667</v>
      </c>
      <c r="B41" s="549">
        <v>366340</v>
      </c>
      <c r="C41" s="178">
        <v>319085</v>
      </c>
      <c r="D41" s="549">
        <v>46945</v>
      </c>
      <c r="E41" s="865">
        <v>310</v>
      </c>
    </row>
    <row r="42" spans="1:5">
      <c r="A42" s="862" t="s">
        <v>668</v>
      </c>
      <c r="B42" s="549">
        <v>155412</v>
      </c>
      <c r="C42" s="178">
        <v>137319</v>
      </c>
      <c r="D42" s="549">
        <v>18055</v>
      </c>
      <c r="E42" s="865">
        <v>38</v>
      </c>
    </row>
    <row r="43" spans="1:5">
      <c r="A43" s="862" t="s">
        <v>669</v>
      </c>
      <c r="B43" s="549">
        <v>43407</v>
      </c>
      <c r="C43" s="178">
        <v>38111</v>
      </c>
      <c r="D43" s="549">
        <v>5289</v>
      </c>
      <c r="E43" s="865">
        <v>7</v>
      </c>
    </row>
    <row r="44" spans="1:5" ht="15.75" thickBot="1">
      <c r="A44" s="863" t="s">
        <v>670</v>
      </c>
      <c r="B44" s="550">
        <v>20905</v>
      </c>
      <c r="C44" s="864">
        <v>18887</v>
      </c>
      <c r="D44" s="550">
        <v>2007</v>
      </c>
      <c r="E44" s="866">
        <v>11</v>
      </c>
    </row>
    <row r="45" spans="1:5" ht="15" customHeight="1">
      <c r="A45" s="1197" t="s">
        <v>645</v>
      </c>
      <c r="B45" s="1197"/>
      <c r="C45" s="1197"/>
      <c r="D45" s="1197"/>
      <c r="E45" s="1197"/>
    </row>
    <row r="46" spans="1:5" ht="27" customHeight="1">
      <c r="A46" s="1194" t="s">
        <v>803</v>
      </c>
      <c r="B46" s="1194"/>
      <c r="C46" s="1194"/>
      <c r="D46" s="1194"/>
      <c r="E46" s="1194"/>
    </row>
    <row r="47" spans="1:5" ht="27" customHeight="1">
      <c r="A47" s="1195" t="s">
        <v>804</v>
      </c>
      <c r="B47" s="1195"/>
      <c r="C47" s="1195"/>
      <c r="D47" s="1195"/>
      <c r="E47" s="1195"/>
    </row>
    <row r="48" spans="1:5" ht="17.25" customHeight="1">
      <c r="A48" s="1193" t="s">
        <v>800</v>
      </c>
      <c r="B48" s="1193"/>
      <c r="C48" s="1193"/>
      <c r="D48" s="1193"/>
      <c r="E48" s="1193"/>
    </row>
    <row r="56" ht="9" customHeight="1"/>
    <row r="57" ht="8.25" customHeight="1"/>
  </sheetData>
  <mergeCells count="18">
    <mergeCell ref="A48:E48"/>
    <mergeCell ref="A46:E46"/>
    <mergeCell ref="A47:E47"/>
    <mergeCell ref="A13:E13"/>
    <mergeCell ref="A11:D11"/>
    <mergeCell ref="A45:E45"/>
    <mergeCell ref="A14:A17"/>
    <mergeCell ref="B14:B16"/>
    <mergeCell ref="C14:E14"/>
    <mergeCell ref="C15:C16"/>
    <mergeCell ref="D15:E15"/>
    <mergeCell ref="B17:E17"/>
    <mergeCell ref="A1:E1"/>
    <mergeCell ref="A3:D3"/>
    <mergeCell ref="A4:A5"/>
    <mergeCell ref="B5:D5"/>
    <mergeCell ref="A10:D10"/>
    <mergeCell ref="E2:E9"/>
  </mergeCells>
  <hyperlinks>
    <hyperlink ref="F1" location="'Spis treści'!A1" display="Powrót do spisu" xr:uid="{6955570F-2F58-4E43-9D14-2594CA509BBA}"/>
  </hyperlinks>
  <printOptions horizontalCentered="1"/>
  <pageMargins left="0.51181102362204722" right="0.51181102362204722" top="0.6692913385826772" bottom="0.55118110236220474" header="0.31496062992125984" footer="0.31496062992125984"/>
  <pageSetup paperSize="9" scale="84" orientation="portrait" r:id="rId1"/>
  <headerFooter differentFirst="1" alignWithMargins="0">
    <oddFooter>&amp;C&amp;"Arial,Normalny"&amp;9&amp;P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A52BC-7521-4DAA-89CA-25068F7543B6}">
  <sheetPr>
    <tabColor rgb="FF92D050"/>
  </sheetPr>
  <dimension ref="A1:F44"/>
  <sheetViews>
    <sheetView showGridLines="0" view="pageBreakPreview" zoomScaleNormal="100" zoomScaleSheetLayoutView="100" workbookViewId="0">
      <selection sqref="A1:E1"/>
    </sheetView>
  </sheetViews>
  <sheetFormatPr defaultColWidth="9" defaultRowHeight="15"/>
  <cols>
    <col min="1" max="1" width="36" customWidth="1"/>
    <col min="2" max="4" width="16.375" customWidth="1"/>
    <col min="5" max="5" width="15.75" customWidth="1"/>
    <col min="6" max="6" width="10.125" bestFit="1" customWidth="1"/>
  </cols>
  <sheetData>
    <row r="1" spans="1:6" ht="27.75" customHeight="1">
      <c r="A1" s="1105" t="s">
        <v>406</v>
      </c>
      <c r="B1" s="1105"/>
      <c r="C1" s="1105"/>
      <c r="D1" s="1105"/>
      <c r="E1" s="1105"/>
      <c r="F1" s="780" t="s">
        <v>476</v>
      </c>
    </row>
    <row r="2" spans="1:6" ht="30" customHeight="1" thickBot="1">
      <c r="A2" s="1087" t="s">
        <v>714</v>
      </c>
      <c r="B2" s="1087"/>
      <c r="C2" s="1087"/>
      <c r="D2" s="1087"/>
    </row>
    <row r="3" spans="1:6" ht="36.75" customHeight="1" thickBot="1">
      <c r="A3" s="1187" t="s">
        <v>13</v>
      </c>
      <c r="B3" s="855" t="s">
        <v>613</v>
      </c>
      <c r="C3" s="850" t="s">
        <v>614</v>
      </c>
      <c r="D3" s="855" t="s">
        <v>615</v>
      </c>
      <c r="F3" s="719"/>
    </row>
    <row r="4" spans="1:6" ht="21.75" customHeight="1" thickBot="1">
      <c r="A4" s="1188"/>
      <c r="B4" s="1189" t="s">
        <v>574</v>
      </c>
      <c r="C4" s="1189"/>
      <c r="D4" s="1190"/>
    </row>
    <row r="5" spans="1:6" ht="20.25" customHeight="1">
      <c r="A5" s="870" t="s">
        <v>616</v>
      </c>
      <c r="B5" s="868">
        <v>201499</v>
      </c>
      <c r="C5" s="871">
        <v>833273673.36999977</v>
      </c>
      <c r="D5" s="443">
        <v>344.61</v>
      </c>
      <c r="F5" s="721"/>
    </row>
    <row r="6" spans="1:6" ht="27" customHeight="1">
      <c r="A6" s="867" t="s">
        <v>617</v>
      </c>
      <c r="B6" s="281">
        <v>171646</v>
      </c>
      <c r="C6" s="127">
        <v>721539174.07000005</v>
      </c>
      <c r="D6" s="458">
        <v>350.3</v>
      </c>
    </row>
    <row r="7" spans="1:6" ht="15" customHeight="1" thickBot="1">
      <c r="A7" s="854" t="s">
        <v>618</v>
      </c>
      <c r="B7" s="869">
        <v>7617</v>
      </c>
      <c r="C7" s="416">
        <v>60245893.430000015</v>
      </c>
      <c r="D7" s="417">
        <v>659.13</v>
      </c>
    </row>
    <row r="8" spans="1:6" ht="24.75" customHeight="1">
      <c r="A8" s="720"/>
      <c r="B8" s="720"/>
      <c r="C8" s="720"/>
      <c r="D8" s="720"/>
      <c r="E8" s="572"/>
    </row>
    <row r="9" spans="1:6" ht="17.25" customHeight="1" thickBot="1">
      <c r="A9" s="1087" t="s">
        <v>715</v>
      </c>
      <c r="B9" s="1087"/>
      <c r="C9" s="1087"/>
      <c r="D9" s="1087"/>
    </row>
    <row r="10" spans="1:6" ht="20.25" customHeight="1">
      <c r="A10" s="1112" t="s">
        <v>619</v>
      </c>
      <c r="B10" s="1215" t="s">
        <v>109</v>
      </c>
      <c r="C10" s="1112" t="s">
        <v>620</v>
      </c>
      <c r="D10" s="1112" t="s">
        <v>621</v>
      </c>
    </row>
    <row r="11" spans="1:6" ht="32.25" customHeight="1" thickBot="1">
      <c r="A11" s="1113"/>
      <c r="B11" s="1216"/>
      <c r="C11" s="1114"/>
      <c r="D11" s="1114"/>
    </row>
    <row r="12" spans="1:6" ht="20.25" customHeight="1" thickBot="1">
      <c r="A12" s="1114"/>
      <c r="B12" s="1210" t="s">
        <v>612</v>
      </c>
      <c r="C12" s="1211"/>
      <c r="D12" s="1212"/>
    </row>
    <row r="13" spans="1:6" ht="20.25" customHeight="1">
      <c r="A13" s="861" t="s">
        <v>63</v>
      </c>
      <c r="B13" s="575">
        <f>SUM(B14:B18)</f>
        <v>798978</v>
      </c>
      <c r="C13" s="875">
        <f>SUM(C14:C18)</f>
        <v>258232</v>
      </c>
      <c r="D13" s="874">
        <f>SUM(D14:D18)</f>
        <v>540746</v>
      </c>
    </row>
    <row r="14" spans="1:6" ht="20.25" customHeight="1">
      <c r="A14" s="872" t="s">
        <v>622</v>
      </c>
      <c r="B14" s="576">
        <v>83262</v>
      </c>
      <c r="C14" s="447">
        <v>0</v>
      </c>
      <c r="D14" s="865">
        <v>83262</v>
      </c>
    </row>
    <row r="15" spans="1:6" ht="20.25" customHeight="1">
      <c r="A15" s="872" t="s">
        <v>623</v>
      </c>
      <c r="B15" s="576">
        <v>186545</v>
      </c>
      <c r="C15" s="549">
        <v>88743</v>
      </c>
      <c r="D15" s="865">
        <v>97802</v>
      </c>
    </row>
    <row r="16" spans="1:6" ht="20.25" customHeight="1">
      <c r="A16" s="872" t="s">
        <v>624</v>
      </c>
      <c r="B16" s="576">
        <v>166409</v>
      </c>
      <c r="C16" s="549">
        <v>72299</v>
      </c>
      <c r="D16" s="865">
        <v>94110</v>
      </c>
    </row>
    <row r="17" spans="1:6" ht="20.25" customHeight="1">
      <c r="A17" s="872" t="s">
        <v>625</v>
      </c>
      <c r="B17" s="576">
        <v>141721</v>
      </c>
      <c r="C17" s="549">
        <v>47713</v>
      </c>
      <c r="D17" s="865">
        <v>94008</v>
      </c>
    </row>
    <row r="18" spans="1:6" ht="20.25" customHeight="1" thickBot="1">
      <c r="A18" s="873" t="s">
        <v>626</v>
      </c>
      <c r="B18" s="577">
        <v>221041</v>
      </c>
      <c r="C18" s="550">
        <v>49477</v>
      </c>
      <c r="D18" s="866">
        <v>171564</v>
      </c>
    </row>
    <row r="19" spans="1:6" s="1" customFormat="1" ht="12" customHeight="1">
      <c r="A19" s="1214" t="s">
        <v>627</v>
      </c>
      <c r="B19" s="1214"/>
      <c r="C19" s="1214"/>
      <c r="D19" s="1214"/>
      <c r="E19" s="722"/>
    </row>
    <row r="20" spans="1:6" s="1" customFormat="1" ht="15.75" customHeight="1">
      <c r="A20" s="1152" t="s">
        <v>628</v>
      </c>
      <c r="B20" s="1152"/>
      <c r="C20" s="1152"/>
      <c r="D20" s="1152"/>
      <c r="E20" s="723"/>
    </row>
    <row r="21" spans="1:6" s="1" customFormat="1" ht="15.75" customHeight="1">
      <c r="A21" s="724"/>
      <c r="B21" s="724"/>
      <c r="C21" s="724"/>
      <c r="D21" s="724"/>
      <c r="E21" s="723"/>
    </row>
    <row r="22" spans="1:6" ht="19.5" customHeight="1">
      <c r="A22" s="1213" t="s">
        <v>629</v>
      </c>
      <c r="B22" s="1213"/>
      <c r="C22" s="1213"/>
      <c r="D22" s="1213"/>
      <c r="E22" s="1213"/>
      <c r="F22" s="956"/>
    </row>
    <row r="39" ht="9" customHeight="1"/>
    <row r="40" ht="8.25" customHeight="1"/>
    <row r="44" ht="26.25" customHeight="1"/>
  </sheetData>
  <mergeCells count="13">
    <mergeCell ref="A22:E22"/>
    <mergeCell ref="A1:E1"/>
    <mergeCell ref="A19:D19"/>
    <mergeCell ref="A20:D20"/>
    <mergeCell ref="A2:D2"/>
    <mergeCell ref="A3:A4"/>
    <mergeCell ref="B4:D4"/>
    <mergeCell ref="A9:D9"/>
    <mergeCell ref="A10:A12"/>
    <mergeCell ref="B10:B11"/>
    <mergeCell ref="C10:C11"/>
    <mergeCell ref="D10:D11"/>
    <mergeCell ref="B12:D12"/>
  </mergeCells>
  <hyperlinks>
    <hyperlink ref="F1" location="'Spis treści'!A1" display="Powrót do spisu" xr:uid="{20B06091-8D0E-40C3-8E44-D43C5B3D662A}"/>
  </hyperlink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A265A-1813-485F-BF44-08E8FB328E95}">
  <sheetPr>
    <tabColor rgb="FF92D050"/>
  </sheetPr>
  <dimension ref="A1:G40"/>
  <sheetViews>
    <sheetView showGridLines="0" view="pageBreakPreview" zoomScaleNormal="100" zoomScaleSheetLayoutView="100" workbookViewId="0">
      <selection sqref="A1:F1"/>
    </sheetView>
  </sheetViews>
  <sheetFormatPr defaultColWidth="9" defaultRowHeight="15"/>
  <cols>
    <col min="1" max="1" width="31.875" customWidth="1"/>
    <col min="2" max="4" width="16.375" customWidth="1"/>
  </cols>
  <sheetData>
    <row r="1" spans="1:7" ht="30.75" customHeight="1">
      <c r="A1" s="1105" t="s">
        <v>406</v>
      </c>
      <c r="B1" s="1105"/>
      <c r="C1" s="1105"/>
      <c r="D1" s="1105"/>
      <c r="E1" s="1105"/>
      <c r="F1" s="1105"/>
      <c r="G1" s="780" t="s">
        <v>476</v>
      </c>
    </row>
    <row r="2" spans="1:7" ht="39.75" customHeight="1" thickBot="1">
      <c r="A2" s="1087" t="s">
        <v>718</v>
      </c>
      <c r="B2" s="1087"/>
      <c r="C2" s="1087"/>
      <c r="D2" s="1087"/>
    </row>
    <row r="3" spans="1:7" ht="20.25" customHeight="1">
      <c r="A3" s="1112" t="s">
        <v>619</v>
      </c>
      <c r="B3" s="1215" t="s">
        <v>109</v>
      </c>
      <c r="C3" s="1112" t="s">
        <v>620</v>
      </c>
      <c r="D3" s="1218" t="s">
        <v>621</v>
      </c>
    </row>
    <row r="4" spans="1:7" ht="32.25" customHeight="1" thickBot="1">
      <c r="A4" s="1113"/>
      <c r="B4" s="1216"/>
      <c r="C4" s="1114"/>
      <c r="D4" s="1219"/>
      <c r="G4" s="719"/>
    </row>
    <row r="5" spans="1:7" ht="20.25" customHeight="1" thickBot="1">
      <c r="A5" s="1114"/>
      <c r="B5" s="1210" t="s">
        <v>612</v>
      </c>
      <c r="C5" s="1211"/>
      <c r="D5" s="1212"/>
    </row>
    <row r="6" spans="1:7" ht="21" customHeight="1">
      <c r="A6" s="876" t="s">
        <v>63</v>
      </c>
      <c r="B6" s="548">
        <f>SUM(B7:B13)</f>
        <v>165082</v>
      </c>
      <c r="C6" s="578">
        <f>SUM(C7:C13)</f>
        <v>81678</v>
      </c>
      <c r="D6" s="548">
        <f>SUM(D7:D13)</f>
        <v>83404</v>
      </c>
    </row>
    <row r="7" spans="1:7" ht="21" customHeight="1">
      <c r="A7" s="859" t="s">
        <v>630</v>
      </c>
      <c r="B7" s="549">
        <v>241</v>
      </c>
      <c r="C7" s="178">
        <v>187</v>
      </c>
      <c r="D7" s="549">
        <v>54</v>
      </c>
    </row>
    <row r="8" spans="1:7" ht="21" customHeight="1">
      <c r="A8" s="859" t="s">
        <v>631</v>
      </c>
      <c r="B8" s="549">
        <v>2370</v>
      </c>
      <c r="C8" s="178">
        <v>1472</v>
      </c>
      <c r="D8" s="549">
        <v>898</v>
      </c>
    </row>
    <row r="9" spans="1:7" ht="21" customHeight="1">
      <c r="A9" s="859" t="s">
        <v>632</v>
      </c>
      <c r="B9" s="549">
        <v>12064</v>
      </c>
      <c r="C9" s="178">
        <v>6089</v>
      </c>
      <c r="D9" s="549">
        <v>5975</v>
      </c>
    </row>
    <row r="10" spans="1:7" ht="21" customHeight="1">
      <c r="A10" s="859" t="s">
        <v>633</v>
      </c>
      <c r="B10" s="549">
        <v>16805</v>
      </c>
      <c r="C10" s="178">
        <v>7740</v>
      </c>
      <c r="D10" s="549">
        <v>9065</v>
      </c>
    </row>
    <row r="11" spans="1:7" ht="21" customHeight="1">
      <c r="A11" s="859" t="s">
        <v>634</v>
      </c>
      <c r="B11" s="549">
        <v>30751</v>
      </c>
      <c r="C11" s="178">
        <v>14188</v>
      </c>
      <c r="D11" s="549">
        <v>16563</v>
      </c>
    </row>
    <row r="12" spans="1:7" ht="21" customHeight="1">
      <c r="A12" s="859" t="s">
        <v>622</v>
      </c>
      <c r="B12" s="549">
        <v>38345</v>
      </c>
      <c r="C12" s="178">
        <v>27520</v>
      </c>
      <c r="D12" s="549">
        <v>10825</v>
      </c>
    </row>
    <row r="13" spans="1:7" ht="21" customHeight="1" thickBot="1">
      <c r="A13" s="860" t="s">
        <v>635</v>
      </c>
      <c r="B13" s="550">
        <v>64506</v>
      </c>
      <c r="C13" s="864">
        <v>24482</v>
      </c>
      <c r="D13" s="550">
        <v>40024</v>
      </c>
    </row>
    <row r="14" spans="1:7" ht="21.75" customHeight="1">
      <c r="A14" s="669"/>
      <c r="B14" s="669"/>
      <c r="C14" s="669"/>
      <c r="D14" s="669"/>
    </row>
    <row r="15" spans="1:7" ht="21.75" customHeight="1"/>
    <row r="16" spans="1:7" ht="37.5" customHeight="1">
      <c r="A16" s="1217" t="s">
        <v>636</v>
      </c>
      <c r="B16" s="1217"/>
      <c r="C16" s="1217"/>
      <c r="D16" s="1217"/>
      <c r="E16" s="1217"/>
      <c r="F16" s="1217"/>
    </row>
    <row r="31" ht="9" customHeight="1"/>
    <row r="32" ht="8.25" customHeight="1"/>
    <row r="40" ht="33" customHeight="1"/>
  </sheetData>
  <mergeCells count="8">
    <mergeCell ref="A16:F16"/>
    <mergeCell ref="A1:F1"/>
    <mergeCell ref="A2:D2"/>
    <mergeCell ref="A3:A5"/>
    <mergeCell ref="B3:B4"/>
    <mergeCell ref="C3:C4"/>
    <mergeCell ref="D3:D4"/>
    <mergeCell ref="B5:D5"/>
  </mergeCells>
  <hyperlinks>
    <hyperlink ref="G1" location="'Spis treści'!A1" display="Powrót do spisu" xr:uid="{B68F30E3-6F5E-4111-B1EB-2572B32E26CF}"/>
  </hyperlinks>
  <printOptions horizontalCentered="1"/>
  <pageMargins left="0.51181102362204722" right="0.51181102362204722" top="0.6692913385826772" bottom="0.55118110236220474" header="0.31496062992125984" footer="0.31496062992125984"/>
  <pageSetup paperSize="9" scale="88"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tabColor rgb="FF92D050"/>
    <pageSetUpPr fitToPage="1"/>
  </sheetPr>
  <dimension ref="A1:K40"/>
  <sheetViews>
    <sheetView showGridLines="0" view="pageBreakPreview" zoomScaleNormal="100" zoomScaleSheetLayoutView="100" workbookViewId="0">
      <selection sqref="A1:I1"/>
    </sheetView>
  </sheetViews>
  <sheetFormatPr defaultColWidth="8" defaultRowHeight="12.75"/>
  <cols>
    <col min="1" max="1" width="20.375" style="1" customWidth="1"/>
    <col min="2" max="2" width="14.625" style="1" customWidth="1"/>
    <col min="3" max="3" width="15.125" style="1" customWidth="1"/>
    <col min="4" max="4" width="11.875" style="1" customWidth="1"/>
    <col min="5" max="5" width="10.375" style="1" customWidth="1"/>
    <col min="6" max="6" width="11.375" style="1" customWidth="1"/>
    <col min="7" max="7" width="9.25" style="1" customWidth="1"/>
    <col min="8" max="8" width="9" style="1" customWidth="1"/>
    <col min="9" max="9" width="8.875" style="1" customWidth="1"/>
    <col min="10" max="10" width="9.25" style="1" customWidth="1"/>
    <col min="11" max="16383" width="8" style="1"/>
    <col min="16384" max="16384" width="0.625" style="1" customWidth="1"/>
  </cols>
  <sheetData>
    <row r="1" spans="1:11" ht="30" customHeight="1">
      <c r="A1" s="1105" t="str">
        <f>'Tab 9 (25)'!A1:I1</f>
        <v>II. FUNDUSZ EMERYTALNO-RENTOWY</v>
      </c>
      <c r="B1" s="1105"/>
      <c r="C1" s="1105"/>
      <c r="D1" s="1105"/>
      <c r="E1" s="1105"/>
      <c r="F1" s="1105"/>
      <c r="G1" s="1105"/>
      <c r="H1" s="1105"/>
      <c r="I1" s="1105"/>
      <c r="J1" s="116" t="s">
        <v>476</v>
      </c>
    </row>
    <row r="2" spans="1:11" ht="32.25" customHeight="1" thickBot="1">
      <c r="A2" s="1222" t="s">
        <v>720</v>
      </c>
      <c r="B2" s="1222"/>
      <c r="C2" s="1222"/>
      <c r="D2" s="1222"/>
      <c r="E2" s="1222"/>
      <c r="F2" s="1222"/>
      <c r="G2" s="1222"/>
      <c r="H2" s="1222"/>
      <c r="I2" s="1222"/>
    </row>
    <row r="3" spans="1:11" ht="21.75" customHeight="1" thickBot="1">
      <c r="A3" s="1011" t="s">
        <v>13</v>
      </c>
      <c r="B3" s="1008" t="s">
        <v>524</v>
      </c>
      <c r="C3" s="1010"/>
      <c r="D3" s="1008" t="s">
        <v>536</v>
      </c>
      <c r="E3" s="1009"/>
      <c r="F3" s="1009"/>
      <c r="G3" s="1009"/>
      <c r="H3" s="1009"/>
      <c r="I3" s="1010"/>
    </row>
    <row r="4" spans="1:11" ht="24" customHeight="1" thickBot="1">
      <c r="A4" s="1220"/>
      <c r="B4" s="1017" t="s">
        <v>569</v>
      </c>
      <c r="C4" s="1017" t="s">
        <v>570</v>
      </c>
      <c r="D4" s="1020" t="s">
        <v>516</v>
      </c>
      <c r="E4" s="1017" t="s">
        <v>569</v>
      </c>
      <c r="F4" s="1017" t="s">
        <v>570</v>
      </c>
      <c r="G4" s="1005" t="s">
        <v>14</v>
      </c>
      <c r="H4" s="1005"/>
      <c r="I4" s="1006"/>
    </row>
    <row r="5" spans="1:11" ht="72.75" customHeight="1" thickBot="1">
      <c r="A5" s="1221"/>
      <c r="B5" s="1018"/>
      <c r="C5" s="1018"/>
      <c r="D5" s="1021"/>
      <c r="E5" s="1018"/>
      <c r="F5" s="1018"/>
      <c r="G5" s="290" t="s">
        <v>571</v>
      </c>
      <c r="H5" s="216" t="s">
        <v>572</v>
      </c>
      <c r="I5" s="247" t="s">
        <v>573</v>
      </c>
      <c r="K5" s="466"/>
    </row>
    <row r="6" spans="1:11" ht="21" customHeight="1">
      <c r="A6" s="263" t="s">
        <v>70</v>
      </c>
      <c r="B6" s="281">
        <v>24474</v>
      </c>
      <c r="C6" s="452">
        <v>104032</v>
      </c>
      <c r="D6" s="453">
        <v>22529</v>
      </c>
      <c r="E6" s="452">
        <v>22001</v>
      </c>
      <c r="F6" s="454">
        <v>91167</v>
      </c>
      <c r="G6" s="382">
        <f>E6/D6-1</f>
        <v>-2.3436459674197718E-2</v>
      </c>
      <c r="H6" s="455">
        <f t="shared" ref="H6:I8" si="0">E6/B6-1</f>
        <v>-0.10104600800849883</v>
      </c>
      <c r="I6" s="456">
        <f t="shared" si="0"/>
        <v>-0.1236638726545678</v>
      </c>
    </row>
    <row r="7" spans="1:11" ht="21" customHeight="1">
      <c r="A7" s="263" t="s">
        <v>71</v>
      </c>
      <c r="B7" s="457">
        <v>24556429.250000004</v>
      </c>
      <c r="C7" s="127">
        <v>103699782.71000001</v>
      </c>
      <c r="D7" s="458">
        <v>22275777.370000005</v>
      </c>
      <c r="E7" s="127">
        <v>21757445.300000001</v>
      </c>
      <c r="F7" s="459">
        <v>90594004.989999995</v>
      </c>
      <c r="G7" s="382">
        <f>E7/D7-1</f>
        <v>-2.3268865610861722E-2</v>
      </c>
      <c r="H7" s="455">
        <f t="shared" si="0"/>
        <v>-0.11398171621389142</v>
      </c>
      <c r="I7" s="456">
        <f t="shared" si="0"/>
        <v>-0.12638192074761401</v>
      </c>
    </row>
    <row r="8" spans="1:11" ht="21" customHeight="1" thickBot="1">
      <c r="A8" s="270" t="s">
        <v>91</v>
      </c>
      <c r="B8" s="460">
        <v>1000</v>
      </c>
      <c r="C8" s="460">
        <v>1000</v>
      </c>
      <c r="D8" s="460">
        <v>1000</v>
      </c>
      <c r="E8" s="460">
        <v>1000</v>
      </c>
      <c r="F8" s="460">
        <v>1000</v>
      </c>
      <c r="G8" s="461">
        <f>E8/D8-1</f>
        <v>0</v>
      </c>
      <c r="H8" s="462">
        <f t="shared" si="0"/>
        <v>0</v>
      </c>
      <c r="I8" s="463">
        <f t="shared" si="0"/>
        <v>0</v>
      </c>
    </row>
    <row r="9" spans="1:11" ht="27.75" customHeight="1">
      <c r="A9" s="33"/>
      <c r="B9" s="33"/>
      <c r="C9" s="33"/>
      <c r="D9" s="33"/>
      <c r="E9" s="33"/>
      <c r="F9" s="33"/>
      <c r="G9" s="33"/>
      <c r="H9" s="33"/>
      <c r="I9" s="33"/>
    </row>
    <row r="10" spans="1:11" s="34" customFormat="1" ht="29.25" customHeight="1" thickBot="1">
      <c r="A10" s="1043" t="s">
        <v>721</v>
      </c>
      <c r="B10" s="1043"/>
      <c r="C10" s="1043"/>
      <c r="D10" s="464"/>
      <c r="E10" s="125"/>
      <c r="F10" s="125"/>
      <c r="G10" s="43"/>
      <c r="H10" s="43"/>
      <c r="I10" s="43"/>
    </row>
    <row r="11" spans="1:11" ht="41.25" customHeight="1" thickBot="1">
      <c r="A11" s="1011" t="s">
        <v>13</v>
      </c>
      <c r="B11" s="216" t="s">
        <v>73</v>
      </c>
      <c r="C11" s="216" t="s">
        <v>305</v>
      </c>
      <c r="D11" s="128"/>
      <c r="E11" s="128"/>
      <c r="F11" s="59"/>
    </row>
    <row r="12" spans="1:11" ht="20.25" customHeight="1" thickBot="1">
      <c r="A12" s="1048"/>
      <c r="B12" s="1008" t="s">
        <v>574</v>
      </c>
      <c r="C12" s="1010"/>
      <c r="D12" s="129"/>
      <c r="E12" s="129"/>
      <c r="F12" s="59"/>
    </row>
    <row r="13" spans="1:11" ht="21" customHeight="1">
      <c r="A13" s="248" t="s">
        <v>63</v>
      </c>
      <c r="B13" s="278">
        <f>SUM(B14:B29)</f>
        <v>91167</v>
      </c>
      <c r="C13" s="465">
        <f>SUM(C14:C29)</f>
        <v>90594004.989999995</v>
      </c>
      <c r="D13" s="126"/>
      <c r="E13" s="126"/>
      <c r="F13" s="104"/>
    </row>
    <row r="14" spans="1:11" ht="21" customHeight="1">
      <c r="A14" s="251" t="s">
        <v>39</v>
      </c>
      <c r="B14" s="281">
        <v>1862</v>
      </c>
      <c r="C14" s="877">
        <v>1843113.8</v>
      </c>
      <c r="D14" s="127"/>
      <c r="E14" s="206"/>
      <c r="F14" s="105"/>
    </row>
    <row r="15" spans="1:11" ht="21" customHeight="1">
      <c r="A15" s="251" t="s">
        <v>40</v>
      </c>
      <c r="B15" s="281">
        <v>4067</v>
      </c>
      <c r="C15" s="877">
        <v>4059776.8499999992</v>
      </c>
      <c r="E15" s="466"/>
      <c r="F15" s="127"/>
    </row>
    <row r="16" spans="1:11" ht="21" customHeight="1">
      <c r="A16" s="251" t="s">
        <v>41</v>
      </c>
      <c r="B16" s="281">
        <v>11149</v>
      </c>
      <c r="C16" s="877">
        <v>11474827.139999997</v>
      </c>
      <c r="D16" s="127"/>
      <c r="E16" s="206"/>
      <c r="F16" s="105"/>
    </row>
    <row r="17" spans="1:7" ht="21" customHeight="1">
      <c r="A17" s="251" t="s">
        <v>42</v>
      </c>
      <c r="B17" s="281">
        <v>746</v>
      </c>
      <c r="C17" s="877">
        <v>766522.9</v>
      </c>
      <c r="D17" s="127"/>
      <c r="E17" s="206"/>
      <c r="F17" s="105"/>
    </row>
    <row r="18" spans="1:7" ht="21" customHeight="1">
      <c r="A18" s="251" t="s">
        <v>43</v>
      </c>
      <c r="B18" s="281">
        <v>5020</v>
      </c>
      <c r="C18" s="877">
        <v>5037381.6500000004</v>
      </c>
      <c r="D18" s="127"/>
      <c r="E18" s="206"/>
      <c r="F18" s="105"/>
    </row>
    <row r="19" spans="1:7" ht="21" customHeight="1">
      <c r="A19" s="251" t="s">
        <v>44</v>
      </c>
      <c r="B19" s="281">
        <v>16998</v>
      </c>
      <c r="C19" s="877">
        <v>16529802.190000003</v>
      </c>
      <c r="D19" s="127"/>
      <c r="E19" s="206"/>
      <c r="F19" s="105"/>
    </row>
    <row r="20" spans="1:7" ht="21" customHeight="1">
      <c r="A20" s="251" t="s">
        <v>45</v>
      </c>
      <c r="B20" s="281">
        <v>10917</v>
      </c>
      <c r="C20" s="877">
        <v>11047018.5</v>
      </c>
      <c r="D20" s="127"/>
      <c r="E20" s="206"/>
      <c r="F20" s="105"/>
    </row>
    <row r="21" spans="1:7" ht="21" customHeight="1">
      <c r="A21" s="251" t="s">
        <v>46</v>
      </c>
      <c r="B21" s="281">
        <v>1985</v>
      </c>
      <c r="C21" s="877">
        <v>1951821.5</v>
      </c>
      <c r="D21" s="127"/>
      <c r="E21" s="206"/>
      <c r="F21" s="105"/>
    </row>
    <row r="22" spans="1:7" ht="21" customHeight="1">
      <c r="A22" s="251" t="s">
        <v>47</v>
      </c>
      <c r="B22" s="281">
        <v>7989</v>
      </c>
      <c r="C22" s="877">
        <v>7832210.0299999993</v>
      </c>
      <c r="D22" s="127"/>
      <c r="E22" s="206"/>
      <c r="F22" s="105"/>
    </row>
    <row r="23" spans="1:7" ht="21" customHeight="1">
      <c r="A23" s="251" t="s">
        <v>48</v>
      </c>
      <c r="B23" s="281">
        <v>7326</v>
      </c>
      <c r="C23" s="877">
        <v>7239106.6299999999</v>
      </c>
      <c r="D23" s="127"/>
      <c r="E23" s="206"/>
      <c r="F23" s="105"/>
    </row>
    <row r="24" spans="1:7" ht="21" customHeight="1">
      <c r="A24" s="251" t="s">
        <v>49</v>
      </c>
      <c r="B24" s="281">
        <v>3401</v>
      </c>
      <c r="C24" s="877">
        <v>3357153.5300000003</v>
      </c>
      <c r="D24" s="127"/>
      <c r="E24" s="206"/>
      <c r="F24" s="105"/>
    </row>
    <row r="25" spans="1:7" ht="21" customHeight="1">
      <c r="A25" s="251" t="s">
        <v>50</v>
      </c>
      <c r="B25" s="281">
        <v>1889</v>
      </c>
      <c r="C25" s="877">
        <v>1859406.1</v>
      </c>
      <c r="D25" s="127"/>
      <c r="E25" s="206"/>
      <c r="F25" s="105"/>
    </row>
    <row r="26" spans="1:7" ht="21" customHeight="1">
      <c r="A26" s="251" t="s">
        <v>51</v>
      </c>
      <c r="B26" s="281">
        <v>4850</v>
      </c>
      <c r="C26" s="877">
        <v>4847088.8999999994</v>
      </c>
      <c r="D26" s="127"/>
      <c r="E26" s="206"/>
      <c r="F26" s="105"/>
    </row>
    <row r="27" spans="1:7" ht="21" customHeight="1">
      <c r="A27" s="251" t="s">
        <v>52</v>
      </c>
      <c r="B27" s="281">
        <v>3047</v>
      </c>
      <c r="C27" s="877">
        <v>3023885.5899999994</v>
      </c>
      <c r="D27" s="127"/>
      <c r="E27" s="206"/>
      <c r="F27" s="105"/>
    </row>
    <row r="28" spans="1:7" ht="21" customHeight="1">
      <c r="A28" s="251" t="s">
        <v>53</v>
      </c>
      <c r="B28" s="281">
        <v>8877</v>
      </c>
      <c r="C28" s="877">
        <v>8685183.0800000001</v>
      </c>
      <c r="D28" s="127"/>
      <c r="E28" s="206"/>
      <c r="F28" s="105"/>
    </row>
    <row r="29" spans="1:7" ht="21" customHeight="1" thickBot="1">
      <c r="A29" s="255" t="s">
        <v>54</v>
      </c>
      <c r="B29" s="285">
        <v>1044</v>
      </c>
      <c r="C29" s="878">
        <v>1039706.5999999999</v>
      </c>
      <c r="D29" s="127"/>
      <c r="E29" s="206"/>
      <c r="F29" s="105"/>
    </row>
    <row r="30" spans="1:7" ht="21" customHeight="1">
      <c r="A30" s="203"/>
      <c r="B30" s="204"/>
      <c r="C30" s="205"/>
      <c r="D30" s="205"/>
      <c r="E30" s="127"/>
      <c r="F30" s="206"/>
      <c r="G30" s="105"/>
    </row>
    <row r="31" spans="1:7">
      <c r="B31" s="143"/>
      <c r="C31" s="144"/>
      <c r="D31" s="144"/>
      <c r="F31" s="207"/>
    </row>
    <row r="32" spans="1:7">
      <c r="B32" s="8"/>
      <c r="C32" s="8"/>
      <c r="D32" s="8"/>
      <c r="E32" s="8"/>
      <c r="F32" s="8"/>
    </row>
    <row r="33" spans="4:7">
      <c r="D33" s="20"/>
      <c r="E33" s="20"/>
      <c r="F33" s="20"/>
    </row>
    <row r="34" spans="4:7">
      <c r="D34" s="20"/>
      <c r="E34" s="20"/>
      <c r="F34" s="20"/>
    </row>
    <row r="40" spans="4:7">
      <c r="G40" s="101"/>
    </row>
  </sheetData>
  <mergeCells count="14">
    <mergeCell ref="A11:A12"/>
    <mergeCell ref="A1:I1"/>
    <mergeCell ref="A3:A5"/>
    <mergeCell ref="B3:C3"/>
    <mergeCell ref="B4:B5"/>
    <mergeCell ref="C4:C5"/>
    <mergeCell ref="D4:D5"/>
    <mergeCell ref="G4:I4"/>
    <mergeCell ref="A2:I2"/>
    <mergeCell ref="D3:I3"/>
    <mergeCell ref="E4:E5"/>
    <mergeCell ref="F4:F5"/>
    <mergeCell ref="B12:C12"/>
    <mergeCell ref="A10:C10"/>
  </mergeCells>
  <hyperlinks>
    <hyperlink ref="J1" location="'Spis treści'!A1" display="Powrót do spisu" xr:uid="{C6E685B5-13AC-4C57-B8D3-7E61DAD468EA}"/>
  </hyperlinks>
  <printOptions horizontalCentered="1"/>
  <pageMargins left="0.51181102362204722" right="0.51181102362204722"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tabColor rgb="FF92D050"/>
  </sheetPr>
  <dimension ref="A1:P44"/>
  <sheetViews>
    <sheetView showGridLines="0" view="pageBreakPreview" zoomScaleNormal="110" zoomScaleSheetLayoutView="100" workbookViewId="0">
      <selection sqref="A1:I1"/>
    </sheetView>
  </sheetViews>
  <sheetFormatPr defaultColWidth="8" defaultRowHeight="12.75"/>
  <cols>
    <col min="1" max="1" width="19.375" style="1" customWidth="1"/>
    <col min="2" max="2" width="10.5" style="1" customWidth="1"/>
    <col min="3" max="3" width="11.125" style="1" customWidth="1"/>
    <col min="4" max="4" width="10.75" style="1" customWidth="1"/>
    <col min="5" max="5" width="12.125" style="1" customWidth="1"/>
    <col min="6" max="7" width="12.25" style="1" customWidth="1"/>
    <col min="8" max="9" width="10.5" style="1" customWidth="1"/>
    <col min="10" max="10" width="9.625" style="1" customWidth="1"/>
    <col min="11" max="11" width="13.875" style="1" customWidth="1"/>
    <col min="12" max="16380" width="8" style="1" customWidth="1"/>
    <col min="16381" max="16384" width="0.25" style="1" customWidth="1"/>
  </cols>
  <sheetData>
    <row r="1" spans="1:16" ht="30" customHeight="1">
      <c r="A1" s="1105" t="str">
        <f>'Tab 16 (32) i 17 (33)'!A1:I1</f>
        <v>II. FUNDUSZ EMERYTALNO-RENTOWY</v>
      </c>
      <c r="B1" s="1105"/>
      <c r="C1" s="1105"/>
      <c r="D1" s="1105"/>
      <c r="E1" s="1105"/>
      <c r="F1" s="1105"/>
      <c r="G1" s="1105"/>
      <c r="H1" s="1105"/>
      <c r="I1" s="1105"/>
      <c r="J1" s="116" t="s">
        <v>476</v>
      </c>
    </row>
    <row r="2" spans="1:16" ht="30" customHeight="1" thickBot="1">
      <c r="A2" s="1106" t="s">
        <v>726</v>
      </c>
      <c r="B2" s="1106"/>
      <c r="C2" s="1106"/>
      <c r="D2" s="1106"/>
    </row>
    <row r="3" spans="1:16" ht="16.5" customHeight="1" thickBot="1">
      <c r="A3" s="1166" t="s">
        <v>13</v>
      </c>
      <c r="B3" s="1008" t="s">
        <v>524</v>
      </c>
      <c r="C3" s="1010"/>
      <c r="D3" s="1008" t="s">
        <v>536</v>
      </c>
      <c r="E3" s="1009"/>
      <c r="F3" s="1009"/>
      <c r="G3" s="1009"/>
      <c r="H3" s="1009"/>
      <c r="I3" s="1010"/>
      <c r="J3" s="107"/>
      <c r="K3" s="107"/>
      <c r="L3" s="107"/>
      <c r="M3" s="80"/>
      <c r="N3" s="80"/>
      <c r="O3" s="80"/>
    </row>
    <row r="4" spans="1:16" ht="16.5" customHeight="1" thickBot="1">
      <c r="A4" s="1224"/>
      <c r="B4" s="1166" t="s">
        <v>569</v>
      </c>
      <c r="C4" s="1017" t="s">
        <v>570</v>
      </c>
      <c r="D4" s="1166" t="s">
        <v>516</v>
      </c>
      <c r="E4" s="1017" t="s">
        <v>569</v>
      </c>
      <c r="F4" s="1017" t="s">
        <v>570</v>
      </c>
      <c r="G4" s="993" t="s">
        <v>14</v>
      </c>
      <c r="H4" s="993"/>
      <c r="I4" s="1153"/>
      <c r="J4" s="83"/>
      <c r="K4" s="83"/>
      <c r="L4" s="83"/>
      <c r="M4" s="1223"/>
      <c r="N4" s="1223"/>
      <c r="O4" s="80"/>
    </row>
    <row r="5" spans="1:16" ht="69.75" customHeight="1" thickBot="1">
      <c r="A5" s="1167"/>
      <c r="B5" s="1167"/>
      <c r="C5" s="1018"/>
      <c r="D5" s="1167"/>
      <c r="E5" s="1018"/>
      <c r="F5" s="1018"/>
      <c r="G5" s="216" t="s">
        <v>571</v>
      </c>
      <c r="H5" s="216" t="s">
        <v>572</v>
      </c>
      <c r="I5" s="216" t="s">
        <v>573</v>
      </c>
      <c r="J5" s="67"/>
      <c r="K5" s="67"/>
      <c r="L5" s="67"/>
      <c r="M5" s="1223"/>
      <c r="N5" s="1223"/>
      <c r="O5" s="59"/>
    </row>
    <row r="6" spans="1:16" ht="18" customHeight="1" thickBot="1">
      <c r="A6" s="1145" t="s">
        <v>420</v>
      </c>
      <c r="B6" s="1146"/>
      <c r="C6" s="1146"/>
      <c r="D6" s="1146"/>
      <c r="E6" s="1146"/>
      <c r="F6" s="1146"/>
      <c r="G6" s="1146"/>
      <c r="H6" s="1146"/>
      <c r="I6" s="1147"/>
      <c r="J6" s="109"/>
      <c r="K6" s="109"/>
      <c r="L6" s="109"/>
      <c r="M6" s="75"/>
      <c r="N6" s="75"/>
      <c r="O6" s="75"/>
    </row>
    <row r="7" spans="1:16" ht="18" customHeight="1">
      <c r="A7" s="467" t="s">
        <v>70</v>
      </c>
      <c r="B7" s="470">
        <v>10135</v>
      </c>
      <c r="C7" s="470">
        <v>40892</v>
      </c>
      <c r="D7" s="468">
        <v>8920</v>
      </c>
      <c r="E7" s="470">
        <f>E10+E13+E16</f>
        <v>9237</v>
      </c>
      <c r="F7" s="468">
        <f>F10+F13+F16</f>
        <v>38859</v>
      </c>
      <c r="G7" s="218">
        <f>E7/D7-1</f>
        <v>3.5538116591928182E-2</v>
      </c>
      <c r="H7" s="231">
        <f>E7/B7-1</f>
        <v>-8.8603848051307388E-2</v>
      </c>
      <c r="I7" s="218">
        <f>F7/C7-1</f>
        <v>-4.9716325931722594E-2</v>
      </c>
      <c r="J7" s="110"/>
      <c r="K7" s="146"/>
      <c r="L7" s="110"/>
      <c r="M7" s="76"/>
      <c r="N7" s="76"/>
      <c r="P7" s="8"/>
    </row>
    <row r="8" spans="1:16" ht="18" customHeight="1" thickBot="1">
      <c r="A8" s="270" t="s">
        <v>71</v>
      </c>
      <c r="B8" s="471">
        <v>40539220.600000001</v>
      </c>
      <c r="C8" s="471">
        <v>163559326.57999998</v>
      </c>
      <c r="D8" s="469">
        <v>35679392.399999999</v>
      </c>
      <c r="E8" s="471">
        <f>E11+E14+E17</f>
        <v>36947502</v>
      </c>
      <c r="F8" s="469">
        <f>F11+F14+F17</f>
        <v>155426232.85999995</v>
      </c>
      <c r="G8" s="223">
        <f>E8/D8-1</f>
        <v>3.5541793587269721E-2</v>
      </c>
      <c r="H8" s="232">
        <f>E8/B8-1</f>
        <v>-8.8598610107467168E-2</v>
      </c>
      <c r="I8" s="223">
        <f>F8/C8-1</f>
        <v>-4.9725649341200828E-2</v>
      </c>
      <c r="J8" s="110"/>
      <c r="K8" s="146"/>
      <c r="L8" s="110"/>
      <c r="M8" s="77"/>
      <c r="N8" s="77"/>
      <c r="P8" s="12"/>
    </row>
    <row r="9" spans="1:16" ht="18" customHeight="1" thickBot="1">
      <c r="A9" s="1145" t="s">
        <v>513</v>
      </c>
      <c r="B9" s="1146"/>
      <c r="C9" s="1146"/>
      <c r="D9" s="1146"/>
      <c r="E9" s="1146"/>
      <c r="F9" s="1146"/>
      <c r="G9" s="1146"/>
      <c r="H9" s="1146"/>
      <c r="I9" s="1147"/>
      <c r="J9" s="109"/>
      <c r="K9" s="147"/>
      <c r="L9" s="109"/>
      <c r="M9" s="75"/>
      <c r="N9" s="75"/>
    </row>
    <row r="10" spans="1:16" ht="18" customHeight="1">
      <c r="A10" s="467" t="s">
        <v>70</v>
      </c>
      <c r="B10" s="470">
        <v>9076</v>
      </c>
      <c r="C10" s="470">
        <v>36449</v>
      </c>
      <c r="D10" s="468">
        <v>7928</v>
      </c>
      <c r="E10" s="470">
        <v>8275</v>
      </c>
      <c r="F10" s="468">
        <v>34789</v>
      </c>
      <c r="G10" s="218">
        <f>E10/D10-1</f>
        <v>4.3768920282542867E-2</v>
      </c>
      <c r="H10" s="231">
        <f>E10/B10-1</f>
        <v>-8.8254737769942748E-2</v>
      </c>
      <c r="I10" s="218">
        <f>F10/C10-1</f>
        <v>-4.5543087601854659E-2</v>
      </c>
      <c r="J10" s="110"/>
      <c r="K10" s="146"/>
      <c r="L10" s="110"/>
      <c r="M10" s="76"/>
      <c r="N10" s="76"/>
    </row>
    <row r="11" spans="1:16" ht="18" customHeight="1" thickBot="1">
      <c r="A11" s="270" t="s">
        <v>71</v>
      </c>
      <c r="B11" s="471">
        <v>36303470.600000001</v>
      </c>
      <c r="C11" s="471">
        <v>145790234.13999999</v>
      </c>
      <c r="D11" s="469">
        <v>31711392.399999999</v>
      </c>
      <c r="E11" s="471">
        <v>33099702</v>
      </c>
      <c r="F11" s="469">
        <v>139146432.85999995</v>
      </c>
      <c r="G11" s="223">
        <f>E11/D11-1</f>
        <v>4.3779521961325285E-2</v>
      </c>
      <c r="H11" s="232">
        <f>E11/B11-1</f>
        <v>-8.8249650709703809E-2</v>
      </c>
      <c r="I11" s="223">
        <f>F11/C11-1</f>
        <v>-4.557096241179015E-2</v>
      </c>
      <c r="J11" s="110"/>
      <c r="K11" s="146"/>
      <c r="L11" s="110"/>
      <c r="M11" s="77"/>
      <c r="N11" s="77"/>
    </row>
    <row r="12" spans="1:16" ht="18" customHeight="1" thickBot="1">
      <c r="A12" s="1098" t="s">
        <v>74</v>
      </c>
      <c r="B12" s="1099"/>
      <c r="C12" s="1099"/>
      <c r="D12" s="1099"/>
      <c r="E12" s="1108"/>
      <c r="F12" s="1099"/>
      <c r="G12" s="1099"/>
      <c r="H12" s="1099"/>
      <c r="I12" s="1100"/>
      <c r="J12" s="109"/>
      <c r="K12" s="147"/>
      <c r="L12" s="109"/>
      <c r="M12" s="75"/>
      <c r="N12" s="75"/>
    </row>
    <row r="13" spans="1:16" ht="18" customHeight="1">
      <c r="A13" s="467" t="s">
        <v>70</v>
      </c>
      <c r="B13" s="470">
        <v>677</v>
      </c>
      <c r="C13" s="470">
        <v>2892</v>
      </c>
      <c r="D13" s="470">
        <v>636</v>
      </c>
      <c r="E13" s="470">
        <v>641</v>
      </c>
      <c r="F13" s="468">
        <v>2664</v>
      </c>
      <c r="G13" s="218">
        <f>E13/D13-1</f>
        <v>7.8616352201257289E-3</v>
      </c>
      <c r="H13" s="231">
        <f>E13/B13-1</f>
        <v>-5.3175775480059029E-2</v>
      </c>
      <c r="I13" s="218">
        <f>F13/C13-1</f>
        <v>-7.8838174273858974E-2</v>
      </c>
      <c r="J13" s="110"/>
      <c r="K13" s="146"/>
      <c r="L13" s="110"/>
      <c r="M13" s="78"/>
      <c r="N13" s="77"/>
      <c r="P13" s="15"/>
    </row>
    <row r="14" spans="1:16" ht="18" customHeight="1" thickBot="1">
      <c r="A14" s="270" t="s">
        <v>71</v>
      </c>
      <c r="B14" s="471">
        <v>2707750</v>
      </c>
      <c r="C14" s="471">
        <v>11565092.440000001</v>
      </c>
      <c r="D14" s="471">
        <v>2544000</v>
      </c>
      <c r="E14" s="471">
        <v>2564000</v>
      </c>
      <c r="F14" s="469">
        <v>10656000</v>
      </c>
      <c r="G14" s="223">
        <f>E14/D14-1</f>
        <v>7.8616352201257289E-3</v>
      </c>
      <c r="H14" s="232">
        <f>E14/B14-1</f>
        <v>-5.3088357492382943E-2</v>
      </c>
      <c r="I14" s="223">
        <f>F14/C14-1</f>
        <v>-7.8606586563522596E-2</v>
      </c>
      <c r="J14" s="110"/>
      <c r="K14" s="146"/>
      <c r="L14" s="110"/>
      <c r="M14" s="79"/>
      <c r="N14" s="77"/>
    </row>
    <row r="15" spans="1:16" ht="18" customHeight="1" thickBot="1">
      <c r="A15" s="1145" t="s">
        <v>512</v>
      </c>
      <c r="B15" s="1146"/>
      <c r="C15" s="1146"/>
      <c r="D15" s="1146"/>
      <c r="E15" s="1146"/>
      <c r="F15" s="1146"/>
      <c r="G15" s="1146"/>
      <c r="H15" s="1146"/>
      <c r="I15" s="1147"/>
      <c r="J15" s="109"/>
      <c r="K15" s="147"/>
      <c r="L15" s="109"/>
      <c r="M15" s="75"/>
      <c r="N15" s="75"/>
    </row>
    <row r="16" spans="1:16" ht="18" customHeight="1">
      <c r="A16" s="467" t="s">
        <v>70</v>
      </c>
      <c r="B16" s="470">
        <v>382</v>
      </c>
      <c r="C16" s="470">
        <v>1551</v>
      </c>
      <c r="D16" s="468">
        <v>356</v>
      </c>
      <c r="E16" s="470">
        <v>321</v>
      </c>
      <c r="F16" s="468">
        <v>1406</v>
      </c>
      <c r="G16" s="218">
        <f>E16/D16-1</f>
        <v>-9.8314606741572996E-2</v>
      </c>
      <c r="H16" s="231">
        <f>E16/B16-1</f>
        <v>-0.15968586387434558</v>
      </c>
      <c r="I16" s="218">
        <f>F16/C16-1</f>
        <v>-9.3488072211476481E-2</v>
      </c>
      <c r="J16" s="110"/>
      <c r="K16" s="146"/>
      <c r="L16" s="110"/>
      <c r="M16" s="78"/>
      <c r="N16" s="78"/>
    </row>
    <row r="17" spans="1:15" ht="18" customHeight="1" thickBot="1">
      <c r="A17" s="270" t="s">
        <v>71</v>
      </c>
      <c r="B17" s="471">
        <v>1528000</v>
      </c>
      <c r="C17" s="471">
        <v>6204000</v>
      </c>
      <c r="D17" s="469">
        <v>1424000</v>
      </c>
      <c r="E17" s="471">
        <v>1283800</v>
      </c>
      <c r="F17" s="469">
        <v>5623800</v>
      </c>
      <c r="G17" s="223">
        <f>E17/D17-1</f>
        <v>-9.8455056179775235E-2</v>
      </c>
      <c r="H17" s="232">
        <f>E17/B17-1</f>
        <v>-0.15981675392670158</v>
      </c>
      <c r="I17" s="223">
        <f>F17/C17-1</f>
        <v>-9.3520309477756247E-2</v>
      </c>
      <c r="J17" s="110"/>
      <c r="K17" s="146"/>
      <c r="L17" s="110"/>
      <c r="M17" s="79"/>
      <c r="N17" s="79"/>
    </row>
    <row r="18" spans="1:15" ht="18" customHeight="1" thickBot="1">
      <c r="A18" s="263"/>
      <c r="B18" s="378"/>
      <c r="C18" s="378"/>
      <c r="D18" s="378"/>
      <c r="E18" s="378"/>
      <c r="F18" s="378"/>
      <c r="G18" s="65"/>
      <c r="H18" s="74"/>
      <c r="I18" s="221"/>
      <c r="J18" s="110"/>
      <c r="K18" s="146"/>
      <c r="L18" s="110"/>
      <c r="M18" s="79"/>
      <c r="N18" s="79"/>
    </row>
    <row r="19" spans="1:15" ht="18" customHeight="1" thickBot="1">
      <c r="A19" s="472" t="s">
        <v>91</v>
      </c>
      <c r="B19" s="438">
        <v>4000</v>
      </c>
      <c r="C19" s="438">
        <v>4000</v>
      </c>
      <c r="D19" s="439">
        <v>4000</v>
      </c>
      <c r="E19" s="438">
        <v>4000</v>
      </c>
      <c r="F19" s="439">
        <v>4000</v>
      </c>
      <c r="G19" s="238">
        <f>E19/D19-1</f>
        <v>0</v>
      </c>
      <c r="H19" s="238">
        <f>E19/B19-1</f>
        <v>0</v>
      </c>
      <c r="I19" s="239">
        <f>F19/C19-1</f>
        <v>0</v>
      </c>
      <c r="J19" s="110"/>
      <c r="K19" s="145"/>
      <c r="L19" s="110"/>
      <c r="M19" s="79"/>
      <c r="N19" s="79"/>
      <c r="O19" s="81"/>
    </row>
    <row r="20" spans="1:15" ht="26.25" customHeight="1">
      <c r="D20" s="11"/>
    </row>
    <row r="21" spans="1:15" s="3" customFormat="1" ht="15" customHeight="1" thickBot="1">
      <c r="A21" s="82" t="s">
        <v>727</v>
      </c>
      <c r="B21" s="19"/>
      <c r="C21" s="19"/>
      <c r="D21" s="19"/>
    </row>
    <row r="22" spans="1:15" ht="18.75" customHeight="1" thickBot="1">
      <c r="A22" s="1011" t="s">
        <v>13</v>
      </c>
      <c r="B22" s="1004" t="s">
        <v>75</v>
      </c>
      <c r="C22" s="1005"/>
      <c r="D22" s="1005"/>
      <c r="E22" s="1005"/>
      <c r="F22" s="1005"/>
      <c r="G22" s="1005"/>
      <c r="H22" s="1005"/>
      <c r="I22" s="1006"/>
    </row>
    <row r="23" spans="1:15" ht="18" customHeight="1" thickBot="1">
      <c r="A23" s="1047"/>
      <c r="B23" s="1011" t="s">
        <v>109</v>
      </c>
      <c r="C23" s="1013"/>
      <c r="D23" s="1227" t="s">
        <v>32</v>
      </c>
      <c r="E23" s="1228"/>
      <c r="F23" s="1228"/>
      <c r="G23" s="1228"/>
      <c r="H23" s="1228"/>
      <c r="I23" s="1229"/>
    </row>
    <row r="24" spans="1:15" ht="18" customHeight="1" thickBot="1">
      <c r="A24" s="1047"/>
      <c r="B24" s="1048"/>
      <c r="C24" s="1022"/>
      <c r="D24" s="1225" t="s">
        <v>76</v>
      </c>
      <c r="E24" s="1226"/>
      <c r="F24" s="1004" t="s">
        <v>77</v>
      </c>
      <c r="G24" s="1006"/>
      <c r="H24" s="1004" t="s">
        <v>78</v>
      </c>
      <c r="I24" s="1006"/>
    </row>
    <row r="25" spans="1:15" ht="33.6" customHeight="1" thickBot="1">
      <c r="A25" s="1047"/>
      <c r="B25" s="829" t="s">
        <v>79</v>
      </c>
      <c r="C25" s="216" t="s">
        <v>305</v>
      </c>
      <c r="D25" s="830" t="s">
        <v>79</v>
      </c>
      <c r="E25" s="216" t="s">
        <v>305</v>
      </c>
      <c r="F25" s="830" t="s">
        <v>73</v>
      </c>
      <c r="G25" s="216" t="s">
        <v>305</v>
      </c>
      <c r="H25" s="830" t="s">
        <v>79</v>
      </c>
      <c r="I25" s="216" t="s">
        <v>305</v>
      </c>
    </row>
    <row r="26" spans="1:15" ht="15" customHeight="1" thickBot="1">
      <c r="A26" s="1048"/>
      <c r="B26" s="1008" t="s">
        <v>574</v>
      </c>
      <c r="C26" s="1009"/>
      <c r="D26" s="1009"/>
      <c r="E26" s="1009"/>
      <c r="F26" s="1009"/>
      <c r="G26" s="1009"/>
      <c r="H26" s="1009"/>
      <c r="I26" s="1010"/>
    </row>
    <row r="27" spans="1:15" ht="19.5" customHeight="1">
      <c r="A27" s="485" t="s">
        <v>63</v>
      </c>
      <c r="B27" s="473">
        <f t="shared" ref="B27:I27" si="0">SUM(B28:B43)</f>
        <v>38859</v>
      </c>
      <c r="C27" s="486">
        <f t="shared" si="0"/>
        <v>155426232.85999998</v>
      </c>
      <c r="D27" s="474">
        <f t="shared" si="0"/>
        <v>34789</v>
      </c>
      <c r="E27" s="487">
        <f t="shared" si="0"/>
        <v>139146432.85999998</v>
      </c>
      <c r="F27" s="474">
        <f t="shared" si="0"/>
        <v>2664</v>
      </c>
      <c r="G27" s="487">
        <f t="shared" si="0"/>
        <v>10656000</v>
      </c>
      <c r="H27" s="474">
        <f t="shared" si="0"/>
        <v>1406</v>
      </c>
      <c r="I27" s="488">
        <f t="shared" si="0"/>
        <v>5623800</v>
      </c>
    </row>
    <row r="28" spans="1:15" ht="18.75" customHeight="1">
      <c r="A28" s="251" t="s">
        <v>39</v>
      </c>
      <c r="B28" s="475">
        <v>1252</v>
      </c>
      <c r="C28" s="379">
        <v>5006440.0199999996</v>
      </c>
      <c r="D28" s="454">
        <v>1131</v>
      </c>
      <c r="E28" s="476">
        <v>4522440.0199999996</v>
      </c>
      <c r="F28" s="454">
        <v>84</v>
      </c>
      <c r="G28" s="476">
        <v>336000</v>
      </c>
      <c r="H28" s="454">
        <v>37</v>
      </c>
      <c r="I28" s="489">
        <v>148000</v>
      </c>
    </row>
    <row r="29" spans="1:15" ht="18.75" customHeight="1">
      <c r="A29" s="251" t="s">
        <v>40</v>
      </c>
      <c r="B29" s="475">
        <v>2534</v>
      </c>
      <c r="C29" s="379">
        <v>10135850</v>
      </c>
      <c r="D29" s="454">
        <v>2315</v>
      </c>
      <c r="E29" s="476">
        <v>9259850</v>
      </c>
      <c r="F29" s="454">
        <v>129</v>
      </c>
      <c r="G29" s="476">
        <v>516000</v>
      </c>
      <c r="H29" s="454">
        <v>90</v>
      </c>
      <c r="I29" s="489">
        <v>360000</v>
      </c>
    </row>
    <row r="30" spans="1:15" ht="18.75" customHeight="1">
      <c r="A30" s="251" t="s">
        <v>41</v>
      </c>
      <c r="B30" s="475">
        <v>5119</v>
      </c>
      <c r="C30" s="379">
        <v>20473446</v>
      </c>
      <c r="D30" s="454">
        <v>4573</v>
      </c>
      <c r="E30" s="476">
        <v>18289446</v>
      </c>
      <c r="F30" s="454">
        <v>367</v>
      </c>
      <c r="G30" s="476">
        <v>1468000</v>
      </c>
      <c r="H30" s="454">
        <v>179</v>
      </c>
      <c r="I30" s="489">
        <v>716000</v>
      </c>
    </row>
    <row r="31" spans="1:15" ht="18.75" customHeight="1">
      <c r="A31" s="251" t="s">
        <v>42</v>
      </c>
      <c r="B31" s="475">
        <v>454</v>
      </c>
      <c r="C31" s="379">
        <v>1816000</v>
      </c>
      <c r="D31" s="454">
        <v>402</v>
      </c>
      <c r="E31" s="476">
        <v>1608000</v>
      </c>
      <c r="F31" s="454">
        <v>32</v>
      </c>
      <c r="G31" s="476">
        <v>128000</v>
      </c>
      <c r="H31" s="454">
        <v>20</v>
      </c>
      <c r="I31" s="489">
        <v>80000</v>
      </c>
    </row>
    <row r="32" spans="1:15" ht="18.75" customHeight="1">
      <c r="A32" s="251" t="s">
        <v>43</v>
      </c>
      <c r="B32" s="475">
        <v>3517</v>
      </c>
      <c r="C32" s="379">
        <v>14067615</v>
      </c>
      <c r="D32" s="454">
        <v>3144</v>
      </c>
      <c r="E32" s="476">
        <v>12575815</v>
      </c>
      <c r="F32" s="454">
        <v>272</v>
      </c>
      <c r="G32" s="476">
        <v>1088000</v>
      </c>
      <c r="H32" s="454">
        <v>101</v>
      </c>
      <c r="I32" s="489">
        <v>403800</v>
      </c>
    </row>
    <row r="33" spans="1:9" ht="18.75" customHeight="1">
      <c r="A33" s="251" t="s">
        <v>44</v>
      </c>
      <c r="B33" s="475">
        <v>3026</v>
      </c>
      <c r="C33" s="379">
        <v>12103996</v>
      </c>
      <c r="D33" s="454">
        <v>2592</v>
      </c>
      <c r="E33" s="476">
        <v>10367996</v>
      </c>
      <c r="F33" s="454">
        <v>274</v>
      </c>
      <c r="G33" s="476">
        <v>1096000</v>
      </c>
      <c r="H33" s="454">
        <v>160</v>
      </c>
      <c r="I33" s="489">
        <v>640000</v>
      </c>
    </row>
    <row r="34" spans="1:9" ht="18.75" customHeight="1">
      <c r="A34" s="251" t="s">
        <v>45</v>
      </c>
      <c r="B34" s="475">
        <v>6441</v>
      </c>
      <c r="C34" s="379">
        <v>25761291.600000001</v>
      </c>
      <c r="D34" s="454">
        <v>5822</v>
      </c>
      <c r="E34" s="476">
        <v>23285291.600000001</v>
      </c>
      <c r="F34" s="454">
        <v>425</v>
      </c>
      <c r="G34" s="476">
        <v>1700000</v>
      </c>
      <c r="H34" s="454">
        <v>194</v>
      </c>
      <c r="I34" s="489">
        <v>776000</v>
      </c>
    </row>
    <row r="35" spans="1:9" ht="18.75" customHeight="1">
      <c r="A35" s="251" t="s">
        <v>46</v>
      </c>
      <c r="B35" s="475">
        <v>899</v>
      </c>
      <c r="C35" s="379">
        <v>3596000</v>
      </c>
      <c r="D35" s="454">
        <v>796</v>
      </c>
      <c r="E35" s="476">
        <v>3184000</v>
      </c>
      <c r="F35" s="454">
        <v>57</v>
      </c>
      <c r="G35" s="476">
        <v>228000</v>
      </c>
      <c r="H35" s="454">
        <v>46</v>
      </c>
      <c r="I35" s="489">
        <v>184000</v>
      </c>
    </row>
    <row r="36" spans="1:9" ht="18.75" customHeight="1">
      <c r="A36" s="251" t="s">
        <v>47</v>
      </c>
      <c r="B36" s="475">
        <v>2194</v>
      </c>
      <c r="C36" s="379">
        <v>8774728.0800000001</v>
      </c>
      <c r="D36" s="454">
        <v>1929</v>
      </c>
      <c r="E36" s="476">
        <v>7714728.0800000001</v>
      </c>
      <c r="F36" s="454">
        <v>175</v>
      </c>
      <c r="G36" s="476">
        <v>700000</v>
      </c>
      <c r="H36" s="454">
        <v>90</v>
      </c>
      <c r="I36" s="489">
        <v>360000</v>
      </c>
    </row>
    <row r="37" spans="1:9" ht="18.75" customHeight="1">
      <c r="A37" s="251" t="s">
        <v>48</v>
      </c>
      <c r="B37" s="475">
        <v>3181</v>
      </c>
      <c r="C37" s="379">
        <v>12724000</v>
      </c>
      <c r="D37" s="454">
        <v>2860</v>
      </c>
      <c r="E37" s="476">
        <v>11440000</v>
      </c>
      <c r="F37" s="454">
        <v>206</v>
      </c>
      <c r="G37" s="476">
        <v>824000</v>
      </c>
      <c r="H37" s="454">
        <v>115</v>
      </c>
      <c r="I37" s="489">
        <v>460000</v>
      </c>
    </row>
    <row r="38" spans="1:9" ht="18.75" customHeight="1">
      <c r="A38" s="251" t="s">
        <v>49</v>
      </c>
      <c r="B38" s="475">
        <v>1297</v>
      </c>
      <c r="C38" s="379">
        <v>5187705.5999999996</v>
      </c>
      <c r="D38" s="454">
        <v>1155</v>
      </c>
      <c r="E38" s="476">
        <v>4619705.5999999996</v>
      </c>
      <c r="F38" s="454">
        <v>89</v>
      </c>
      <c r="G38" s="476">
        <v>356000</v>
      </c>
      <c r="H38" s="454">
        <v>53</v>
      </c>
      <c r="I38" s="489">
        <v>212000</v>
      </c>
    </row>
    <row r="39" spans="1:9" ht="18.75" customHeight="1">
      <c r="A39" s="251" t="s">
        <v>50</v>
      </c>
      <c r="B39" s="475">
        <v>853</v>
      </c>
      <c r="C39" s="379">
        <v>3411996</v>
      </c>
      <c r="D39" s="454">
        <v>757</v>
      </c>
      <c r="E39" s="476">
        <v>3027996</v>
      </c>
      <c r="F39" s="454">
        <v>70</v>
      </c>
      <c r="G39" s="476">
        <v>280000</v>
      </c>
      <c r="H39" s="454">
        <v>26</v>
      </c>
      <c r="I39" s="489">
        <v>104000</v>
      </c>
    </row>
    <row r="40" spans="1:9" ht="18.75" customHeight="1">
      <c r="A40" s="251" t="s">
        <v>51</v>
      </c>
      <c r="B40" s="475">
        <v>2096</v>
      </c>
      <c r="C40" s="379">
        <v>8383997.96</v>
      </c>
      <c r="D40" s="454">
        <v>1879</v>
      </c>
      <c r="E40" s="476">
        <v>7515997.96</v>
      </c>
      <c r="F40" s="454">
        <v>145</v>
      </c>
      <c r="G40" s="476">
        <v>580000</v>
      </c>
      <c r="H40" s="454">
        <v>72</v>
      </c>
      <c r="I40" s="489">
        <v>288000</v>
      </c>
    </row>
    <row r="41" spans="1:9" ht="18.75" customHeight="1">
      <c r="A41" s="251" t="s">
        <v>52</v>
      </c>
      <c r="B41" s="475">
        <v>1532</v>
      </c>
      <c r="C41" s="379">
        <v>6128000</v>
      </c>
      <c r="D41" s="454">
        <v>1373</v>
      </c>
      <c r="E41" s="476">
        <v>5492000</v>
      </c>
      <c r="F41" s="454">
        <v>105</v>
      </c>
      <c r="G41" s="476">
        <v>420000</v>
      </c>
      <c r="H41" s="454">
        <v>54</v>
      </c>
      <c r="I41" s="489">
        <v>216000</v>
      </c>
    </row>
    <row r="42" spans="1:9" ht="18.75" customHeight="1">
      <c r="A42" s="251" t="s">
        <v>53</v>
      </c>
      <c r="B42" s="475">
        <v>3622</v>
      </c>
      <c r="C42" s="379">
        <v>14487166.600000001</v>
      </c>
      <c r="D42" s="454">
        <v>3313</v>
      </c>
      <c r="E42" s="476">
        <v>13251166.600000001</v>
      </c>
      <c r="F42" s="454">
        <v>179</v>
      </c>
      <c r="G42" s="476">
        <v>716000</v>
      </c>
      <c r="H42" s="454">
        <v>130</v>
      </c>
      <c r="I42" s="489">
        <v>520000</v>
      </c>
    </row>
    <row r="43" spans="1:9" ht="18.75" customHeight="1" thickBot="1">
      <c r="A43" s="255" t="s">
        <v>54</v>
      </c>
      <c r="B43" s="477">
        <v>842</v>
      </c>
      <c r="C43" s="490">
        <v>3368000</v>
      </c>
      <c r="D43" s="478">
        <v>748</v>
      </c>
      <c r="E43" s="491">
        <v>2992000</v>
      </c>
      <c r="F43" s="478">
        <v>55</v>
      </c>
      <c r="G43" s="491">
        <v>220000</v>
      </c>
      <c r="H43" s="478">
        <v>39</v>
      </c>
      <c r="I43" s="492">
        <v>156000</v>
      </c>
    </row>
    <row r="44" spans="1:9">
      <c r="B44" s="143"/>
      <c r="C44" s="144"/>
      <c r="D44" s="143"/>
      <c r="E44" s="144"/>
      <c r="F44" s="143"/>
      <c r="G44" s="144"/>
      <c r="H44" s="143"/>
      <c r="I44" s="144"/>
    </row>
  </sheetData>
  <mergeCells count="25">
    <mergeCell ref="A22:A26"/>
    <mergeCell ref="B23:C24"/>
    <mergeCell ref="D24:E24"/>
    <mergeCell ref="F24:G24"/>
    <mergeCell ref="H24:I24"/>
    <mergeCell ref="B22:I22"/>
    <mergeCell ref="D23:I23"/>
    <mergeCell ref="B26:I26"/>
    <mergeCell ref="N4:N5"/>
    <mergeCell ref="A2:D2"/>
    <mergeCell ref="A3:A5"/>
    <mergeCell ref="B3:C3"/>
    <mergeCell ref="B4:B5"/>
    <mergeCell ref="C4:C5"/>
    <mergeCell ref="D4:D5"/>
    <mergeCell ref="M4:M5"/>
    <mergeCell ref="E4:E5"/>
    <mergeCell ref="F4:F5"/>
    <mergeCell ref="D3:I3"/>
    <mergeCell ref="G4:I4"/>
    <mergeCell ref="A6:I6"/>
    <mergeCell ref="A9:I9"/>
    <mergeCell ref="A12:I12"/>
    <mergeCell ref="A15:I15"/>
    <mergeCell ref="A1:I1"/>
  </mergeCells>
  <hyperlinks>
    <hyperlink ref="J1" location="'Spis treści'!A1" display="Powrót do spisu" xr:uid="{22060379-0A04-44D4-8551-74A9FF5FC7FB}"/>
  </hyperlinks>
  <printOptions horizontalCentered="1"/>
  <pageMargins left="0.51181102362204722" right="0.51181102362204722" top="0.6692913385826772" bottom="0.55118110236220474" header="0.31496062992125984" footer="0.31496062992125984"/>
  <pageSetup paperSize="9" scale="75" orientation="portrait" r:id="rId1"/>
  <headerFooter differentFirst="1" alignWithMargins="0">
    <oddFooter>&amp;C&amp;"Arial,Normalny"&amp;9&amp;P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EEBD3-E2CA-4D7E-A35C-3AD24AAA3C4C}">
  <sheetPr>
    <tabColor rgb="FF92D050"/>
  </sheetPr>
  <dimension ref="A1:H137"/>
  <sheetViews>
    <sheetView showGridLines="0" view="pageBreakPreview" zoomScaleNormal="100" zoomScaleSheetLayoutView="100" workbookViewId="0">
      <selection sqref="A1:B1"/>
    </sheetView>
  </sheetViews>
  <sheetFormatPr defaultColWidth="9" defaultRowHeight="15"/>
  <cols>
    <col min="1" max="1" width="3.25" customWidth="1"/>
    <col min="2" max="2" width="83.75" customWidth="1"/>
    <col min="12" max="12" width="25.625" customWidth="1"/>
  </cols>
  <sheetData>
    <row r="1" spans="1:3" ht="29.25" customHeight="1">
      <c r="A1" s="964" t="s">
        <v>8</v>
      </c>
      <c r="B1" s="964"/>
      <c r="C1" s="116" t="s">
        <v>476</v>
      </c>
    </row>
    <row r="2" spans="1:3" ht="40.5" customHeight="1">
      <c r="A2" s="45"/>
      <c r="B2" s="46" t="s">
        <v>371</v>
      </c>
    </row>
    <row r="3" spans="1:3" ht="21" customHeight="1">
      <c r="A3" s="45"/>
      <c r="B3" s="96" t="s">
        <v>300</v>
      </c>
    </row>
    <row r="4" spans="1:3" ht="22.5" customHeight="1">
      <c r="A4" s="45"/>
      <c r="B4" s="96" t="s">
        <v>411</v>
      </c>
    </row>
    <row r="5" spans="1:3" ht="30" customHeight="1">
      <c r="A5" s="47" t="s">
        <v>1</v>
      </c>
      <c r="B5" s="97" t="s">
        <v>412</v>
      </c>
    </row>
    <row r="6" spans="1:3" ht="12.75" customHeight="1">
      <c r="A6" s="35"/>
      <c r="B6" s="96" t="s">
        <v>378</v>
      </c>
    </row>
    <row r="7" spans="1:3" ht="24.75" customHeight="1">
      <c r="A7" s="35"/>
      <c r="B7" s="96" t="s">
        <v>442</v>
      </c>
    </row>
    <row r="8" spans="1:3" ht="30" customHeight="1">
      <c r="A8" s="35"/>
      <c r="B8" s="96" t="s">
        <v>379</v>
      </c>
    </row>
    <row r="9" spans="1:3" ht="12.75" customHeight="1">
      <c r="A9" s="35"/>
      <c r="B9" s="96" t="s">
        <v>380</v>
      </c>
    </row>
    <row r="10" spans="1:3" ht="36" customHeight="1">
      <c r="A10" s="35"/>
      <c r="B10" s="96" t="s">
        <v>502</v>
      </c>
    </row>
    <row r="11" spans="1:3" ht="14.25" customHeight="1">
      <c r="A11" s="35"/>
      <c r="B11" s="767" t="s">
        <v>672</v>
      </c>
    </row>
    <row r="12" spans="1:3" ht="12.75" customHeight="1">
      <c r="A12" s="35"/>
      <c r="B12" s="767" t="s">
        <v>673</v>
      </c>
    </row>
    <row r="13" spans="1:3" ht="175.5" customHeight="1">
      <c r="A13" s="35"/>
      <c r="B13" s="98" t="s">
        <v>674</v>
      </c>
    </row>
    <row r="14" spans="1:3" ht="28.5" customHeight="1">
      <c r="A14" s="35"/>
      <c r="B14" s="46" t="s">
        <v>288</v>
      </c>
    </row>
    <row r="15" spans="1:3" ht="49.5" customHeight="1">
      <c r="A15" s="35"/>
      <c r="B15" s="46" t="s">
        <v>302</v>
      </c>
    </row>
    <row r="16" spans="1:3" ht="45.75" customHeight="1">
      <c r="A16" s="35"/>
      <c r="B16" s="46" t="s">
        <v>301</v>
      </c>
    </row>
    <row r="17" spans="1:8" ht="39.75" customHeight="1">
      <c r="A17" s="47" t="s">
        <v>2</v>
      </c>
      <c r="B17" s="46" t="s">
        <v>364</v>
      </c>
    </row>
    <row r="18" spans="1:8" ht="15.75" customHeight="1">
      <c r="A18" s="49"/>
      <c r="B18" s="50" t="s">
        <v>355</v>
      </c>
    </row>
    <row r="19" spans="1:8" ht="15.75" customHeight="1">
      <c r="A19" s="49"/>
      <c r="B19" s="50" t="s">
        <v>319</v>
      </c>
    </row>
    <row r="20" spans="1:8" ht="16.5" customHeight="1">
      <c r="A20" s="49"/>
      <c r="B20" s="50" t="s">
        <v>320</v>
      </c>
    </row>
    <row r="21" spans="1:8" ht="44.25" customHeight="1">
      <c r="A21" s="49"/>
      <c r="B21" s="96" t="s">
        <v>501</v>
      </c>
    </row>
    <row r="22" spans="1:8" ht="25.5" customHeight="1">
      <c r="A22" s="49"/>
      <c r="B22" s="45" t="s">
        <v>356</v>
      </c>
      <c r="C22" s="768"/>
      <c r="D22" s="768"/>
      <c r="E22" s="768"/>
      <c r="F22" s="768"/>
      <c r="G22" s="768"/>
      <c r="H22" s="768"/>
    </row>
    <row r="23" spans="1:8" ht="24.75" customHeight="1">
      <c r="A23" s="49"/>
      <c r="B23" s="45" t="s">
        <v>448</v>
      </c>
      <c r="C23" s="768"/>
      <c r="D23" s="768"/>
      <c r="E23" s="768"/>
      <c r="F23" s="768"/>
      <c r="G23" s="768"/>
      <c r="H23" s="768"/>
    </row>
    <row r="24" spans="1:8" ht="15" customHeight="1">
      <c r="A24" s="49"/>
      <c r="B24" s="45" t="s">
        <v>321</v>
      </c>
      <c r="C24" s="768"/>
      <c r="D24" s="768"/>
      <c r="E24" s="768"/>
      <c r="F24" s="768"/>
      <c r="G24" s="768"/>
      <c r="H24" s="768"/>
    </row>
    <row r="25" spans="1:8" ht="27" customHeight="1">
      <c r="A25" s="49"/>
      <c r="B25" s="45" t="s">
        <v>503</v>
      </c>
      <c r="C25" s="768"/>
      <c r="D25" s="768"/>
      <c r="E25" s="768"/>
      <c r="F25" s="768"/>
      <c r="G25" s="768"/>
      <c r="H25" s="768"/>
    </row>
    <row r="26" spans="1:8" ht="30" customHeight="1">
      <c r="A26" s="49"/>
      <c r="B26" s="45" t="s">
        <v>504</v>
      </c>
      <c r="C26" s="768"/>
      <c r="D26" s="768"/>
      <c r="E26" s="768"/>
      <c r="F26" s="768"/>
      <c r="G26" s="768"/>
      <c r="H26" s="768"/>
    </row>
    <row r="27" spans="1:8" ht="30" customHeight="1">
      <c r="A27" s="49"/>
      <c r="B27" s="45" t="s">
        <v>450</v>
      </c>
    </row>
    <row r="28" spans="1:8" s="44" customFormat="1" ht="59.25" customHeight="1">
      <c r="A28" s="51"/>
      <c r="B28" s="46" t="s">
        <v>547</v>
      </c>
    </row>
    <row r="29" spans="1:8" s="44" customFormat="1" ht="41.25" customHeight="1">
      <c r="A29" s="51"/>
      <c r="B29" s="46" t="s">
        <v>546</v>
      </c>
    </row>
    <row r="30" spans="1:8" ht="27" customHeight="1">
      <c r="A30" s="49"/>
      <c r="B30" s="52" t="s">
        <v>357</v>
      </c>
    </row>
    <row r="31" spans="1:8" ht="18" customHeight="1">
      <c r="A31" s="49"/>
      <c r="B31" s="53" t="s">
        <v>358</v>
      </c>
    </row>
    <row r="32" spans="1:8" ht="27" customHeight="1">
      <c r="A32" s="49"/>
      <c r="B32" s="52" t="s">
        <v>505</v>
      </c>
    </row>
    <row r="33" spans="1:2" ht="27" customHeight="1">
      <c r="A33" s="49"/>
      <c r="B33" s="52" t="s">
        <v>359</v>
      </c>
    </row>
    <row r="34" spans="1:2" ht="14.25" customHeight="1">
      <c r="A34" s="49"/>
      <c r="B34" s="53" t="s">
        <v>455</v>
      </c>
    </row>
    <row r="35" spans="1:2" ht="15" customHeight="1">
      <c r="A35" s="49"/>
      <c r="B35" s="46" t="s">
        <v>456</v>
      </c>
    </row>
    <row r="36" spans="1:2" ht="15" customHeight="1">
      <c r="A36" s="49"/>
      <c r="B36" s="46" t="s">
        <v>496</v>
      </c>
    </row>
    <row r="37" spans="1:2" ht="24" customHeight="1">
      <c r="A37" s="49"/>
      <c r="B37" s="98" t="s">
        <v>497</v>
      </c>
    </row>
    <row r="38" spans="1:2" ht="30" customHeight="1">
      <c r="A38" s="49"/>
      <c r="B38" s="46" t="s">
        <v>500</v>
      </c>
    </row>
    <row r="39" spans="1:2" ht="18" customHeight="1">
      <c r="A39" s="49"/>
      <c r="B39" s="45" t="s">
        <v>322</v>
      </c>
    </row>
    <row r="40" spans="1:2" ht="54.75" customHeight="1">
      <c r="A40" s="49"/>
      <c r="B40" s="45" t="s">
        <v>533</v>
      </c>
    </row>
    <row r="41" spans="1:2" ht="15" customHeight="1">
      <c r="A41" s="31"/>
      <c r="B41" s="97" t="s">
        <v>387</v>
      </c>
    </row>
    <row r="42" spans="1:2" ht="15" customHeight="1">
      <c r="A42" s="31"/>
      <c r="B42" s="98" t="s">
        <v>388</v>
      </c>
    </row>
    <row r="43" spans="1:2" ht="39" customHeight="1">
      <c r="A43" s="31"/>
      <c r="B43" s="98" t="s">
        <v>534</v>
      </c>
    </row>
    <row r="44" spans="1:2" ht="25.5" customHeight="1">
      <c r="A44" s="31"/>
      <c r="B44" s="98" t="s">
        <v>379</v>
      </c>
    </row>
    <row r="45" spans="1:2" ht="11.25" customHeight="1">
      <c r="A45" s="31"/>
      <c r="B45" s="98" t="s">
        <v>499</v>
      </c>
    </row>
    <row r="46" spans="1:2" ht="24" customHeight="1">
      <c r="A46" s="31"/>
      <c r="B46" s="46" t="s">
        <v>384</v>
      </c>
    </row>
    <row r="47" spans="1:2" ht="27" customHeight="1">
      <c r="A47" s="54" t="s">
        <v>3</v>
      </c>
      <c r="B47" s="45" t="s">
        <v>498</v>
      </c>
    </row>
    <row r="48" spans="1:2" ht="18" customHeight="1">
      <c r="A48" s="35"/>
      <c r="B48" s="55" t="s">
        <v>374</v>
      </c>
    </row>
    <row r="49" spans="1:2" ht="18" customHeight="1">
      <c r="A49" s="31"/>
      <c r="B49" s="55" t="s">
        <v>372</v>
      </c>
    </row>
    <row r="50" spans="1:2" ht="18" customHeight="1">
      <c r="A50" s="31"/>
      <c r="B50" s="55" t="s">
        <v>289</v>
      </c>
    </row>
    <row r="51" spans="1:2" ht="18" customHeight="1">
      <c r="A51" s="31"/>
      <c r="B51" s="55" t="s">
        <v>290</v>
      </c>
    </row>
    <row r="52" spans="1:2" ht="18" customHeight="1">
      <c r="A52" s="31"/>
      <c r="B52" s="55" t="s">
        <v>291</v>
      </c>
    </row>
    <row r="53" spans="1:2" ht="18" customHeight="1">
      <c r="A53" s="31"/>
      <c r="B53" s="55" t="s">
        <v>292</v>
      </c>
    </row>
    <row r="54" spans="1:2" ht="18" customHeight="1">
      <c r="A54" s="31"/>
      <c r="B54" s="55" t="s">
        <v>293</v>
      </c>
    </row>
    <row r="55" spans="1:2" ht="18" customHeight="1">
      <c r="A55" s="31"/>
      <c r="B55" s="55" t="s">
        <v>294</v>
      </c>
    </row>
    <row r="56" spans="1:2" ht="18" customHeight="1">
      <c r="A56" s="31"/>
      <c r="B56" s="55" t="s">
        <v>365</v>
      </c>
    </row>
    <row r="57" spans="1:2" ht="18" customHeight="1">
      <c r="A57" s="31"/>
      <c r="B57" s="55" t="s">
        <v>295</v>
      </c>
    </row>
    <row r="58" spans="1:2" ht="18" customHeight="1">
      <c r="A58" s="31"/>
      <c r="B58" s="55" t="s">
        <v>296</v>
      </c>
    </row>
    <row r="59" spans="1:2" ht="18" customHeight="1">
      <c r="A59" s="31"/>
      <c r="B59" s="55" t="s">
        <v>297</v>
      </c>
    </row>
    <row r="60" spans="1:2" ht="18" customHeight="1">
      <c r="A60" s="31"/>
      <c r="B60" s="55" t="s">
        <v>299</v>
      </c>
    </row>
    <row r="61" spans="1:2" ht="18" customHeight="1">
      <c r="A61" s="31"/>
      <c r="B61" s="55" t="s">
        <v>522</v>
      </c>
    </row>
    <row r="62" spans="1:2" ht="17.25" customHeight="1">
      <c r="A62" s="31"/>
      <c r="B62" s="55" t="s">
        <v>523</v>
      </c>
    </row>
    <row r="63" spans="1:2" ht="30" customHeight="1">
      <c r="A63" s="47" t="s">
        <v>4</v>
      </c>
      <c r="B63" s="46" t="s">
        <v>366</v>
      </c>
    </row>
    <row r="64" spans="1:2" ht="51" customHeight="1">
      <c r="A64" s="31"/>
      <c r="B64" s="48" t="s">
        <v>367</v>
      </c>
    </row>
    <row r="65" spans="1:2" ht="39" customHeight="1">
      <c r="A65" s="31"/>
      <c r="B65" s="48" t="s">
        <v>360</v>
      </c>
    </row>
    <row r="66" spans="1:2" ht="82.5" customHeight="1">
      <c r="A66" s="31"/>
      <c r="B66" s="48" t="s">
        <v>323</v>
      </c>
    </row>
    <row r="67" spans="1:2" ht="30" customHeight="1">
      <c r="A67" s="31"/>
      <c r="B67" s="48" t="s">
        <v>363</v>
      </c>
    </row>
    <row r="68" spans="1:2" ht="35.25" customHeight="1">
      <c r="A68" s="31"/>
      <c r="B68" s="48" t="s">
        <v>375</v>
      </c>
    </row>
    <row r="69" spans="1:2" ht="30" customHeight="1">
      <c r="A69" s="47" t="s">
        <v>5</v>
      </c>
      <c r="B69" s="56" t="s">
        <v>368</v>
      </c>
    </row>
    <row r="70" spans="1:2" ht="75.75" customHeight="1">
      <c r="A70" s="31"/>
      <c r="B70" s="98" t="s">
        <v>413</v>
      </c>
    </row>
    <row r="71" spans="1:2" ht="51" customHeight="1">
      <c r="A71" s="31"/>
      <c r="B71" s="48" t="s">
        <v>369</v>
      </c>
    </row>
    <row r="72" spans="1:2" ht="23.25" customHeight="1">
      <c r="A72" s="31"/>
      <c r="B72" s="213" t="s">
        <v>525</v>
      </c>
    </row>
    <row r="73" spans="1:2" ht="18" customHeight="1">
      <c r="A73" s="31"/>
      <c r="B73" s="57" t="s">
        <v>478</v>
      </c>
    </row>
    <row r="74" spans="1:2" ht="19.5" customHeight="1">
      <c r="A74" s="31"/>
      <c r="B74" s="46" t="s">
        <v>479</v>
      </c>
    </row>
    <row r="75" spans="1:2" ht="28.5" customHeight="1">
      <c r="A75" s="31"/>
      <c r="B75" s="48" t="s">
        <v>298</v>
      </c>
    </row>
    <row r="76" spans="1:2" ht="15" customHeight="1">
      <c r="A76" s="31"/>
      <c r="B76" s="57" t="s">
        <v>324</v>
      </c>
    </row>
    <row r="77" spans="1:2" ht="60" customHeight="1">
      <c r="A77" s="35"/>
      <c r="B77" s="48" t="s">
        <v>361</v>
      </c>
    </row>
    <row r="78" spans="1:2" ht="28.5" customHeight="1">
      <c r="A78" s="35"/>
      <c r="B78" s="48" t="s">
        <v>362</v>
      </c>
    </row>
    <row r="79" spans="1:2" ht="56.25" customHeight="1">
      <c r="A79" s="35"/>
      <c r="B79" s="48" t="s">
        <v>506</v>
      </c>
    </row>
    <row r="80" spans="1:2" ht="40.5" customHeight="1">
      <c r="A80" s="35"/>
      <c r="B80" s="48" t="s">
        <v>325</v>
      </c>
    </row>
    <row r="81" spans="1:2" ht="42" customHeight="1">
      <c r="A81" s="35"/>
      <c r="B81" s="48" t="s">
        <v>326</v>
      </c>
    </row>
    <row r="82" spans="1:2" ht="48.75" customHeight="1">
      <c r="A82" s="35"/>
      <c r="B82" s="48" t="s">
        <v>327</v>
      </c>
    </row>
    <row r="83" spans="1:2" ht="18.75" customHeight="1">
      <c r="A83" s="35"/>
      <c r="B83" s="48" t="s">
        <v>328</v>
      </c>
    </row>
    <row r="84" spans="1:2" ht="15" customHeight="1">
      <c r="A84" s="35"/>
      <c r="B84" s="48" t="s">
        <v>329</v>
      </c>
    </row>
    <row r="85" spans="1:2" ht="54" customHeight="1">
      <c r="A85" s="35"/>
      <c r="B85" s="48" t="s">
        <v>9</v>
      </c>
    </row>
    <row r="86" spans="1:2" ht="93" customHeight="1">
      <c r="A86" s="35"/>
      <c r="B86" s="48" t="s">
        <v>526</v>
      </c>
    </row>
    <row r="87" spans="1:2" ht="207.75" customHeight="1">
      <c r="A87" s="35"/>
      <c r="B87" s="98" t="s">
        <v>535</v>
      </c>
    </row>
    <row r="88" spans="1:2" ht="43.5" customHeight="1">
      <c r="A88" s="35"/>
      <c r="B88" s="48" t="s">
        <v>511</v>
      </c>
    </row>
    <row r="89" spans="1:2" ht="51" customHeight="1">
      <c r="A89" s="35"/>
      <c r="B89" s="48" t="s">
        <v>507</v>
      </c>
    </row>
    <row r="90" spans="1:2" ht="11.25" customHeight="1">
      <c r="A90" s="35"/>
      <c r="B90" s="57"/>
    </row>
    <row r="91" spans="1:2" ht="15.75" customHeight="1">
      <c r="A91" s="35"/>
      <c r="B91" s="57" t="s">
        <v>330</v>
      </c>
    </row>
    <row r="92" spans="1:2" ht="44.25" customHeight="1">
      <c r="A92" s="35"/>
      <c r="B92" s="48" t="s">
        <v>331</v>
      </c>
    </row>
    <row r="93" spans="1:2" ht="39.75" customHeight="1">
      <c r="A93" s="35"/>
      <c r="B93" s="48" t="s">
        <v>508</v>
      </c>
    </row>
    <row r="94" spans="1:2" ht="78.75" customHeight="1">
      <c r="A94" s="35"/>
      <c r="B94" s="48" t="s">
        <v>527</v>
      </c>
    </row>
    <row r="95" spans="1:2" ht="13.5" customHeight="1">
      <c r="A95" s="35"/>
      <c r="B95" s="57" t="s">
        <v>332</v>
      </c>
    </row>
    <row r="96" spans="1:2" ht="34.5" customHeight="1">
      <c r="A96" s="35"/>
      <c r="B96" s="48" t="s">
        <v>335</v>
      </c>
    </row>
    <row r="97" spans="1:2" ht="13.5" customHeight="1">
      <c r="A97" s="35"/>
      <c r="B97" s="48" t="s">
        <v>333</v>
      </c>
    </row>
    <row r="98" spans="1:2" ht="12.75" customHeight="1">
      <c r="A98" s="35"/>
      <c r="B98" s="48" t="s">
        <v>370</v>
      </c>
    </row>
    <row r="99" spans="1:2" ht="27" customHeight="1">
      <c r="A99" s="35"/>
      <c r="B99" s="48" t="s">
        <v>334</v>
      </c>
    </row>
    <row r="100" spans="1:2" ht="53.25" customHeight="1">
      <c r="A100" s="35"/>
      <c r="B100" s="48" t="s">
        <v>528</v>
      </c>
    </row>
    <row r="101" spans="1:2" ht="19.5" customHeight="1">
      <c r="A101" s="35"/>
      <c r="B101" s="214" t="s">
        <v>529</v>
      </c>
    </row>
    <row r="102" spans="1:2" ht="14.25" customHeight="1">
      <c r="A102" s="35"/>
      <c r="B102" s="215" t="s">
        <v>530</v>
      </c>
    </row>
    <row r="103" spans="1:2" ht="33.75" customHeight="1">
      <c r="A103" s="35"/>
      <c r="B103" s="48" t="s">
        <v>336</v>
      </c>
    </row>
    <row r="104" spans="1:2" ht="40.5" customHeight="1">
      <c r="A104" s="35"/>
      <c r="B104" s="48" t="s">
        <v>337</v>
      </c>
    </row>
    <row r="105" spans="1:2" ht="21" customHeight="1">
      <c r="A105" s="35"/>
      <c r="B105" s="48" t="s">
        <v>338</v>
      </c>
    </row>
    <row r="106" spans="1:2" ht="22.5" customHeight="1">
      <c r="A106" s="35"/>
      <c r="B106" s="57" t="s">
        <v>10</v>
      </c>
    </row>
    <row r="107" spans="1:2" ht="44.25" customHeight="1">
      <c r="A107" s="54" t="s">
        <v>6</v>
      </c>
      <c r="B107" s="46" t="s">
        <v>531</v>
      </c>
    </row>
    <row r="108" spans="1:2" ht="12.75" customHeight="1">
      <c r="A108" s="54"/>
      <c r="B108" s="48" t="s">
        <v>339</v>
      </c>
    </row>
    <row r="109" spans="1:2" ht="23.25" customHeight="1">
      <c r="A109" s="54"/>
      <c r="B109" s="48" t="s">
        <v>376</v>
      </c>
    </row>
    <row r="110" spans="1:2" ht="15" customHeight="1">
      <c r="A110" s="54"/>
      <c r="B110" s="48" t="s">
        <v>340</v>
      </c>
    </row>
    <row r="111" spans="1:2" ht="27.75" customHeight="1">
      <c r="A111" s="54"/>
      <c r="B111" s="48" t="s">
        <v>341</v>
      </c>
    </row>
    <row r="112" spans="1:2" ht="26.25" customHeight="1">
      <c r="A112" s="54"/>
      <c r="B112" s="48" t="s">
        <v>532</v>
      </c>
    </row>
    <row r="113" spans="1:2" ht="96.75" customHeight="1">
      <c r="A113" s="54"/>
      <c r="B113" s="48" t="s">
        <v>342</v>
      </c>
    </row>
    <row r="114" spans="1:2" ht="27" customHeight="1">
      <c r="A114" s="49"/>
      <c r="B114" s="56" t="s">
        <v>343</v>
      </c>
    </row>
    <row r="115" spans="1:2" ht="24.75" customHeight="1">
      <c r="A115" s="49"/>
      <c r="B115" s="46" t="s">
        <v>344</v>
      </c>
    </row>
    <row r="116" spans="1:2" ht="32.25" customHeight="1">
      <c r="A116" s="49"/>
      <c r="B116" s="46" t="s">
        <v>345</v>
      </c>
    </row>
    <row r="117" spans="1:2" ht="25.5" customHeight="1">
      <c r="A117" s="49"/>
      <c r="B117" s="46" t="s">
        <v>346</v>
      </c>
    </row>
    <row r="118" spans="1:2" ht="25.5" customHeight="1">
      <c r="A118" s="49"/>
      <c r="B118" s="46" t="s">
        <v>347</v>
      </c>
    </row>
    <row r="119" spans="1:2" ht="40.5" customHeight="1">
      <c r="A119" s="49"/>
      <c r="B119" s="46" t="s">
        <v>348</v>
      </c>
    </row>
    <row r="120" spans="1:2" ht="24.75" customHeight="1">
      <c r="A120" s="49"/>
      <c r="B120" s="46" t="s">
        <v>349</v>
      </c>
    </row>
    <row r="121" spans="1:2" ht="28.5" customHeight="1">
      <c r="A121" s="49"/>
      <c r="B121" s="46" t="s">
        <v>350</v>
      </c>
    </row>
    <row r="122" spans="1:2" ht="15.75" customHeight="1">
      <c r="A122" s="49"/>
      <c r="B122" s="46" t="s">
        <v>351</v>
      </c>
    </row>
    <row r="123" spans="1:2" ht="39.75" customHeight="1">
      <c r="A123" s="49"/>
      <c r="B123" s="46" t="s">
        <v>352</v>
      </c>
    </row>
    <row r="124" spans="1:2" ht="39" customHeight="1">
      <c r="A124" s="49"/>
      <c r="B124" s="46" t="s">
        <v>353</v>
      </c>
    </row>
    <row r="125" spans="1:2" ht="54.75" customHeight="1">
      <c r="A125" s="49"/>
      <c r="B125" s="46" t="s">
        <v>509</v>
      </c>
    </row>
    <row r="126" spans="1:2" ht="53.25" customHeight="1">
      <c r="A126" s="49"/>
      <c r="B126" s="46" t="s">
        <v>443</v>
      </c>
    </row>
    <row r="127" spans="1:2" ht="53.25" customHeight="1">
      <c r="A127" s="49"/>
      <c r="B127" s="46" t="s">
        <v>354</v>
      </c>
    </row>
    <row r="128" spans="1:2" ht="24" customHeight="1"/>
    <row r="129" ht="24.75" customHeight="1"/>
    <row r="130" ht="34.5" customHeight="1"/>
    <row r="131" ht="30" customHeight="1"/>
    <row r="132" ht="31.5" customHeight="1"/>
    <row r="133" ht="15" customHeight="1"/>
    <row r="134" ht="33.75" customHeight="1"/>
    <row r="135" ht="39" customHeight="1"/>
    <row r="136" ht="51" customHeight="1"/>
    <row r="137" ht="51" customHeight="1"/>
  </sheetData>
  <mergeCells count="1">
    <mergeCell ref="A1:B1"/>
  </mergeCells>
  <hyperlinks>
    <hyperlink ref="C1" location="'Spis treści'!A1" display="Powrót do spisu" xr:uid="{F2726E20-1FA5-4508-A973-37B3070FACEC}"/>
  </hyperlinks>
  <pageMargins left="0.51181102362204722" right="0.51181102362204722" top="0.6692913385826772" bottom="0.55118110236220474" header="0.31496062992125984" footer="0.31496062992125984"/>
  <pageSetup paperSize="9" scale="83" orientation="portrait" r:id="rId1"/>
  <headerFooter differentFirst="1" alignWithMargins="0">
    <oddFooter>&amp;C&amp;"Arial,Normalny"&amp;9&amp;P</oddFooter>
  </headerFooter>
  <rowBreaks count="4" manualBreakCount="4">
    <brk id="26" max="1" man="1"/>
    <brk id="62" max="1" man="1"/>
    <brk id="79" max="1" man="1"/>
    <brk id="99"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tabColor rgb="FF92D050"/>
    <pageSetUpPr fitToPage="1"/>
  </sheetPr>
  <dimension ref="A1:P118"/>
  <sheetViews>
    <sheetView showGridLines="0" view="pageBreakPreview" zoomScaleNormal="120" zoomScaleSheetLayoutView="100" workbookViewId="0">
      <selection sqref="A1:I1"/>
    </sheetView>
  </sheetViews>
  <sheetFormatPr defaultColWidth="8" defaultRowHeight="15"/>
  <cols>
    <col min="1" max="1" width="31" style="21" customWidth="1"/>
    <col min="2" max="2" width="10.25" style="21" customWidth="1"/>
    <col min="3" max="3" width="11.75" style="21" customWidth="1"/>
    <col min="4" max="4" width="10.25" style="21" customWidth="1"/>
    <col min="5" max="5" width="11" style="21" customWidth="1"/>
    <col min="6" max="6" width="12" style="21" customWidth="1"/>
    <col min="7" max="8" width="9.375" style="21" customWidth="1"/>
    <col min="9" max="9" width="11" style="21" customWidth="1"/>
    <col min="10" max="10" width="10.125" style="21" customWidth="1"/>
    <col min="11" max="11" width="10.375" style="21" customWidth="1"/>
    <col min="12" max="12" width="11.875" style="21" customWidth="1"/>
    <col min="13" max="13" width="13.25" style="21" customWidth="1"/>
    <col min="14" max="14" width="10.75" style="21" customWidth="1"/>
    <col min="15" max="15" width="9.125" style="187" customWidth="1"/>
    <col min="16" max="16" width="9.875" style="189" customWidth="1"/>
    <col min="17" max="16383" width="8" style="21"/>
    <col min="16384" max="16384" width="0.75" style="21" customWidth="1"/>
  </cols>
  <sheetData>
    <row r="1" spans="1:16" ht="29.25" customHeight="1">
      <c r="A1" s="1234" t="s">
        <v>482</v>
      </c>
      <c r="B1" s="1234"/>
      <c r="C1" s="1234"/>
      <c r="D1" s="1234"/>
      <c r="E1" s="1234"/>
      <c r="F1" s="1234"/>
      <c r="G1" s="1234"/>
      <c r="H1" s="1234"/>
      <c r="I1" s="1234"/>
      <c r="J1" s="116" t="s">
        <v>476</v>
      </c>
    </row>
    <row r="2" spans="1:16" ht="33" customHeight="1" thickBot="1">
      <c r="A2" s="1026" t="s">
        <v>728</v>
      </c>
      <c r="B2" s="1026"/>
      <c r="C2" s="1026"/>
      <c r="D2" s="1026"/>
      <c r="E2" s="1026"/>
      <c r="F2" s="1026"/>
      <c r="G2" s="1026"/>
      <c r="H2" s="1026"/>
      <c r="I2" s="1026"/>
    </row>
    <row r="3" spans="1:16" s="22" customFormat="1" ht="15" customHeight="1" thickBot="1">
      <c r="A3" s="1011" t="s">
        <v>13</v>
      </c>
      <c r="B3" s="1008" t="s">
        <v>524</v>
      </c>
      <c r="C3" s="1010"/>
      <c r="D3" s="1008" t="s">
        <v>536</v>
      </c>
      <c r="E3" s="1009"/>
      <c r="F3" s="1009"/>
      <c r="G3" s="1009"/>
      <c r="H3" s="1009"/>
      <c r="I3" s="1010"/>
      <c r="O3" s="188"/>
      <c r="P3" s="188"/>
    </row>
    <row r="4" spans="1:16" s="22" customFormat="1" ht="15.75" customHeight="1" thickBot="1">
      <c r="A4" s="1047"/>
      <c r="B4" s="1017" t="s">
        <v>569</v>
      </c>
      <c r="C4" s="1020" t="s">
        <v>570</v>
      </c>
      <c r="D4" s="1017" t="s">
        <v>516</v>
      </c>
      <c r="E4" s="1020" t="s">
        <v>569</v>
      </c>
      <c r="F4" s="1017" t="s">
        <v>570</v>
      </c>
      <c r="G4" s="993" t="s">
        <v>14</v>
      </c>
      <c r="H4" s="993"/>
      <c r="I4" s="1153"/>
      <c r="O4" s="188"/>
      <c r="P4" s="188"/>
    </row>
    <row r="5" spans="1:16" s="22" customFormat="1" ht="69.75" customHeight="1" thickBot="1">
      <c r="A5" s="1048"/>
      <c r="B5" s="1018"/>
      <c r="C5" s="1021"/>
      <c r="D5" s="1018"/>
      <c r="E5" s="1021"/>
      <c r="F5" s="1018"/>
      <c r="G5" s="216" t="s">
        <v>571</v>
      </c>
      <c r="H5" s="216" t="s">
        <v>572</v>
      </c>
      <c r="I5" s="216" t="s">
        <v>573</v>
      </c>
      <c r="L5" s="188"/>
      <c r="M5" s="188"/>
    </row>
    <row r="6" spans="1:16" ht="16.5" customHeight="1" thickBot="1">
      <c r="A6" s="987" t="s">
        <v>373</v>
      </c>
      <c r="B6" s="989"/>
      <c r="C6" s="989"/>
      <c r="D6" s="989"/>
      <c r="E6" s="988"/>
      <c r="F6" s="988"/>
      <c r="G6" s="989"/>
      <c r="H6" s="989"/>
      <c r="I6" s="990"/>
      <c r="J6" s="23"/>
      <c r="K6" s="23"/>
      <c r="L6" s="187"/>
      <c r="M6" s="189"/>
      <c r="O6" s="21"/>
      <c r="P6" s="21"/>
    </row>
    <row r="7" spans="1:16" ht="15.75" customHeight="1">
      <c r="A7" s="217" t="s">
        <v>80</v>
      </c>
      <c r="B7" s="230">
        <v>2072</v>
      </c>
      <c r="C7" s="230">
        <v>2182</v>
      </c>
      <c r="D7" s="611">
        <v>1804</v>
      </c>
      <c r="E7" s="614">
        <v>1738</v>
      </c>
      <c r="F7" s="513">
        <v>1851</v>
      </c>
      <c r="G7" s="479">
        <f>E7/D7-1</f>
        <v>-3.6585365853658569E-2</v>
      </c>
      <c r="H7" s="480">
        <f t="shared" ref="H7:I9" si="0">E7/B7-1</f>
        <v>-0.16119691119691115</v>
      </c>
      <c r="I7" s="481">
        <f t="shared" si="0"/>
        <v>-0.15169569202566457</v>
      </c>
      <c r="J7" s="227"/>
      <c r="K7" s="227"/>
      <c r="L7" s="879"/>
      <c r="M7" s="880"/>
      <c r="N7" s="208"/>
      <c r="O7" s="208"/>
      <c r="P7" s="99"/>
    </row>
    <row r="8" spans="1:16" ht="15.75" customHeight="1">
      <c r="A8" s="222" t="s">
        <v>71</v>
      </c>
      <c r="B8" s="482">
        <v>20907964.710000001</v>
      </c>
      <c r="C8" s="482">
        <v>86584683.5</v>
      </c>
      <c r="D8" s="612">
        <v>19315141.699999999</v>
      </c>
      <c r="E8" s="622">
        <v>18608444.210000001</v>
      </c>
      <c r="F8" s="514">
        <v>78280458</v>
      </c>
      <c r="G8" s="382">
        <f>E8/D8-1</f>
        <v>-3.6587745561297069E-2</v>
      </c>
      <c r="H8" s="455">
        <f t="shared" si="0"/>
        <v>-0.10998299126170663</v>
      </c>
      <c r="I8" s="456">
        <f t="shared" si="0"/>
        <v>-9.5908712307067545E-2</v>
      </c>
      <c r="J8" s="735"/>
      <c r="K8" s="735"/>
      <c r="L8" s="881"/>
      <c r="M8" s="881"/>
      <c r="N8" s="520"/>
      <c r="O8" s="520"/>
      <c r="P8" s="24"/>
    </row>
    <row r="9" spans="1:16" ht="15.75" customHeight="1" thickBot="1">
      <c r="A9" s="228" t="s">
        <v>72</v>
      </c>
      <c r="B9" s="516">
        <v>3363.57</v>
      </c>
      <c r="C9" s="516">
        <v>3306.65</v>
      </c>
      <c r="D9" s="613">
        <v>3568.95</v>
      </c>
      <c r="E9" s="615">
        <v>3569.62</v>
      </c>
      <c r="F9" s="516">
        <v>3524.08</v>
      </c>
      <c r="G9" s="886">
        <f>E9/D9-1</f>
        <v>1.8773028481766652E-4</v>
      </c>
      <c r="H9" s="462">
        <f t="shared" si="0"/>
        <v>6.1259316737870773E-2</v>
      </c>
      <c r="I9" s="463">
        <f t="shared" si="0"/>
        <v>6.5755371750865654E-2</v>
      </c>
      <c r="J9" s="735"/>
      <c r="K9" s="735"/>
      <c r="L9" s="882"/>
      <c r="M9" s="880"/>
      <c r="N9" s="520"/>
      <c r="O9" s="520"/>
      <c r="P9" s="24"/>
    </row>
    <row r="10" spans="1:16" s="22" customFormat="1" ht="16.5" customHeight="1" thickBot="1">
      <c r="A10" s="1230" t="s">
        <v>81</v>
      </c>
      <c r="B10" s="1231"/>
      <c r="C10" s="1231"/>
      <c r="D10" s="1231"/>
      <c r="E10" s="967"/>
      <c r="F10" s="967"/>
      <c r="G10" s="1231"/>
      <c r="H10" s="1231"/>
      <c r="I10" s="1232"/>
      <c r="J10" s="21"/>
      <c r="K10" s="883"/>
      <c r="L10" s="188"/>
      <c r="M10" s="188"/>
    </row>
    <row r="11" spans="1:16" ht="15.75" customHeight="1">
      <c r="A11" s="217" t="s">
        <v>70</v>
      </c>
      <c r="B11" s="230">
        <v>26</v>
      </c>
      <c r="C11" s="230">
        <v>89</v>
      </c>
      <c r="D11" s="611">
        <v>21</v>
      </c>
      <c r="E11" s="614">
        <v>25</v>
      </c>
      <c r="F11" s="513">
        <v>111</v>
      </c>
      <c r="G11" s="479">
        <f>E11/D11-1</f>
        <v>0.19047619047619047</v>
      </c>
      <c r="H11" s="480">
        <f t="shared" ref="H11:I13" si="1">E11/B11-1</f>
        <v>-3.8461538461538436E-2</v>
      </c>
      <c r="I11" s="481">
        <f t="shared" si="1"/>
        <v>0.24719101123595499</v>
      </c>
      <c r="J11" s="208"/>
      <c r="K11" s="208"/>
      <c r="L11" s="187"/>
      <c r="M11" s="880"/>
      <c r="N11" s="208"/>
      <c r="O11" s="208"/>
      <c r="P11" s="21"/>
    </row>
    <row r="12" spans="1:16" ht="15.75" customHeight="1">
      <c r="A12" s="222" t="s">
        <v>71</v>
      </c>
      <c r="B12" s="482">
        <v>104000</v>
      </c>
      <c r="C12" s="482">
        <v>356000</v>
      </c>
      <c r="D12" s="612">
        <v>84000</v>
      </c>
      <c r="E12" s="622">
        <v>100000</v>
      </c>
      <c r="F12" s="514">
        <v>444000</v>
      </c>
      <c r="G12" s="382">
        <f>E12/D12-1</f>
        <v>0.19047619047619047</v>
      </c>
      <c r="H12" s="455">
        <f t="shared" si="1"/>
        <v>-3.8461538461538436E-2</v>
      </c>
      <c r="I12" s="456">
        <f t="shared" si="1"/>
        <v>0.24719101123595499</v>
      </c>
      <c r="J12" s="520"/>
      <c r="K12" s="520"/>
      <c r="L12" s="881"/>
      <c r="M12" s="881"/>
      <c r="N12" s="520"/>
      <c r="O12" s="520"/>
      <c r="P12" s="21"/>
    </row>
    <row r="13" spans="1:16" ht="15.75" customHeight="1" thickBot="1">
      <c r="A13" s="228" t="s">
        <v>537</v>
      </c>
      <c r="B13" s="516">
        <v>4000</v>
      </c>
      <c r="C13" s="516">
        <v>4000</v>
      </c>
      <c r="D13" s="613">
        <v>4000</v>
      </c>
      <c r="E13" s="615">
        <v>4000</v>
      </c>
      <c r="F13" s="515">
        <v>4000</v>
      </c>
      <c r="G13" s="461">
        <f>E13/D13-1</f>
        <v>0</v>
      </c>
      <c r="H13" s="462">
        <f t="shared" si="1"/>
        <v>0</v>
      </c>
      <c r="I13" s="463">
        <f t="shared" si="1"/>
        <v>0</v>
      </c>
      <c r="J13" s="520"/>
      <c r="K13" s="520"/>
      <c r="L13" s="187"/>
      <c r="M13" s="880"/>
      <c r="N13" s="520"/>
      <c r="O13" s="520"/>
      <c r="P13" s="21"/>
    </row>
    <row r="14" spans="1:16" s="22" customFormat="1" ht="16.5" customHeight="1" thickBot="1">
      <c r="A14" s="1230" t="s">
        <v>82</v>
      </c>
      <c r="B14" s="1231"/>
      <c r="C14" s="1231"/>
      <c r="D14" s="1231"/>
      <c r="E14" s="967"/>
      <c r="F14" s="967"/>
      <c r="G14" s="1231"/>
      <c r="H14" s="1231"/>
      <c r="I14" s="1232"/>
      <c r="J14" s="21"/>
      <c r="K14" s="883"/>
      <c r="L14" s="188"/>
      <c r="M14" s="188"/>
    </row>
    <row r="15" spans="1:16" ht="15.75" customHeight="1">
      <c r="A15" s="217" t="s">
        <v>83</v>
      </c>
      <c r="B15" s="230">
        <v>5749</v>
      </c>
      <c r="C15" s="230">
        <v>6087</v>
      </c>
      <c r="D15" s="611">
        <v>4973</v>
      </c>
      <c r="E15" s="614">
        <v>4798</v>
      </c>
      <c r="F15" s="513">
        <v>5110</v>
      </c>
      <c r="G15" s="479">
        <f>E15/D15-1</f>
        <v>-3.5190026141162289E-2</v>
      </c>
      <c r="H15" s="480">
        <f t="shared" ref="H15:I17" si="2">E15/B15-1</f>
        <v>-0.16542007305618367</v>
      </c>
      <c r="I15" s="481">
        <f>F15/C15-1</f>
        <v>-0.16050599638574015</v>
      </c>
      <c r="J15" s="208"/>
      <c r="K15" s="208"/>
      <c r="L15" s="887"/>
      <c r="M15" s="880"/>
      <c r="N15" s="208"/>
      <c r="O15" s="208"/>
      <c r="P15" s="21"/>
    </row>
    <row r="16" spans="1:16" ht="15.75" customHeight="1">
      <c r="A16" s="222" t="s">
        <v>71</v>
      </c>
      <c r="B16" s="482">
        <v>5655839.3799999999</v>
      </c>
      <c r="C16" s="482">
        <v>23512536.800000001</v>
      </c>
      <c r="D16" s="612">
        <v>5176727.05</v>
      </c>
      <c r="E16" s="622">
        <v>4998698.0999999996</v>
      </c>
      <c r="F16" s="514">
        <v>21051131.620000016</v>
      </c>
      <c r="G16" s="382">
        <f>E16/D16-1</f>
        <v>-3.4390252427931256E-2</v>
      </c>
      <c r="H16" s="455">
        <f t="shared" si="2"/>
        <v>-0.11618810858097606</v>
      </c>
      <c r="I16" s="456">
        <f t="shared" si="2"/>
        <v>-0.10468479862198388</v>
      </c>
      <c r="J16" s="209"/>
      <c r="K16" s="209"/>
      <c r="L16" s="881"/>
      <c r="M16" s="881"/>
      <c r="N16" s="520"/>
      <c r="O16" s="209"/>
      <c r="P16" s="21"/>
    </row>
    <row r="17" spans="1:16" ht="15.75" customHeight="1" thickBot="1">
      <c r="A17" s="228" t="s">
        <v>537</v>
      </c>
      <c r="B17" s="516">
        <v>330.07</v>
      </c>
      <c r="C17" s="516">
        <v>330.07</v>
      </c>
      <c r="D17" s="613">
        <v>348.22</v>
      </c>
      <c r="E17" s="615">
        <v>348.22</v>
      </c>
      <c r="F17" s="515">
        <v>348.22</v>
      </c>
      <c r="G17" s="461">
        <f>E17/D17-1</f>
        <v>0</v>
      </c>
      <c r="H17" s="462">
        <f t="shared" si="2"/>
        <v>5.4988335807556021E-2</v>
      </c>
      <c r="I17" s="463">
        <f t="shared" si="2"/>
        <v>5.4988335807556021E-2</v>
      </c>
      <c r="J17" s="520"/>
      <c r="K17" s="520"/>
      <c r="L17" s="187"/>
      <c r="M17" s="880"/>
      <c r="N17" s="210"/>
      <c r="O17" s="210"/>
      <c r="P17" s="21"/>
    </row>
    <row r="18" spans="1:16" ht="16.5" customHeight="1" thickBot="1">
      <c r="A18" s="1230" t="s">
        <v>84</v>
      </c>
      <c r="B18" s="1231"/>
      <c r="C18" s="1231"/>
      <c r="D18" s="1231"/>
      <c r="E18" s="1233"/>
      <c r="F18" s="1231"/>
      <c r="G18" s="1231"/>
      <c r="H18" s="1231"/>
      <c r="I18" s="1232"/>
      <c r="K18" s="883"/>
      <c r="L18" s="187"/>
      <c r="M18" s="189"/>
      <c r="O18" s="21"/>
      <c r="P18" s="21"/>
    </row>
    <row r="19" spans="1:16" ht="15.75" customHeight="1">
      <c r="A19" s="217" t="s">
        <v>422</v>
      </c>
      <c r="B19" s="230">
        <v>52</v>
      </c>
      <c r="C19" s="230">
        <v>60</v>
      </c>
      <c r="D19" s="230">
        <v>42</v>
      </c>
      <c r="E19" s="611">
        <v>40</v>
      </c>
      <c r="F19" s="513">
        <v>44</v>
      </c>
      <c r="G19" s="479">
        <f>E19/D19-1</f>
        <v>-4.7619047619047672E-2</v>
      </c>
      <c r="H19" s="480">
        <f t="shared" ref="H19:I21" si="3">E19/B19-1</f>
        <v>-0.23076923076923073</v>
      </c>
      <c r="I19" s="481">
        <f t="shared" si="3"/>
        <v>-0.26666666666666672</v>
      </c>
      <c r="J19" s="208"/>
      <c r="K19" s="208"/>
      <c r="L19" s="187"/>
      <c r="M19" s="880"/>
      <c r="N19" s="208"/>
      <c r="O19" s="208"/>
      <c r="P19" s="21"/>
    </row>
    <row r="20" spans="1:16" ht="15.75" customHeight="1">
      <c r="A20" s="222" t="s">
        <v>71</v>
      </c>
      <c r="B20" s="482">
        <v>198405.61</v>
      </c>
      <c r="C20" s="482">
        <v>890896.80999999994</v>
      </c>
      <c r="D20" s="482">
        <v>174479.64</v>
      </c>
      <c r="E20" s="622">
        <v>159988.80000000002</v>
      </c>
      <c r="F20" s="514">
        <v>694575.49999999988</v>
      </c>
      <c r="G20" s="382">
        <f>E20/D20-1</f>
        <v>-8.3051753201691558E-2</v>
      </c>
      <c r="H20" s="455">
        <f t="shared" si="3"/>
        <v>-0.19362763986361053</v>
      </c>
      <c r="I20" s="456">
        <f t="shared" si="3"/>
        <v>-0.2203636917276649</v>
      </c>
      <c r="J20" s="520"/>
      <c r="K20" s="520"/>
      <c r="L20" s="881"/>
      <c r="M20" s="881"/>
      <c r="N20" s="520"/>
      <c r="O20" s="520"/>
      <c r="P20" s="21"/>
    </row>
    <row r="21" spans="1:16" ht="15.75" customHeight="1" thickBot="1">
      <c r="A21" s="228" t="s">
        <v>537</v>
      </c>
      <c r="B21" s="516">
        <v>1263.73</v>
      </c>
      <c r="C21" s="516">
        <v>1263.73</v>
      </c>
      <c r="D21" s="516">
        <v>1333.24</v>
      </c>
      <c r="E21" s="516">
        <v>1333.24</v>
      </c>
      <c r="F21" s="516">
        <v>1333.24</v>
      </c>
      <c r="G21" s="461">
        <f>E21/D21-1</f>
        <v>0</v>
      </c>
      <c r="H21" s="462">
        <f t="shared" si="3"/>
        <v>5.5003837845109205E-2</v>
      </c>
      <c r="I21" s="463">
        <f t="shared" si="3"/>
        <v>5.5003837845109205E-2</v>
      </c>
      <c r="J21" s="520"/>
      <c r="K21" s="520"/>
      <c r="L21" s="187"/>
      <c r="M21" s="880"/>
      <c r="N21" s="520"/>
      <c r="O21" s="520"/>
      <c r="P21" s="21"/>
    </row>
    <row r="22" spans="1:16" s="22" customFormat="1" ht="16.5" customHeight="1" thickBot="1">
      <c r="A22" s="1230" t="s">
        <v>85</v>
      </c>
      <c r="B22" s="1231"/>
      <c r="C22" s="1231"/>
      <c r="D22" s="1231"/>
      <c r="E22" s="1231"/>
      <c r="F22" s="1231"/>
      <c r="G22" s="1231"/>
      <c r="H22" s="1231"/>
      <c r="I22" s="1232"/>
      <c r="J22" s="21"/>
      <c r="K22" s="883"/>
      <c r="L22" s="188"/>
      <c r="M22" s="188"/>
    </row>
    <row r="23" spans="1:16" ht="16.5" customHeight="1">
      <c r="A23" s="217" t="s">
        <v>83</v>
      </c>
      <c r="B23" s="230">
        <v>20359</v>
      </c>
      <c r="C23" s="230">
        <v>21534</v>
      </c>
      <c r="D23" s="230">
        <v>17959</v>
      </c>
      <c r="E23" s="614">
        <v>17298</v>
      </c>
      <c r="F23" s="513">
        <v>18350</v>
      </c>
      <c r="G23" s="479">
        <f>E23/D23-1</f>
        <v>-3.6806058243777473E-2</v>
      </c>
      <c r="H23" s="480">
        <f t="shared" ref="H23:I25" si="4">E23/B23-1</f>
        <v>-0.15035119603123925</v>
      </c>
      <c r="I23" s="481">
        <f t="shared" si="4"/>
        <v>-0.14785919940559111</v>
      </c>
      <c r="J23" s="208"/>
      <c r="K23" s="208"/>
      <c r="L23" s="187"/>
      <c r="M23" s="880"/>
      <c r="N23" s="208"/>
      <c r="O23" s="208"/>
      <c r="P23" s="21"/>
    </row>
    <row r="24" spans="1:16" ht="16.5" customHeight="1">
      <c r="A24" s="222" t="s">
        <v>71</v>
      </c>
      <c r="B24" s="482">
        <v>18228696.68</v>
      </c>
      <c r="C24" s="482">
        <v>75120863.929999992</v>
      </c>
      <c r="D24" s="482">
        <v>16768016.260000002</v>
      </c>
      <c r="E24" s="622">
        <v>16163354.48</v>
      </c>
      <c r="F24" s="514">
        <v>68037587.099999979</v>
      </c>
      <c r="G24" s="382">
        <f>E24/D24-1</f>
        <v>-3.6060424240070499E-2</v>
      </c>
      <c r="H24" s="455">
        <f t="shared" si="4"/>
        <v>-0.11330169327278528</v>
      </c>
      <c r="I24" s="456">
        <f t="shared" si="4"/>
        <v>-9.4291738132836644E-2</v>
      </c>
      <c r="J24" s="520"/>
      <c r="K24" s="520"/>
      <c r="L24" s="881"/>
      <c r="M24" s="881"/>
      <c r="N24" s="520"/>
      <c r="O24" s="520"/>
      <c r="P24" s="21"/>
    </row>
    <row r="25" spans="1:16" ht="16.5" customHeight="1" thickBot="1">
      <c r="A25" s="228" t="s">
        <v>537</v>
      </c>
      <c r="B25" s="516">
        <v>299.82</v>
      </c>
      <c r="C25" s="516">
        <v>299.82</v>
      </c>
      <c r="D25" s="516">
        <v>312.70999999999998</v>
      </c>
      <c r="E25" s="516">
        <v>312.70999999999998</v>
      </c>
      <c r="F25" s="516">
        <v>312.70999999999998</v>
      </c>
      <c r="G25" s="461">
        <f>E25/D25-1</f>
        <v>0</v>
      </c>
      <c r="H25" s="462">
        <f t="shared" si="4"/>
        <v>4.2992462143953025E-2</v>
      </c>
      <c r="I25" s="463">
        <f t="shared" si="4"/>
        <v>4.2992462143953025E-2</v>
      </c>
      <c r="J25" s="520"/>
      <c r="K25" s="211"/>
      <c r="L25" s="187"/>
      <c r="M25" s="880"/>
      <c r="N25" s="211"/>
      <c r="O25" s="211"/>
      <c r="P25" s="21"/>
    </row>
    <row r="26" spans="1:16" s="22" customFormat="1" ht="16.5" customHeight="1" thickBot="1">
      <c r="A26" s="1230" t="s">
        <v>86</v>
      </c>
      <c r="B26" s="1231"/>
      <c r="C26" s="1231"/>
      <c r="D26" s="1231"/>
      <c r="E26" s="1231"/>
      <c r="F26" s="1231"/>
      <c r="G26" s="1231"/>
      <c r="H26" s="1231"/>
      <c r="I26" s="1232"/>
      <c r="J26" s="21"/>
      <c r="K26" s="883"/>
      <c r="L26" s="188"/>
      <c r="M26" s="188"/>
    </row>
    <row r="27" spans="1:16" ht="16.5" customHeight="1">
      <c r="A27" s="217" t="s">
        <v>83</v>
      </c>
      <c r="B27" s="230">
        <v>1253</v>
      </c>
      <c r="C27" s="230">
        <v>1367</v>
      </c>
      <c r="D27" s="230">
        <v>1033</v>
      </c>
      <c r="E27" s="611">
        <v>977</v>
      </c>
      <c r="F27" s="513">
        <v>1069</v>
      </c>
      <c r="G27" s="479">
        <f>E27/D27-1</f>
        <v>-5.4211035818005793E-2</v>
      </c>
      <c r="H27" s="480">
        <f t="shared" ref="H27:I29" si="5">E27/B27-1</f>
        <v>-0.22027134876296883</v>
      </c>
      <c r="I27" s="481">
        <f t="shared" si="5"/>
        <v>-0.21799561082662766</v>
      </c>
      <c r="J27" s="208"/>
      <c r="K27" s="208"/>
      <c r="L27" s="187"/>
      <c r="M27" s="880"/>
      <c r="N27" s="208"/>
      <c r="O27" s="208"/>
      <c r="P27" s="21"/>
    </row>
    <row r="28" spans="1:16" ht="16.5" customHeight="1">
      <c r="A28" s="222" t="s">
        <v>71</v>
      </c>
      <c r="B28" s="482">
        <v>1234096.05</v>
      </c>
      <c r="C28" s="482">
        <v>5275250.87</v>
      </c>
      <c r="D28" s="482">
        <v>1075303.3599999999</v>
      </c>
      <c r="E28" s="622">
        <v>1016105.96</v>
      </c>
      <c r="F28" s="514">
        <v>4402105.72</v>
      </c>
      <c r="G28" s="382">
        <f>E28/D28-1</f>
        <v>-5.5051813471502564E-2</v>
      </c>
      <c r="H28" s="455">
        <f t="shared" si="5"/>
        <v>-0.17663948442262667</v>
      </c>
      <c r="I28" s="456">
        <f t="shared" si="5"/>
        <v>-0.16551727520022197</v>
      </c>
      <c r="J28" s="520"/>
      <c r="K28" s="520"/>
      <c r="L28" s="881"/>
      <c r="M28" s="881"/>
      <c r="N28" s="520"/>
      <c r="O28" s="520"/>
      <c r="P28" s="21"/>
    </row>
    <row r="29" spans="1:16" ht="16.5" customHeight="1" thickBot="1">
      <c r="A29" s="228" t="s">
        <v>537</v>
      </c>
      <c r="B29" s="516">
        <v>330.07</v>
      </c>
      <c r="C29" s="516">
        <v>330.07</v>
      </c>
      <c r="D29" s="516">
        <v>348.22</v>
      </c>
      <c r="E29" s="516">
        <v>348.22</v>
      </c>
      <c r="F29" s="516">
        <v>348.22</v>
      </c>
      <c r="G29" s="461">
        <f>E29/D29-1</f>
        <v>0</v>
      </c>
      <c r="H29" s="462">
        <f t="shared" si="5"/>
        <v>5.4988335807556021E-2</v>
      </c>
      <c r="I29" s="463">
        <f t="shared" si="5"/>
        <v>5.4988335807556021E-2</v>
      </c>
      <c r="J29" s="520"/>
      <c r="K29" s="520"/>
      <c r="L29" s="187"/>
      <c r="M29" s="880"/>
      <c r="N29" s="520"/>
      <c r="O29" s="520"/>
      <c r="P29" s="21"/>
    </row>
    <row r="30" spans="1:16" s="22" customFormat="1" ht="16.5" customHeight="1" thickBot="1">
      <c r="A30" s="1230" t="s">
        <v>87</v>
      </c>
      <c r="B30" s="1231"/>
      <c r="C30" s="1231"/>
      <c r="D30" s="1231"/>
      <c r="E30" s="1231"/>
      <c r="F30" s="1231"/>
      <c r="G30" s="1231"/>
      <c r="H30" s="1231"/>
      <c r="I30" s="1232"/>
      <c r="J30" s="21"/>
      <c r="K30" s="883"/>
      <c r="L30" s="188"/>
      <c r="M30" s="188"/>
    </row>
    <row r="31" spans="1:16" ht="16.5" customHeight="1">
      <c r="A31" s="217" t="s">
        <v>69</v>
      </c>
      <c r="B31" s="230">
        <v>3796</v>
      </c>
      <c r="C31" s="230">
        <v>4035</v>
      </c>
      <c r="D31" s="230">
        <v>3324</v>
      </c>
      <c r="E31" s="611">
        <v>3195</v>
      </c>
      <c r="F31" s="513">
        <v>3401</v>
      </c>
      <c r="G31" s="479">
        <f>E31/D31-1</f>
        <v>-3.8808664259927794E-2</v>
      </c>
      <c r="H31" s="480">
        <f t="shared" ref="H31:I33" si="6">E31/B31-1</f>
        <v>-0.15832455216016861</v>
      </c>
      <c r="I31" s="481">
        <f t="shared" si="6"/>
        <v>-0.1571251548946716</v>
      </c>
      <c r="J31" s="208"/>
      <c r="K31" s="208"/>
      <c r="L31" s="187"/>
      <c r="M31" s="880"/>
      <c r="O31" s="21"/>
      <c r="P31" s="21"/>
    </row>
    <row r="32" spans="1:16" ht="16.5" customHeight="1">
      <c r="A32" s="222" t="s">
        <v>71</v>
      </c>
      <c r="B32" s="482">
        <v>3279038.3500000006</v>
      </c>
      <c r="C32" s="482">
        <v>13710978.449999999</v>
      </c>
      <c r="D32" s="482">
        <v>3010044.21</v>
      </c>
      <c r="E32" s="622">
        <v>2895126.54</v>
      </c>
      <c r="F32" s="514">
        <v>12232578.349999998</v>
      </c>
      <c r="G32" s="382">
        <f>E32/D32-1</f>
        <v>-3.8178067158687989E-2</v>
      </c>
      <c r="H32" s="455">
        <f t="shared" si="6"/>
        <v>-0.1170806099294327</v>
      </c>
      <c r="I32" s="456">
        <f t="shared" si="6"/>
        <v>-0.10782601003942216</v>
      </c>
      <c r="J32" s="520"/>
      <c r="K32" s="520"/>
      <c r="L32" s="881"/>
      <c r="M32" s="881"/>
      <c r="N32" s="520"/>
      <c r="O32" s="21"/>
      <c r="P32" s="21"/>
    </row>
    <row r="33" spans="1:16" ht="16.5" customHeight="1" thickBot="1">
      <c r="A33" s="228" t="s">
        <v>538</v>
      </c>
      <c r="B33" s="516">
        <v>330.07</v>
      </c>
      <c r="C33" s="516">
        <v>330.07</v>
      </c>
      <c r="D33" s="516">
        <v>348.22</v>
      </c>
      <c r="E33" s="516">
        <v>348.22</v>
      </c>
      <c r="F33" s="516">
        <v>348.22</v>
      </c>
      <c r="G33" s="461">
        <f>E33/D33-1</f>
        <v>0</v>
      </c>
      <c r="H33" s="462">
        <f t="shared" si="6"/>
        <v>5.4988335807556021E-2</v>
      </c>
      <c r="I33" s="463">
        <f t="shared" si="6"/>
        <v>5.4988335807556021E-2</v>
      </c>
      <c r="J33" s="520"/>
      <c r="K33" s="520"/>
      <c r="L33" s="187"/>
      <c r="M33" s="880"/>
      <c r="O33" s="21"/>
      <c r="P33" s="21"/>
    </row>
    <row r="34" spans="1:16" s="22" customFormat="1" ht="16.5" customHeight="1" thickBot="1">
      <c r="A34" s="1230" t="s">
        <v>88</v>
      </c>
      <c r="B34" s="1231"/>
      <c r="C34" s="1231"/>
      <c r="D34" s="1231"/>
      <c r="E34" s="1231"/>
      <c r="F34" s="1231"/>
      <c r="G34" s="1231"/>
      <c r="H34" s="1231"/>
      <c r="I34" s="1232"/>
      <c r="J34" s="21"/>
      <c r="K34" s="883"/>
      <c r="L34" s="188"/>
      <c r="M34" s="188"/>
    </row>
    <row r="35" spans="1:16" ht="15.75" customHeight="1">
      <c r="A35" s="217" t="s">
        <v>83</v>
      </c>
      <c r="B35" s="230">
        <v>15833</v>
      </c>
      <c r="C35" s="230">
        <v>16870</v>
      </c>
      <c r="D35" s="230">
        <v>13703</v>
      </c>
      <c r="E35" s="611">
        <v>13147</v>
      </c>
      <c r="F35" s="513">
        <v>14060</v>
      </c>
      <c r="G35" s="479">
        <f>E35/D35-1</f>
        <v>-4.0575056556958367E-2</v>
      </c>
      <c r="H35" s="480">
        <f t="shared" ref="H35:I37" si="7">E35/B35-1</f>
        <v>-0.16964567675108955</v>
      </c>
      <c r="I35" s="481">
        <f t="shared" si="7"/>
        <v>-0.1665678719620628</v>
      </c>
      <c r="J35" s="208"/>
      <c r="K35" s="208"/>
      <c r="L35" s="187"/>
      <c r="M35" s="880"/>
      <c r="O35" s="21"/>
      <c r="P35" s="21"/>
    </row>
    <row r="36" spans="1:16" ht="15.75" customHeight="1">
      <c r="A36" s="222" t="s">
        <v>71</v>
      </c>
      <c r="B36" s="482">
        <v>2338415.4699999997</v>
      </c>
      <c r="C36" s="482">
        <v>9779731.2799999993</v>
      </c>
      <c r="D36" s="482">
        <v>2135589.3199999998</v>
      </c>
      <c r="E36" s="622">
        <v>2049400.74</v>
      </c>
      <c r="F36" s="514">
        <v>8680459.4100000001</v>
      </c>
      <c r="G36" s="382">
        <f>E36/D36-1</f>
        <v>-4.0358218311374539E-2</v>
      </c>
      <c r="H36" s="455">
        <f t="shared" si="7"/>
        <v>-0.12359426017652875</v>
      </c>
      <c r="I36" s="456">
        <f t="shared" si="7"/>
        <v>-0.11240307514870684</v>
      </c>
      <c r="J36" s="520"/>
      <c r="K36" s="520"/>
      <c r="L36" s="881"/>
      <c r="M36" s="881"/>
      <c r="N36" s="520"/>
      <c r="O36" s="21"/>
      <c r="P36" s="21"/>
    </row>
    <row r="37" spans="1:16" ht="15.75" customHeight="1" thickBot="1">
      <c r="A37" s="228" t="s">
        <v>537</v>
      </c>
      <c r="B37" s="516">
        <v>49.51</v>
      </c>
      <c r="C37" s="516">
        <v>49.51</v>
      </c>
      <c r="D37" s="516">
        <v>52.23</v>
      </c>
      <c r="E37" s="516">
        <v>52.23</v>
      </c>
      <c r="F37" s="515">
        <v>52.23</v>
      </c>
      <c r="G37" s="461">
        <f>E37/D37-1</f>
        <v>0</v>
      </c>
      <c r="H37" s="462">
        <f t="shared" si="7"/>
        <v>5.4938396283578994E-2</v>
      </c>
      <c r="I37" s="463">
        <f t="shared" si="7"/>
        <v>5.4938396283578994E-2</v>
      </c>
      <c r="J37" s="520"/>
      <c r="K37" s="520"/>
      <c r="L37" s="187"/>
      <c r="M37" s="880"/>
      <c r="O37" s="21"/>
      <c r="P37" s="21"/>
    </row>
    <row r="38" spans="1:16" s="22" customFormat="1" ht="16.5" customHeight="1" thickBot="1">
      <c r="A38" s="1230" t="s">
        <v>89</v>
      </c>
      <c r="B38" s="1231"/>
      <c r="C38" s="1231"/>
      <c r="D38" s="1231"/>
      <c r="E38" s="1231"/>
      <c r="F38" s="1231"/>
      <c r="G38" s="1231"/>
      <c r="H38" s="1231"/>
      <c r="I38" s="1232"/>
      <c r="J38" s="21"/>
      <c r="K38" s="883"/>
      <c r="L38" s="188"/>
      <c r="M38" s="188"/>
    </row>
    <row r="39" spans="1:16" ht="15.75" customHeight="1">
      <c r="A39" s="217" t="s">
        <v>83</v>
      </c>
      <c r="B39" s="230">
        <v>5</v>
      </c>
      <c r="C39" s="230">
        <v>5</v>
      </c>
      <c r="D39" s="230">
        <v>5</v>
      </c>
      <c r="E39" s="611">
        <v>5</v>
      </c>
      <c r="F39" s="513">
        <v>5</v>
      </c>
      <c r="G39" s="479">
        <f>E39/D39-1</f>
        <v>0</v>
      </c>
      <c r="H39" s="480">
        <f t="shared" ref="H39:I41" si="8">E39/B39-1</f>
        <v>0</v>
      </c>
      <c r="I39" s="481">
        <f t="shared" si="8"/>
        <v>0</v>
      </c>
      <c r="J39" s="208"/>
      <c r="K39" s="208"/>
      <c r="L39" s="187"/>
      <c r="M39" s="880"/>
      <c r="O39" s="21"/>
      <c r="P39" s="21"/>
    </row>
    <row r="40" spans="1:16" ht="15.75" customHeight="1">
      <c r="A40" s="222" t="s">
        <v>71</v>
      </c>
      <c r="B40" s="482">
        <v>20783.849999999999</v>
      </c>
      <c r="C40" s="482">
        <v>81637.599999999977</v>
      </c>
      <c r="D40" s="482">
        <v>21926.85</v>
      </c>
      <c r="E40" s="622">
        <v>21926.85</v>
      </c>
      <c r="F40" s="514">
        <v>86945.400000000009</v>
      </c>
      <c r="G40" s="382">
        <f>E40/D40-1</f>
        <v>0</v>
      </c>
      <c r="H40" s="455">
        <f t="shared" si="8"/>
        <v>5.4994623229093653E-2</v>
      </c>
      <c r="I40" s="456">
        <f t="shared" si="8"/>
        <v>6.5016609993434837E-2</v>
      </c>
      <c r="J40" s="520"/>
      <c r="K40" s="520"/>
      <c r="L40" s="881"/>
      <c r="M40" s="881"/>
      <c r="N40" s="520"/>
      <c r="O40" s="21"/>
      <c r="P40" s="21"/>
    </row>
    <row r="41" spans="1:16" ht="15.75" customHeight="1" thickBot="1">
      <c r="A41" s="228" t="s">
        <v>72</v>
      </c>
      <c r="B41" s="516">
        <v>1385.59</v>
      </c>
      <c r="C41" s="516">
        <v>1360.63</v>
      </c>
      <c r="D41" s="516">
        <v>1461.79</v>
      </c>
      <c r="E41" s="515">
        <v>1461.79</v>
      </c>
      <c r="F41" s="516">
        <v>1449.0900000000001</v>
      </c>
      <c r="G41" s="461">
        <f>E41/D41-1</f>
        <v>0</v>
      </c>
      <c r="H41" s="462">
        <f t="shared" si="8"/>
        <v>5.4994623229093875E-2</v>
      </c>
      <c r="I41" s="463">
        <f t="shared" si="8"/>
        <v>6.5014000867245292E-2</v>
      </c>
      <c r="J41" s="520"/>
      <c r="K41" s="520"/>
      <c r="L41" s="187"/>
      <c r="M41" s="880"/>
      <c r="O41" s="21"/>
      <c r="P41" s="21"/>
    </row>
    <row r="42" spans="1:16" ht="16.5" customHeight="1" thickBot="1">
      <c r="A42" s="1230" t="s">
        <v>90</v>
      </c>
      <c r="B42" s="1231"/>
      <c r="C42" s="1231"/>
      <c r="D42" s="1231"/>
      <c r="E42" s="1231"/>
      <c r="F42" s="1231"/>
      <c r="G42" s="1231"/>
      <c r="H42" s="1231"/>
      <c r="I42" s="1232"/>
      <c r="K42" s="883"/>
      <c r="L42" s="187"/>
      <c r="M42" s="189"/>
      <c r="O42" s="21"/>
      <c r="P42" s="21"/>
    </row>
    <row r="43" spans="1:16" ht="15.75" customHeight="1">
      <c r="A43" s="217" t="s">
        <v>421</v>
      </c>
      <c r="B43" s="230">
        <v>1435</v>
      </c>
      <c r="C43" s="230">
        <v>1424</v>
      </c>
      <c r="D43" s="230">
        <v>1472</v>
      </c>
      <c r="E43" s="614">
        <v>1478</v>
      </c>
      <c r="F43" s="513">
        <v>1463</v>
      </c>
      <c r="G43" s="479">
        <f>E43/D43-1</f>
        <v>4.0760869565217295E-3</v>
      </c>
      <c r="H43" s="480">
        <f t="shared" ref="H43:I45" si="9">E43/B43-1</f>
        <v>2.9965156794425019E-2</v>
      </c>
      <c r="I43" s="481">
        <f t="shared" si="9"/>
        <v>2.73876404494382E-2</v>
      </c>
      <c r="J43" s="884"/>
      <c r="K43" s="884"/>
      <c r="L43" s="187"/>
      <c r="M43" s="880"/>
      <c r="O43" s="21"/>
      <c r="P43" s="21"/>
    </row>
    <row r="44" spans="1:16" ht="15.75" customHeight="1">
      <c r="A44" s="222" t="s">
        <v>71</v>
      </c>
      <c r="B44" s="482">
        <v>7822928.3000000007</v>
      </c>
      <c r="C44" s="482">
        <v>30427635.799999997</v>
      </c>
      <c r="D44" s="482">
        <v>8411749.9800000004</v>
      </c>
      <c r="E44" s="622">
        <v>8470791.8200000003</v>
      </c>
      <c r="F44" s="514">
        <v>33160915.099999998</v>
      </c>
      <c r="G44" s="382">
        <f>E44/D44-1</f>
        <v>7.0189722876190519E-3</v>
      </c>
      <c r="H44" s="455">
        <f t="shared" si="9"/>
        <v>8.2815985926906643E-2</v>
      </c>
      <c r="I44" s="456">
        <f t="shared" si="9"/>
        <v>8.9828842370986983E-2</v>
      </c>
      <c r="J44" s="518"/>
      <c r="K44" s="518"/>
      <c r="L44" s="881"/>
      <c r="M44" s="881"/>
      <c r="N44" s="520"/>
      <c r="O44" s="21"/>
      <c r="P44" s="21"/>
    </row>
    <row r="45" spans="1:16" ht="15.75" customHeight="1" thickBot="1">
      <c r="A45" s="228" t="s">
        <v>538</v>
      </c>
      <c r="B45" s="516">
        <v>1780.96</v>
      </c>
      <c r="C45" s="516">
        <v>1780.96</v>
      </c>
      <c r="D45" s="516">
        <v>1878.91</v>
      </c>
      <c r="E45" s="515">
        <v>1878.91</v>
      </c>
      <c r="F45" s="515">
        <v>1878.91</v>
      </c>
      <c r="G45" s="461">
        <f>E45/D45-1</f>
        <v>0</v>
      </c>
      <c r="H45" s="462">
        <f t="shared" si="9"/>
        <v>5.4998427814212603E-2</v>
      </c>
      <c r="I45" s="463">
        <f t="shared" si="9"/>
        <v>5.4998427814212603E-2</v>
      </c>
      <c r="J45" s="518"/>
      <c r="K45" s="518"/>
      <c r="L45" s="187"/>
      <c r="M45" s="880"/>
      <c r="O45" s="21"/>
      <c r="P45" s="21"/>
    </row>
    <row r="46" spans="1:16" ht="16.5" customHeight="1" thickBot="1">
      <c r="A46" s="1230" t="s">
        <v>92</v>
      </c>
      <c r="B46" s="1231"/>
      <c r="C46" s="1231"/>
      <c r="D46" s="1231"/>
      <c r="E46" s="1231"/>
      <c r="F46" s="1231"/>
      <c r="G46" s="1231"/>
      <c r="H46" s="1231"/>
      <c r="I46" s="1232"/>
      <c r="K46" s="883"/>
      <c r="L46" s="187"/>
      <c r="M46" s="189"/>
      <c r="O46" s="21"/>
      <c r="P46" s="21"/>
    </row>
    <row r="47" spans="1:16" ht="15.75" customHeight="1">
      <c r="A47" s="217" t="s">
        <v>382</v>
      </c>
      <c r="B47" s="230">
        <v>11973</v>
      </c>
      <c r="C47" s="230">
        <v>11929</v>
      </c>
      <c r="D47" s="230">
        <v>11949</v>
      </c>
      <c r="E47" s="614">
        <v>11936</v>
      </c>
      <c r="F47" s="513">
        <v>11961</v>
      </c>
      <c r="G47" s="479">
        <f>E47/D47-1</f>
        <v>-1.0879571512260044E-3</v>
      </c>
      <c r="H47" s="480">
        <f t="shared" ref="H47:I49" si="10">E47/B47-1</f>
        <v>-3.0902864779086547E-3</v>
      </c>
      <c r="I47" s="481">
        <f t="shared" si="10"/>
        <v>2.6825383519155643E-3</v>
      </c>
      <c r="J47" s="884"/>
      <c r="K47" s="208"/>
      <c r="L47" s="187"/>
      <c r="M47" s="880"/>
      <c r="O47" s="21"/>
      <c r="P47" s="21"/>
    </row>
    <row r="48" spans="1:16" ht="15.75" customHeight="1">
      <c r="A48" s="222" t="s">
        <v>539</v>
      </c>
      <c r="B48" s="482">
        <v>64878452.179999992</v>
      </c>
      <c r="C48" s="482">
        <v>252958012.11999997</v>
      </c>
      <c r="D48" s="482">
        <v>129152988.42999998</v>
      </c>
      <c r="E48" s="622">
        <v>129387241.70000002</v>
      </c>
      <c r="F48" s="482">
        <v>510443687.96999985</v>
      </c>
      <c r="G48" s="382">
        <f>E48/D48-1</f>
        <v>1.8137657738133139E-3</v>
      </c>
      <c r="H48" s="889">
        <f t="shared" si="10"/>
        <v>0.99430222751038566</v>
      </c>
      <c r="I48" s="890">
        <f>F48/C48-1</f>
        <v>1.017898874568369</v>
      </c>
      <c r="J48" s="520"/>
      <c r="K48" s="520"/>
      <c r="L48" s="881"/>
      <c r="M48" s="881"/>
      <c r="N48" s="520"/>
      <c r="O48" s="21"/>
      <c r="P48" s="21"/>
    </row>
    <row r="49" spans="1:16" ht="15.75" customHeight="1" thickBot="1">
      <c r="A49" s="228" t="s">
        <v>537</v>
      </c>
      <c r="B49" s="516">
        <v>1780.96</v>
      </c>
      <c r="C49" s="516">
        <v>1780.96</v>
      </c>
      <c r="D49" s="516">
        <v>1878.91</v>
      </c>
      <c r="E49" s="515">
        <v>1878.91</v>
      </c>
      <c r="F49" s="515">
        <v>1878.91</v>
      </c>
      <c r="G49" s="461">
        <f>E49/D49-1</f>
        <v>0</v>
      </c>
      <c r="H49" s="462">
        <f t="shared" si="10"/>
        <v>5.4998427814212603E-2</v>
      </c>
      <c r="I49" s="463">
        <f t="shared" si="10"/>
        <v>5.4998427814212603E-2</v>
      </c>
      <c r="J49" s="518"/>
      <c r="K49" s="518"/>
      <c r="L49" s="187"/>
      <c r="M49" s="880"/>
      <c r="O49" s="21"/>
      <c r="P49" s="21"/>
    </row>
    <row r="50" spans="1:16" ht="16.5" customHeight="1" thickBot="1">
      <c r="A50" s="1230" t="s">
        <v>93</v>
      </c>
      <c r="B50" s="1231"/>
      <c r="C50" s="1231"/>
      <c r="D50" s="1231"/>
      <c r="E50" s="1231"/>
      <c r="F50" s="1231"/>
      <c r="G50" s="1231"/>
      <c r="H50" s="1231"/>
      <c r="I50" s="1232"/>
      <c r="L50" s="187"/>
      <c r="M50" s="189"/>
      <c r="O50" s="21"/>
      <c r="P50" s="21"/>
    </row>
    <row r="51" spans="1:16" ht="15.75" customHeight="1">
      <c r="A51" s="217" t="s">
        <v>422</v>
      </c>
      <c r="B51" s="230">
        <v>171748</v>
      </c>
      <c r="C51" s="230">
        <v>175280</v>
      </c>
      <c r="D51" s="230">
        <v>157108</v>
      </c>
      <c r="E51" s="611">
        <v>154144</v>
      </c>
      <c r="F51" s="513">
        <v>160290</v>
      </c>
      <c r="G51" s="479">
        <f>E51/D51-1</f>
        <v>-1.8866003004302745E-2</v>
      </c>
      <c r="H51" s="480">
        <f t="shared" ref="H51:I53" si="11">E51/B51-1</f>
        <v>-0.10249901017770224</v>
      </c>
      <c r="I51" s="481">
        <f t="shared" si="11"/>
        <v>-8.5520310360565954E-2</v>
      </c>
      <c r="J51" s="884"/>
      <c r="K51" s="208"/>
      <c r="L51" s="187"/>
      <c r="M51" s="880"/>
      <c r="O51" s="21"/>
      <c r="P51" s="21"/>
    </row>
    <row r="52" spans="1:16" ht="15.75" customHeight="1">
      <c r="A52" s="222" t="s">
        <v>71</v>
      </c>
      <c r="B52" s="482">
        <v>251384105.43000001</v>
      </c>
      <c r="C52" s="482">
        <v>1022230336.2099999</v>
      </c>
      <c r="D52" s="482">
        <v>218327611.84000003</v>
      </c>
      <c r="E52" s="622">
        <v>208158462.94</v>
      </c>
      <c r="F52" s="514">
        <v>900920585.79999995</v>
      </c>
      <c r="G52" s="382">
        <f>E52/D52-1</f>
        <v>-4.6577475081129083E-2</v>
      </c>
      <c r="H52" s="455">
        <f t="shared" si="11"/>
        <v>-0.17195057903943956</v>
      </c>
      <c r="I52" s="456">
        <f t="shared" si="11"/>
        <v>-0.11867163995520369</v>
      </c>
      <c r="J52" s="520"/>
      <c r="K52" s="520"/>
      <c r="L52" s="881"/>
      <c r="M52" s="881"/>
      <c r="N52" s="520"/>
      <c r="O52" s="21"/>
      <c r="P52" s="21"/>
    </row>
    <row r="53" spans="1:16" ht="15.75" customHeight="1" thickBot="1">
      <c r="A53" s="228" t="s">
        <v>538</v>
      </c>
      <c r="B53" s="516">
        <v>500</v>
      </c>
      <c r="C53" s="516">
        <v>500</v>
      </c>
      <c r="D53" s="516">
        <v>500</v>
      </c>
      <c r="E53" s="516">
        <v>500</v>
      </c>
      <c r="F53" s="515">
        <v>500</v>
      </c>
      <c r="G53" s="461">
        <f>E53/D53-1</f>
        <v>0</v>
      </c>
      <c r="H53" s="462">
        <f t="shared" si="11"/>
        <v>0</v>
      </c>
      <c r="I53" s="463">
        <f t="shared" si="11"/>
        <v>0</v>
      </c>
      <c r="J53" s="885"/>
      <c r="K53" s="885"/>
      <c r="L53" s="187"/>
      <c r="M53" s="880"/>
      <c r="O53" s="21"/>
      <c r="P53" s="21"/>
    </row>
    <row r="54" spans="1:16" ht="16.5" customHeight="1" thickBot="1">
      <c r="A54" s="1230" t="s">
        <v>248</v>
      </c>
      <c r="B54" s="1231"/>
      <c r="C54" s="1231"/>
      <c r="D54" s="1231"/>
      <c r="E54" s="1231"/>
      <c r="F54" s="1231"/>
      <c r="G54" s="1231"/>
      <c r="H54" s="1231"/>
      <c r="I54" s="1232"/>
      <c r="K54" s="24"/>
      <c r="L54" s="187"/>
      <c r="M54" s="189"/>
      <c r="O54" s="21"/>
      <c r="P54" s="21"/>
    </row>
    <row r="55" spans="1:16" ht="15.75" customHeight="1">
      <c r="A55" s="217" t="s">
        <v>422</v>
      </c>
      <c r="B55" s="230">
        <v>325</v>
      </c>
      <c r="C55" s="230">
        <v>320</v>
      </c>
      <c r="D55" s="230">
        <v>325</v>
      </c>
      <c r="E55" s="614">
        <v>326</v>
      </c>
      <c r="F55" s="513">
        <v>325</v>
      </c>
      <c r="G55" s="479">
        <f>E55/D55-1</f>
        <v>3.0769230769229772E-3</v>
      </c>
      <c r="H55" s="480">
        <f t="shared" ref="H55:I57" si="12">E55/B55-1</f>
        <v>3.0769230769229772E-3</v>
      </c>
      <c r="I55" s="481">
        <f t="shared" si="12"/>
        <v>1.5625E-2</v>
      </c>
      <c r="J55" s="884"/>
      <c r="K55" s="208"/>
      <c r="L55" s="187"/>
      <c r="M55" s="880"/>
      <c r="O55" s="21"/>
      <c r="P55" s="21"/>
    </row>
    <row r="56" spans="1:16" ht="15.75" customHeight="1">
      <c r="A56" s="222" t="s">
        <v>71</v>
      </c>
      <c r="B56" s="482">
        <v>1363109.83</v>
      </c>
      <c r="C56" s="482">
        <v>5357176.8999999994</v>
      </c>
      <c r="D56" s="482">
        <v>1437584.43</v>
      </c>
      <c r="E56" s="622">
        <v>1437020.5499999998</v>
      </c>
      <c r="F56" s="514">
        <v>5735728.9500000002</v>
      </c>
      <c r="G56" s="888">
        <f>E56/D56-1</f>
        <v>-3.9224130995918483E-4</v>
      </c>
      <c r="H56" s="455">
        <f t="shared" si="12"/>
        <v>5.4222131168990106E-2</v>
      </c>
      <c r="I56" s="456">
        <f t="shared" si="12"/>
        <v>7.0662600296062861E-2</v>
      </c>
      <c r="J56" s="520"/>
      <c r="K56" s="520"/>
      <c r="L56" s="881"/>
      <c r="M56" s="881"/>
      <c r="N56" s="520"/>
      <c r="O56" s="21"/>
      <c r="P56" s="21"/>
    </row>
    <row r="57" spans="1:16" ht="15.75" customHeight="1" thickBot="1">
      <c r="A57" s="228" t="s">
        <v>72</v>
      </c>
      <c r="B57" s="516">
        <v>1399.5</v>
      </c>
      <c r="C57" s="516">
        <v>1394.01</v>
      </c>
      <c r="D57" s="241">
        <v>1465.74</v>
      </c>
      <c r="E57" s="515">
        <v>1470.85</v>
      </c>
      <c r="F57" s="516">
        <v>1469.57</v>
      </c>
      <c r="G57" s="461">
        <f>E57/D57-1</f>
        <v>3.4862936127826316E-3</v>
      </c>
      <c r="H57" s="462">
        <f t="shared" si="12"/>
        <v>5.0982493747766977E-2</v>
      </c>
      <c r="I57" s="463">
        <f t="shared" si="12"/>
        <v>5.4203341439444497E-2</v>
      </c>
      <c r="J57" s="520"/>
      <c r="K57" s="520"/>
      <c r="L57" s="187"/>
      <c r="M57" s="880"/>
      <c r="O57" s="21"/>
      <c r="P57" s="21"/>
    </row>
    <row r="58" spans="1:16" ht="16.5" customHeight="1" thickBot="1">
      <c r="A58" s="1230" t="s">
        <v>521</v>
      </c>
      <c r="B58" s="1231"/>
      <c r="C58" s="1231"/>
      <c r="D58" s="1231"/>
      <c r="E58" s="1231"/>
      <c r="F58" s="1231"/>
      <c r="G58" s="1231"/>
      <c r="H58" s="1231"/>
      <c r="I58" s="1232"/>
      <c r="L58" s="187"/>
      <c r="M58" s="189"/>
      <c r="O58" s="21"/>
      <c r="P58" s="21"/>
    </row>
    <row r="59" spans="1:16" ht="15.75" customHeight="1">
      <c r="A59" s="217" t="s">
        <v>422</v>
      </c>
      <c r="B59" s="230">
        <v>35197</v>
      </c>
      <c r="C59" s="230">
        <v>32957</v>
      </c>
      <c r="D59" s="230">
        <v>37447</v>
      </c>
      <c r="E59" s="611">
        <v>37695</v>
      </c>
      <c r="F59" s="513">
        <v>37232</v>
      </c>
      <c r="G59" s="479">
        <f>E59/D59-1</f>
        <v>6.6226934066815346E-3</v>
      </c>
      <c r="H59" s="480">
        <f t="shared" ref="H59:I61" si="13">E59/B59-1</f>
        <v>7.097195783731558E-2</v>
      </c>
      <c r="I59" s="481">
        <f t="shared" si="13"/>
        <v>0.12971447643899636</v>
      </c>
      <c r="J59" s="884"/>
      <c r="K59" s="208"/>
      <c r="L59" s="187"/>
      <c r="M59" s="880"/>
      <c r="O59" s="21"/>
      <c r="P59" s="21"/>
    </row>
    <row r="60" spans="1:16" ht="15.75" customHeight="1">
      <c r="A60" s="222" t="s">
        <v>71</v>
      </c>
      <c r="B60" s="482">
        <v>37701501.480000004</v>
      </c>
      <c r="C60" s="482">
        <v>134043067.8</v>
      </c>
      <c r="D60" s="482">
        <v>40146598.380000003</v>
      </c>
      <c r="E60" s="622">
        <v>40393827.140000001</v>
      </c>
      <c r="F60" s="514">
        <v>158431587.39999998</v>
      </c>
      <c r="G60" s="382">
        <f>E60/D60-1</f>
        <v>6.1581496310074701E-3</v>
      </c>
      <c r="H60" s="455">
        <f t="shared" si="13"/>
        <v>7.1411629625101947E-2</v>
      </c>
      <c r="I60" s="456">
        <f t="shared" si="13"/>
        <v>0.18194540008879123</v>
      </c>
      <c r="J60" s="520"/>
      <c r="K60" s="520"/>
      <c r="L60" s="881"/>
      <c r="M60" s="881"/>
      <c r="N60" s="520"/>
      <c r="O60" s="21"/>
      <c r="P60" s="21"/>
    </row>
    <row r="61" spans="1:16" ht="15.75" customHeight="1" thickBot="1">
      <c r="A61" s="228" t="s">
        <v>537</v>
      </c>
      <c r="B61" s="516">
        <v>336.36</v>
      </c>
      <c r="C61" s="516">
        <v>336.36</v>
      </c>
      <c r="D61" s="516">
        <v>354.86</v>
      </c>
      <c r="E61" s="516">
        <v>354.86</v>
      </c>
      <c r="F61" s="516">
        <v>354.86</v>
      </c>
      <c r="G61" s="461">
        <f>E61/D61-1</f>
        <v>0</v>
      </c>
      <c r="H61" s="462">
        <f t="shared" si="13"/>
        <v>5.5000594601022801E-2</v>
      </c>
      <c r="I61" s="463">
        <f t="shared" si="13"/>
        <v>5.5000594601022801E-2</v>
      </c>
      <c r="J61" s="520"/>
      <c r="K61" s="520"/>
      <c r="L61" s="187"/>
      <c r="M61" s="880"/>
      <c r="O61" s="21"/>
      <c r="P61" s="21"/>
    </row>
    <row r="62" spans="1:16" ht="24" customHeight="1">
      <c r="A62" s="1235" t="s">
        <v>784</v>
      </c>
      <c r="B62" s="1235"/>
      <c r="C62" s="1235"/>
      <c r="D62" s="1235"/>
      <c r="E62" s="1235"/>
      <c r="F62" s="1235"/>
      <c r="G62" s="1235"/>
      <c r="H62" s="1235"/>
      <c r="I62" s="831"/>
    </row>
    <row r="70" ht="12.75" customHeight="1"/>
    <row r="78" ht="12.75" customHeight="1"/>
    <row r="86" ht="12.75" customHeight="1"/>
    <row r="94" ht="12.75" customHeight="1"/>
    <row r="102" ht="12.75" customHeight="1"/>
    <row r="108" ht="22.5" customHeight="1"/>
    <row r="109" ht="12.75" customHeight="1"/>
    <row r="110" ht="18" customHeight="1"/>
    <row r="117" ht="12.75" customHeight="1"/>
    <row r="118" ht="5.25" customHeight="1"/>
  </sheetData>
  <mergeCells count="26">
    <mergeCell ref="A58:I58"/>
    <mergeCell ref="A62:H62"/>
    <mergeCell ref="A22:I22"/>
    <mergeCell ref="A42:I42"/>
    <mergeCell ref="A46:I46"/>
    <mergeCell ref="A50:I50"/>
    <mergeCell ref="A54:I54"/>
    <mergeCell ref="A26:I26"/>
    <mergeCell ref="A30:I30"/>
    <mergeCell ref="A34:I34"/>
    <mergeCell ref="A38:I38"/>
    <mergeCell ref="A1:I1"/>
    <mergeCell ref="A2:I2"/>
    <mergeCell ref="A3:A5"/>
    <mergeCell ref="B3:C3"/>
    <mergeCell ref="D3:I3"/>
    <mergeCell ref="B4:B5"/>
    <mergeCell ref="C4:C5"/>
    <mergeCell ref="D4:D5"/>
    <mergeCell ref="G4:I4"/>
    <mergeCell ref="A6:I6"/>
    <mergeCell ref="A10:I10"/>
    <mergeCell ref="A14:I14"/>
    <mergeCell ref="A18:I18"/>
    <mergeCell ref="E4:E5"/>
    <mergeCell ref="F4:F5"/>
  </mergeCells>
  <hyperlinks>
    <hyperlink ref="J1" location="'Spis treści'!A1" display="Powrót do spisu" xr:uid="{EFFB3626-D91A-4098-9943-D1A1E1DBB651}"/>
  </hyperlinks>
  <printOptions horizontalCentered="1" verticalCentered="1"/>
  <pageMargins left="0.51181102362204722" right="0.47244094488188981" top="0.47244094488188981" bottom="0.47244094488188981" header="0.31496062992125984" footer="0.31496062992125984"/>
  <pageSetup paperSize="9" scale="73" orientation="portrait" r:id="rId1"/>
  <headerFooter differentFirst="1" alignWithMargins="0">
    <oddFooter>&amp;C&amp;"Arial,Normalny"&amp;9&amp;P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tabColor rgb="FF92D050"/>
    <pageSetUpPr fitToPage="1"/>
  </sheetPr>
  <dimension ref="A1:AA38"/>
  <sheetViews>
    <sheetView showGridLines="0" view="pageBreakPreview" zoomScaleNormal="110" zoomScaleSheetLayoutView="100" workbookViewId="0">
      <selection sqref="A1:I1"/>
    </sheetView>
  </sheetViews>
  <sheetFormatPr defaultRowHeight="15"/>
  <cols>
    <col min="1" max="1" width="24.125" customWidth="1"/>
    <col min="2" max="5" width="11.125" customWidth="1"/>
    <col min="6" max="6" width="11.375" customWidth="1"/>
    <col min="7" max="7" width="10.75" customWidth="1"/>
    <col min="8" max="8" width="12" customWidth="1"/>
    <col min="9" max="9" width="10.375" customWidth="1"/>
    <col min="10" max="10" width="9.25" style="130" customWidth="1"/>
    <col min="11" max="11" width="8" style="130" customWidth="1"/>
    <col min="12" max="12" width="11.625" style="130" customWidth="1"/>
    <col min="13" max="13" width="9.875" style="130" bestFit="1" customWidth="1"/>
    <col min="14" max="27" width="9" style="130"/>
  </cols>
  <sheetData>
    <row r="1" spans="1:18" ht="45" customHeight="1">
      <c r="A1" s="1236" t="s">
        <v>306</v>
      </c>
      <c r="B1" s="1236"/>
      <c r="C1" s="1236"/>
      <c r="D1" s="1236"/>
      <c r="E1" s="1236"/>
      <c r="F1" s="1236"/>
      <c r="G1" s="1236"/>
      <c r="H1" s="1236"/>
      <c r="I1" s="1236"/>
      <c r="J1" s="116" t="s">
        <v>476</v>
      </c>
    </row>
    <row r="2" spans="1:18" ht="31.5" customHeight="1" thickBot="1">
      <c r="A2" s="1242" t="s">
        <v>734</v>
      </c>
      <c r="B2" s="1242"/>
      <c r="C2" s="1242"/>
      <c r="D2" s="1242"/>
      <c r="E2" s="1242"/>
    </row>
    <row r="3" spans="1:18" ht="21" customHeight="1" thickBot="1">
      <c r="A3" s="1078" t="s">
        <v>13</v>
      </c>
      <c r="B3" s="1008" t="s">
        <v>524</v>
      </c>
      <c r="C3" s="1010"/>
      <c r="D3" s="1008" t="s">
        <v>536</v>
      </c>
      <c r="E3" s="1009"/>
      <c r="F3" s="1009"/>
      <c r="G3" s="1009"/>
      <c r="H3" s="1009"/>
      <c r="I3" s="1010"/>
      <c r="J3" s="83"/>
    </row>
    <row r="4" spans="1:18" ht="21" customHeight="1" thickBot="1">
      <c r="A4" s="1083"/>
      <c r="B4" s="1017" t="s">
        <v>569</v>
      </c>
      <c r="C4" s="1020" t="s">
        <v>570</v>
      </c>
      <c r="D4" s="1002" t="s">
        <v>516</v>
      </c>
      <c r="E4" s="1002" t="s">
        <v>569</v>
      </c>
      <c r="F4" s="1002" t="s">
        <v>570</v>
      </c>
      <c r="G4" s="1004" t="s">
        <v>14</v>
      </c>
      <c r="H4" s="1005"/>
      <c r="I4" s="1006"/>
      <c r="J4" s="83"/>
    </row>
    <row r="5" spans="1:18" ht="79.5" customHeight="1" thickBot="1">
      <c r="A5" s="1079"/>
      <c r="B5" s="1018"/>
      <c r="C5" s="1021"/>
      <c r="D5" s="1003"/>
      <c r="E5" s="1003"/>
      <c r="F5" s="1003"/>
      <c r="G5" s="290" t="s">
        <v>571</v>
      </c>
      <c r="H5" s="216" t="s">
        <v>572</v>
      </c>
      <c r="I5" s="247" t="s">
        <v>573</v>
      </c>
      <c r="J5" s="67"/>
    </row>
    <row r="6" spans="1:18" ht="21" customHeight="1" thickBot="1">
      <c r="A6" s="1247" t="s">
        <v>169</v>
      </c>
      <c r="B6" s="1248"/>
      <c r="C6" s="1248"/>
      <c r="D6" s="1248"/>
      <c r="E6" s="1248"/>
      <c r="F6" s="1248"/>
      <c r="G6" s="1248"/>
      <c r="H6" s="1248"/>
      <c r="I6" s="1249"/>
    </row>
    <row r="7" spans="1:18" ht="21" customHeight="1">
      <c r="A7" s="299" t="s">
        <v>170</v>
      </c>
      <c r="B7" s="494">
        <v>6028957</v>
      </c>
      <c r="C7" s="504">
        <v>24144706</v>
      </c>
      <c r="D7" s="494">
        <v>5315159</v>
      </c>
      <c r="E7" s="495">
        <v>5854510</v>
      </c>
      <c r="F7" s="494">
        <v>23065364</v>
      </c>
      <c r="G7" s="115">
        <f>E7/D7-1</f>
        <v>0.10147410453760641</v>
      </c>
      <c r="H7" s="497">
        <f>E7/B7-1</f>
        <v>-2.8934855564569428E-2</v>
      </c>
      <c r="I7" s="535">
        <f>F7/C7-1</f>
        <v>-4.4703050018500945E-2</v>
      </c>
      <c r="J7" s="132"/>
      <c r="L7" s="212"/>
      <c r="M7" s="212"/>
    </row>
    <row r="8" spans="1:18" ht="25.5" customHeight="1">
      <c r="A8" s="305" t="s">
        <v>171</v>
      </c>
      <c r="B8" s="501">
        <v>836022</v>
      </c>
      <c r="C8" s="504">
        <v>3114558</v>
      </c>
      <c r="D8" s="501">
        <v>750786</v>
      </c>
      <c r="E8" s="121">
        <v>797724</v>
      </c>
      <c r="F8" s="501">
        <v>2956156</v>
      </c>
      <c r="G8" s="115">
        <f>E8/D8-1</f>
        <v>6.2518480632297369E-2</v>
      </c>
      <c r="H8" s="536">
        <f t="shared" ref="H8:I11" si="0">E8/B8-1</f>
        <v>-4.5809799263655693E-2</v>
      </c>
      <c r="I8" s="535">
        <f t="shared" si="0"/>
        <v>-5.0858580896550931E-2</v>
      </c>
      <c r="J8" s="132"/>
      <c r="L8" s="212"/>
      <c r="R8" s="934"/>
    </row>
    <row r="9" spans="1:18" ht="21" customHeight="1">
      <c r="A9" s="299" t="s">
        <v>71</v>
      </c>
      <c r="B9" s="502">
        <v>120583401.84</v>
      </c>
      <c r="C9" s="499">
        <v>482898733.72000003</v>
      </c>
      <c r="D9" s="502">
        <v>132877682.40000001</v>
      </c>
      <c r="E9" s="499">
        <v>146360033</v>
      </c>
      <c r="F9" s="525">
        <v>572380332.39999998</v>
      </c>
      <c r="G9" s="115">
        <f>E9/D9-1</f>
        <v>0.1014643720185775</v>
      </c>
      <c r="H9" s="536">
        <f t="shared" si="0"/>
        <v>0.21376599736506474</v>
      </c>
      <c r="I9" s="535">
        <f t="shared" si="0"/>
        <v>0.18530095945930602</v>
      </c>
      <c r="J9" s="133"/>
      <c r="L9" s="212"/>
    </row>
    <row r="10" spans="1:18" ht="25.5" customHeight="1">
      <c r="A10" s="305" t="s">
        <v>172</v>
      </c>
      <c r="B10" s="502">
        <v>16720560</v>
      </c>
      <c r="C10" s="499">
        <v>62292400</v>
      </c>
      <c r="D10" s="502">
        <v>18765055</v>
      </c>
      <c r="E10" s="500">
        <v>19939960</v>
      </c>
      <c r="F10" s="502">
        <v>73064755</v>
      </c>
      <c r="G10" s="115">
        <f>E10/D10-1</f>
        <v>6.2611327278284001E-2</v>
      </c>
      <c r="H10" s="536">
        <f t="shared" si="0"/>
        <v>0.1925413981349906</v>
      </c>
      <c r="I10" s="535">
        <f t="shared" si="0"/>
        <v>0.17293209123424358</v>
      </c>
      <c r="J10" s="133"/>
      <c r="L10" s="212"/>
    </row>
    <row r="11" spans="1:18" ht="21" customHeight="1" thickBot="1">
      <c r="A11" s="299" t="s">
        <v>540</v>
      </c>
      <c r="B11" s="503">
        <v>20</v>
      </c>
      <c r="C11" s="499">
        <v>20</v>
      </c>
      <c r="D11" s="503">
        <v>25</v>
      </c>
      <c r="E11" s="500">
        <v>25</v>
      </c>
      <c r="F11" s="503">
        <v>25</v>
      </c>
      <c r="G11" s="115">
        <f>E11/D11-1</f>
        <v>0</v>
      </c>
      <c r="H11" s="539">
        <f t="shared" si="0"/>
        <v>0.25</v>
      </c>
      <c r="I11" s="535">
        <f t="shared" si="0"/>
        <v>0.25</v>
      </c>
      <c r="J11" s="121"/>
      <c r="L11" s="212"/>
    </row>
    <row r="12" spans="1:18" ht="21" customHeight="1" thickBot="1">
      <c r="A12" s="1247" t="s">
        <v>173</v>
      </c>
      <c r="B12" s="1248"/>
      <c r="C12" s="1248"/>
      <c r="D12" s="1248"/>
      <c r="E12" s="1248"/>
      <c r="F12" s="1248"/>
      <c r="G12" s="1248"/>
      <c r="H12" s="1248"/>
      <c r="I12" s="1249"/>
      <c r="J12" s="121"/>
      <c r="L12" s="212"/>
    </row>
    <row r="13" spans="1:18" ht="21" customHeight="1">
      <c r="A13" s="493" t="s">
        <v>70</v>
      </c>
      <c r="B13" s="494">
        <v>2020</v>
      </c>
      <c r="C13" s="505">
        <v>8083</v>
      </c>
      <c r="D13" s="494">
        <v>1612</v>
      </c>
      <c r="E13" s="495">
        <v>1696</v>
      </c>
      <c r="F13" s="494">
        <v>7087</v>
      </c>
      <c r="G13" s="496">
        <f>E13/D13-1</f>
        <v>5.2109181141439143E-2</v>
      </c>
      <c r="H13" s="497">
        <f t="shared" ref="H13:I15" si="1">E13/B13-1</f>
        <v>-0.16039603960396043</v>
      </c>
      <c r="I13" s="498">
        <f t="shared" si="1"/>
        <v>-0.12322157614746998</v>
      </c>
      <c r="J13" s="132"/>
      <c r="L13" s="212"/>
    </row>
    <row r="14" spans="1:18" ht="21" customHeight="1">
      <c r="A14" s="299" t="s">
        <v>71</v>
      </c>
      <c r="B14" s="502">
        <v>17009646</v>
      </c>
      <c r="C14" s="499">
        <v>64379669</v>
      </c>
      <c r="D14" s="502">
        <v>17627905.5</v>
      </c>
      <c r="E14" s="500">
        <v>17810878</v>
      </c>
      <c r="F14" s="502">
        <v>77582481.5</v>
      </c>
      <c r="G14" s="115">
        <f>E14/D14-1</f>
        <v>1.0379707333920019E-2</v>
      </c>
      <c r="H14" s="536">
        <f t="shared" si="1"/>
        <v>4.7104566432481842E-2</v>
      </c>
      <c r="I14" s="535">
        <f t="shared" si="1"/>
        <v>0.20507735912714931</v>
      </c>
      <c r="J14" s="133"/>
      <c r="L14" s="212"/>
    </row>
    <row r="15" spans="1:18" ht="21" customHeight="1" thickBot="1">
      <c r="A15" s="306" t="s">
        <v>72</v>
      </c>
      <c r="B15" s="503">
        <v>8420.6200000000008</v>
      </c>
      <c r="C15" s="506">
        <v>7964.82</v>
      </c>
      <c r="D15" s="503">
        <v>10935.43</v>
      </c>
      <c r="E15" s="507">
        <v>10501.7</v>
      </c>
      <c r="F15" s="503">
        <v>10947.15</v>
      </c>
      <c r="G15" s="537">
        <f>E15/D15-1</f>
        <v>-3.9662820757848549E-2</v>
      </c>
      <c r="H15" s="539">
        <f t="shared" si="1"/>
        <v>0.24714094686614518</v>
      </c>
      <c r="I15" s="538">
        <f t="shared" si="1"/>
        <v>0.37443784040317296</v>
      </c>
      <c r="J15" s="121"/>
      <c r="L15" s="212"/>
    </row>
    <row r="16" spans="1:18" ht="33" customHeight="1"/>
    <row r="17" spans="1:12" ht="21.75" customHeight="1" thickBot="1">
      <c r="A17" s="1106" t="s">
        <v>735</v>
      </c>
      <c r="B17" s="1106"/>
      <c r="C17" s="1106"/>
      <c r="D17" s="1106"/>
      <c r="E17" s="1106"/>
      <c r="F17" s="1106"/>
      <c r="G17" s="1106"/>
    </row>
    <row r="18" spans="1:12" ht="15.75" thickBot="1">
      <c r="A18" s="1078" t="s">
        <v>13</v>
      </c>
      <c r="B18" s="1239" t="s">
        <v>174</v>
      </c>
      <c r="C18" s="1240"/>
      <c r="D18" s="1240"/>
      <c r="E18" s="1241"/>
      <c r="F18" s="1243" t="s">
        <v>175</v>
      </c>
      <c r="G18" s="1244"/>
    </row>
    <row r="19" spans="1:12" ht="30" customHeight="1" thickBot="1">
      <c r="A19" s="1083"/>
      <c r="B19" s="1062" t="s">
        <v>36</v>
      </c>
      <c r="C19" s="1064"/>
      <c r="D19" s="1237" t="s">
        <v>176</v>
      </c>
      <c r="E19" s="1238"/>
      <c r="F19" s="1245"/>
      <c r="G19" s="1246"/>
    </row>
    <row r="20" spans="1:12" ht="36" customHeight="1" thickBot="1">
      <c r="A20" s="1083"/>
      <c r="B20" s="508" t="s">
        <v>170</v>
      </c>
      <c r="C20" s="294" t="s">
        <v>305</v>
      </c>
      <c r="D20" s="295" t="s">
        <v>170</v>
      </c>
      <c r="E20" s="294" t="s">
        <v>305</v>
      </c>
      <c r="F20" s="295" t="s">
        <v>177</v>
      </c>
      <c r="G20" s="294" t="s">
        <v>305</v>
      </c>
    </row>
    <row r="21" spans="1:12" ht="21" customHeight="1" thickBot="1">
      <c r="A21" s="1079"/>
      <c r="B21" s="1084" t="s">
        <v>574</v>
      </c>
      <c r="C21" s="1085"/>
      <c r="D21" s="1085"/>
      <c r="E21" s="1085"/>
      <c r="F21" s="1085"/>
      <c r="G21" s="1086"/>
      <c r="H21" s="131"/>
    </row>
    <row r="22" spans="1:12" ht="21" customHeight="1">
      <c r="A22" s="297" t="s">
        <v>63</v>
      </c>
      <c r="B22" s="298">
        <f t="shared" ref="B22:G22" si="2">SUM(B23:B38)</f>
        <v>23065364</v>
      </c>
      <c r="C22" s="509">
        <f t="shared" si="2"/>
        <v>572380332.39999998</v>
      </c>
      <c r="D22" s="298">
        <f t="shared" si="2"/>
        <v>2956156</v>
      </c>
      <c r="E22" s="509">
        <f t="shared" si="2"/>
        <v>73064755</v>
      </c>
      <c r="F22" s="298">
        <f t="shared" si="2"/>
        <v>7087</v>
      </c>
      <c r="G22" s="656">
        <f t="shared" si="2"/>
        <v>77582481.5</v>
      </c>
      <c r="H22" s="134"/>
      <c r="I22" s="135"/>
      <c r="J22" s="134"/>
      <c r="K22" s="135"/>
      <c r="L22" s="135"/>
    </row>
    <row r="23" spans="1:12" ht="19.5" customHeight="1">
      <c r="A23" s="299" t="s">
        <v>39</v>
      </c>
      <c r="B23" s="501">
        <v>532706</v>
      </c>
      <c r="C23" s="500">
        <v>13238395</v>
      </c>
      <c r="D23" s="501">
        <v>81257</v>
      </c>
      <c r="E23" s="500">
        <v>2012850</v>
      </c>
      <c r="F23" s="501">
        <v>173</v>
      </c>
      <c r="G23" s="657">
        <v>1807090</v>
      </c>
      <c r="H23" s="132"/>
      <c r="I23" s="133"/>
      <c r="J23" s="132"/>
      <c r="K23" s="133"/>
      <c r="L23" s="133"/>
    </row>
    <row r="24" spans="1:12" ht="19.5" customHeight="1">
      <c r="A24" s="299" t="s">
        <v>40</v>
      </c>
      <c r="B24" s="501">
        <v>1321665</v>
      </c>
      <c r="C24" s="500">
        <v>32523038.399999999</v>
      </c>
      <c r="D24" s="501">
        <v>235521</v>
      </c>
      <c r="E24" s="500">
        <v>5793085</v>
      </c>
      <c r="F24" s="501">
        <v>479</v>
      </c>
      <c r="G24" s="657">
        <v>5262492</v>
      </c>
      <c r="H24" s="132"/>
      <c r="I24" s="133"/>
      <c r="J24" s="132"/>
      <c r="K24" s="133"/>
      <c r="L24" s="133"/>
    </row>
    <row r="25" spans="1:12" ht="19.5" customHeight="1">
      <c r="A25" s="299" t="s">
        <v>41</v>
      </c>
      <c r="B25" s="501">
        <v>3844329</v>
      </c>
      <c r="C25" s="500">
        <v>95495978</v>
      </c>
      <c r="D25" s="501">
        <v>459524</v>
      </c>
      <c r="E25" s="500">
        <v>11349390</v>
      </c>
      <c r="F25" s="501">
        <v>954</v>
      </c>
      <c r="G25" s="657">
        <v>9472528</v>
      </c>
      <c r="H25" s="132"/>
      <c r="I25" s="133"/>
      <c r="J25" s="132"/>
      <c r="K25" s="133"/>
      <c r="L25" s="133"/>
    </row>
    <row r="26" spans="1:12" ht="19.5" customHeight="1">
      <c r="A26" s="299" t="s">
        <v>42</v>
      </c>
      <c r="B26" s="501">
        <v>175059</v>
      </c>
      <c r="C26" s="500">
        <v>4357730</v>
      </c>
      <c r="D26" s="501">
        <v>33122</v>
      </c>
      <c r="E26" s="500">
        <v>821045</v>
      </c>
      <c r="F26" s="501">
        <v>58</v>
      </c>
      <c r="G26" s="657">
        <v>691173</v>
      </c>
      <c r="H26" s="132"/>
      <c r="I26" s="133"/>
      <c r="J26" s="132"/>
      <c r="K26" s="133"/>
      <c r="L26" s="133"/>
    </row>
    <row r="27" spans="1:12" ht="19.5" customHeight="1">
      <c r="A27" s="299" t="s">
        <v>43</v>
      </c>
      <c r="B27" s="501">
        <v>2124295</v>
      </c>
      <c r="C27" s="500">
        <v>52893858</v>
      </c>
      <c r="D27" s="501">
        <v>293286</v>
      </c>
      <c r="E27" s="500">
        <v>7265700</v>
      </c>
      <c r="F27" s="501">
        <v>633</v>
      </c>
      <c r="G27" s="657">
        <v>7372416</v>
      </c>
      <c r="H27" s="132"/>
      <c r="I27" s="133"/>
      <c r="J27" s="132"/>
      <c r="K27" s="133"/>
      <c r="L27" s="133"/>
    </row>
    <row r="28" spans="1:12" ht="19.5" customHeight="1">
      <c r="A28" s="299" t="s">
        <v>44</v>
      </c>
      <c r="B28" s="501">
        <v>2401931</v>
      </c>
      <c r="C28" s="500">
        <v>59505595</v>
      </c>
      <c r="D28" s="501">
        <v>233881</v>
      </c>
      <c r="E28" s="500">
        <v>5794770</v>
      </c>
      <c r="F28" s="501">
        <v>615</v>
      </c>
      <c r="G28" s="657">
        <v>7469337</v>
      </c>
      <c r="H28" s="132"/>
      <c r="I28" s="133"/>
      <c r="J28" s="132"/>
      <c r="K28" s="133"/>
      <c r="L28" s="133"/>
    </row>
    <row r="29" spans="1:12" ht="19.5" customHeight="1">
      <c r="A29" s="299" t="s">
        <v>45</v>
      </c>
      <c r="B29" s="501">
        <v>2999259</v>
      </c>
      <c r="C29" s="500">
        <v>74473406</v>
      </c>
      <c r="D29" s="501">
        <v>391907</v>
      </c>
      <c r="E29" s="500">
        <v>9689525</v>
      </c>
      <c r="F29" s="501">
        <v>969</v>
      </c>
      <c r="G29" s="657">
        <v>11240452</v>
      </c>
      <c r="H29" s="132"/>
      <c r="I29" s="133"/>
      <c r="J29" s="132"/>
      <c r="K29" s="133"/>
      <c r="L29" s="133"/>
    </row>
    <row r="30" spans="1:12" ht="19.5" customHeight="1">
      <c r="A30" s="299" t="s">
        <v>46</v>
      </c>
      <c r="B30" s="501">
        <v>315651</v>
      </c>
      <c r="C30" s="500">
        <v>7791165</v>
      </c>
      <c r="D30" s="501">
        <v>27462</v>
      </c>
      <c r="E30" s="500">
        <v>672350</v>
      </c>
      <c r="F30" s="501">
        <v>72</v>
      </c>
      <c r="G30" s="657">
        <v>831483</v>
      </c>
      <c r="H30" s="132"/>
      <c r="I30" s="133"/>
      <c r="J30" s="132"/>
      <c r="K30" s="133"/>
      <c r="L30" s="133"/>
    </row>
    <row r="31" spans="1:12" ht="19.5" customHeight="1">
      <c r="A31" s="299" t="s">
        <v>47</v>
      </c>
      <c r="B31" s="501">
        <v>2083546</v>
      </c>
      <c r="C31" s="500">
        <v>51795408</v>
      </c>
      <c r="D31" s="501">
        <v>187534</v>
      </c>
      <c r="E31" s="500">
        <v>4642520</v>
      </c>
      <c r="F31" s="501">
        <v>543</v>
      </c>
      <c r="G31" s="657">
        <v>5072236</v>
      </c>
      <c r="H31" s="132"/>
      <c r="I31" s="133"/>
      <c r="J31" s="132"/>
      <c r="K31" s="133"/>
      <c r="L31" s="133"/>
    </row>
    <row r="32" spans="1:12" ht="19.5" customHeight="1">
      <c r="A32" s="299" t="s">
        <v>48</v>
      </c>
      <c r="B32" s="501">
        <v>1260125</v>
      </c>
      <c r="C32" s="500">
        <v>31200440</v>
      </c>
      <c r="D32" s="501">
        <v>299753</v>
      </c>
      <c r="E32" s="500">
        <v>7407005</v>
      </c>
      <c r="F32" s="501">
        <v>673</v>
      </c>
      <c r="G32" s="657">
        <v>7433908</v>
      </c>
      <c r="H32" s="132"/>
      <c r="I32" s="133"/>
      <c r="J32" s="132"/>
      <c r="K32" s="133"/>
      <c r="L32" s="133"/>
    </row>
    <row r="33" spans="1:12" ht="19.5" customHeight="1">
      <c r="A33" s="299" t="s">
        <v>49</v>
      </c>
      <c r="B33" s="501">
        <v>789877</v>
      </c>
      <c r="C33" s="500">
        <v>19529185</v>
      </c>
      <c r="D33" s="501">
        <v>136281</v>
      </c>
      <c r="E33" s="500">
        <v>3358485</v>
      </c>
      <c r="F33" s="501">
        <v>253</v>
      </c>
      <c r="G33" s="657">
        <v>2741194.5</v>
      </c>
      <c r="H33" s="132"/>
      <c r="I33" s="133"/>
      <c r="J33" s="132"/>
      <c r="K33" s="133"/>
      <c r="L33" s="133"/>
    </row>
    <row r="34" spans="1:12" ht="19.5" customHeight="1">
      <c r="A34" s="299" t="s">
        <v>50</v>
      </c>
      <c r="B34" s="501">
        <v>445677</v>
      </c>
      <c r="C34" s="500">
        <v>11074384</v>
      </c>
      <c r="D34" s="501">
        <v>47731</v>
      </c>
      <c r="E34" s="500">
        <v>1185795</v>
      </c>
      <c r="F34" s="501">
        <v>100</v>
      </c>
      <c r="G34" s="657">
        <v>1426148</v>
      </c>
      <c r="H34" s="132"/>
      <c r="I34" s="133"/>
      <c r="J34" s="132"/>
      <c r="K34" s="133"/>
      <c r="L34" s="133"/>
    </row>
    <row r="35" spans="1:12" ht="19.5" customHeight="1">
      <c r="A35" s="299" t="s">
        <v>51</v>
      </c>
      <c r="B35" s="501">
        <v>1753944</v>
      </c>
      <c r="C35" s="500">
        <v>43637535</v>
      </c>
      <c r="D35" s="501">
        <v>112387</v>
      </c>
      <c r="E35" s="500">
        <v>2776790</v>
      </c>
      <c r="F35" s="501">
        <v>362</v>
      </c>
      <c r="G35" s="657">
        <v>3923789</v>
      </c>
      <c r="H35" s="132"/>
      <c r="I35" s="133"/>
      <c r="J35" s="132"/>
      <c r="K35" s="133"/>
      <c r="L35" s="133"/>
    </row>
    <row r="36" spans="1:12" ht="19.5" customHeight="1">
      <c r="A36" s="299" t="s">
        <v>52</v>
      </c>
      <c r="B36" s="501">
        <v>740831</v>
      </c>
      <c r="C36" s="500">
        <v>18443125</v>
      </c>
      <c r="D36" s="501">
        <v>101158</v>
      </c>
      <c r="E36" s="500">
        <v>2505730</v>
      </c>
      <c r="F36" s="501">
        <v>287</v>
      </c>
      <c r="G36" s="657">
        <v>2562568</v>
      </c>
      <c r="H36" s="132"/>
      <c r="I36" s="133"/>
      <c r="J36" s="132"/>
      <c r="K36" s="133"/>
      <c r="L36" s="133"/>
    </row>
    <row r="37" spans="1:12" ht="19.5" customHeight="1">
      <c r="A37" s="299" t="s">
        <v>53</v>
      </c>
      <c r="B37" s="501">
        <v>1994509</v>
      </c>
      <c r="C37" s="500">
        <v>49408655</v>
      </c>
      <c r="D37" s="501">
        <v>278629</v>
      </c>
      <c r="E37" s="500">
        <v>6878450</v>
      </c>
      <c r="F37" s="501">
        <v>816</v>
      </c>
      <c r="G37" s="657">
        <v>8901576</v>
      </c>
      <c r="H37" s="132"/>
      <c r="I37" s="133"/>
      <c r="J37" s="132"/>
      <c r="K37" s="133"/>
      <c r="L37" s="133"/>
    </row>
    <row r="38" spans="1:12" ht="19.5" customHeight="1" thickBot="1">
      <c r="A38" s="306" t="s">
        <v>54</v>
      </c>
      <c r="B38" s="510">
        <v>281960</v>
      </c>
      <c r="C38" s="507">
        <v>7012435</v>
      </c>
      <c r="D38" s="510">
        <v>36723</v>
      </c>
      <c r="E38" s="507">
        <v>911265</v>
      </c>
      <c r="F38" s="510">
        <v>100</v>
      </c>
      <c r="G38" s="658">
        <v>1374091</v>
      </c>
      <c r="H38" s="132"/>
      <c r="I38" s="133"/>
      <c r="J38" s="132"/>
      <c r="K38" s="133"/>
      <c r="L38" s="133"/>
    </row>
  </sheetData>
  <mergeCells count="20">
    <mergeCell ref="B21:G21"/>
    <mergeCell ref="G4:I4"/>
    <mergeCell ref="A6:I6"/>
    <mergeCell ref="A12:I12"/>
    <mergeCell ref="A1:I1"/>
    <mergeCell ref="A17:G17"/>
    <mergeCell ref="B19:C19"/>
    <mergeCell ref="D19:E19"/>
    <mergeCell ref="A18:A21"/>
    <mergeCell ref="B18:E18"/>
    <mergeCell ref="A2:E2"/>
    <mergeCell ref="A3:A5"/>
    <mergeCell ref="B3:C3"/>
    <mergeCell ref="E4:E5"/>
    <mergeCell ref="F4:F5"/>
    <mergeCell ref="D3:I3"/>
    <mergeCell ref="B4:B5"/>
    <mergeCell ref="C4:C5"/>
    <mergeCell ref="D4:D5"/>
    <mergeCell ref="F18:G19"/>
  </mergeCells>
  <hyperlinks>
    <hyperlink ref="J1" location="'Spis treści'!A1" display="Powrót do spisu" xr:uid="{AA1B6805-FE3C-422A-848B-3045413D4830}"/>
  </hyperlinks>
  <printOptions horizontalCentered="1"/>
  <pageMargins left="0.51181102362204722" right="0.59055118110236227" top="0.6692913385826772" bottom="0.55118110236220474" header="0.31496062992125984" footer="0.31496062992125984"/>
  <pageSetup paperSize="9" scale="79" orientation="portrait" r:id="rId1"/>
  <headerFooter differentFirst="1" alignWithMargins="0">
    <oddFooter>&amp;C&amp;"Arial,Normalny"&amp;9&amp;P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tabColor rgb="FF92D050"/>
  </sheetPr>
  <dimension ref="A1:I33"/>
  <sheetViews>
    <sheetView view="pageBreakPreview" zoomScaleNormal="100" zoomScaleSheetLayoutView="100" workbookViewId="0">
      <selection sqref="A1:G1"/>
    </sheetView>
  </sheetViews>
  <sheetFormatPr defaultRowHeight="15"/>
  <cols>
    <col min="1" max="1" width="17.5" customWidth="1"/>
    <col min="2" max="2" width="16.625" customWidth="1"/>
    <col min="3" max="3" width="16.125" customWidth="1"/>
    <col min="4" max="4" width="15.375" customWidth="1"/>
    <col min="14" max="14" width="2.625" customWidth="1"/>
  </cols>
  <sheetData>
    <row r="1" spans="1:9" ht="30" customHeight="1">
      <c r="A1" s="1236" t="s">
        <v>306</v>
      </c>
      <c r="B1" s="1236"/>
      <c r="C1" s="1236"/>
      <c r="D1" s="1236"/>
      <c r="E1" s="1236"/>
      <c r="F1" s="1236"/>
      <c r="G1" s="1236"/>
      <c r="H1" s="116" t="s">
        <v>476</v>
      </c>
      <c r="I1" s="100"/>
    </row>
    <row r="2" spans="1:9" ht="33.75" customHeight="1"/>
    <row r="30" spans="1:4" ht="22.5" customHeight="1" thickBot="1">
      <c r="A30" s="1087" t="s">
        <v>760</v>
      </c>
      <c r="B30" s="1087"/>
      <c r="C30" s="1087"/>
      <c r="D30" s="1087"/>
    </row>
    <row r="31" spans="1:4" ht="29.25" customHeight="1" thickBot="1">
      <c r="A31" s="526" t="s">
        <v>13</v>
      </c>
      <c r="B31" s="528" t="s">
        <v>174</v>
      </c>
      <c r="C31" s="527" t="s">
        <v>243</v>
      </c>
      <c r="D31" s="528" t="s">
        <v>109</v>
      </c>
    </row>
    <row r="32" spans="1:4" ht="21" customHeight="1" thickBot="1">
      <c r="A32" s="521" t="s">
        <v>240</v>
      </c>
      <c r="B32" s="523">
        <v>572380332.39999998</v>
      </c>
      <c r="C32" s="524">
        <v>77582481.5</v>
      </c>
      <c r="D32" s="523">
        <v>649962813.89999998</v>
      </c>
    </row>
    <row r="33" spans="1:4" ht="21" customHeight="1" thickBot="1">
      <c r="A33" s="522" t="s">
        <v>235</v>
      </c>
      <c r="B33" s="529">
        <f>B32/$D$32</f>
        <v>0.88063550738467866</v>
      </c>
      <c r="C33" s="530">
        <f>C32/$D$32</f>
        <v>0.1193644926153213</v>
      </c>
      <c r="D33" s="529">
        <f>D32/$D$32</f>
        <v>1</v>
      </c>
    </row>
  </sheetData>
  <mergeCells count="2">
    <mergeCell ref="A30:D30"/>
    <mergeCell ref="A1:G1"/>
  </mergeCells>
  <hyperlinks>
    <hyperlink ref="H1" location="'Spis treści'!A1" display="Powrót do spisu" xr:uid="{A313CC6E-C429-4CB9-BE3A-F4F5D08CD40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76538-08A9-4AEE-9A39-637E9903EF4E}">
  <sheetPr>
    <tabColor rgb="FF92D050"/>
  </sheetPr>
  <dimension ref="A1:AG41"/>
  <sheetViews>
    <sheetView showGridLines="0" view="pageBreakPreview" zoomScaleNormal="100" zoomScaleSheetLayoutView="100" workbookViewId="0">
      <selection sqref="A1:J1"/>
    </sheetView>
  </sheetViews>
  <sheetFormatPr defaultRowHeight="15"/>
  <cols>
    <col min="1" max="1" width="29.125" customWidth="1"/>
    <col min="2" max="2" width="12.75" customWidth="1"/>
    <col min="3" max="3" width="11.125" customWidth="1"/>
    <col min="4" max="5" width="11.5" customWidth="1"/>
    <col min="6" max="7" width="11.875" customWidth="1"/>
    <col min="8" max="8" width="13.5" customWidth="1"/>
    <col min="9" max="10" width="13.125" customWidth="1"/>
    <col min="15" max="15" width="11.5" customWidth="1"/>
    <col min="16" max="19" width="11.875" customWidth="1"/>
    <col min="28" max="28" width="12.25" customWidth="1"/>
    <col min="29" max="31" width="16.25" customWidth="1"/>
  </cols>
  <sheetData>
    <row r="1" spans="1:21" ht="24.75" customHeight="1">
      <c r="A1" s="1236" t="s">
        <v>306</v>
      </c>
      <c r="B1" s="1236"/>
      <c r="C1" s="1236"/>
      <c r="D1" s="1236"/>
      <c r="E1" s="1236"/>
      <c r="F1" s="1236"/>
      <c r="G1" s="1236"/>
      <c r="H1" s="1236"/>
      <c r="I1" s="1236"/>
      <c r="J1" s="1236"/>
      <c r="K1" s="116" t="s">
        <v>476</v>
      </c>
    </row>
    <row r="2" spans="1:21" ht="30" customHeight="1" thickBot="1">
      <c r="A2" s="1026" t="s">
        <v>736</v>
      </c>
      <c r="B2" s="1026"/>
      <c r="C2" s="1026"/>
      <c r="D2" s="1026"/>
      <c r="E2" s="1026"/>
      <c r="F2" s="1026"/>
      <c r="G2" s="1026"/>
    </row>
    <row r="3" spans="1:21" ht="15.75" thickBot="1">
      <c r="A3" s="1250" t="s">
        <v>13</v>
      </c>
      <c r="B3" s="1251"/>
      <c r="C3" s="1008" t="s">
        <v>524</v>
      </c>
      <c r="D3" s="1010"/>
      <c r="E3" s="1008" t="s">
        <v>536</v>
      </c>
      <c r="F3" s="1009"/>
      <c r="G3" s="1009"/>
      <c r="H3" s="1009"/>
      <c r="I3" s="1009"/>
      <c r="J3" s="1010"/>
      <c r="K3" s="107"/>
      <c r="L3" s="107"/>
      <c r="M3" s="107"/>
      <c r="N3" s="83"/>
      <c r="O3" s="83"/>
      <c r="P3" s="83"/>
      <c r="Q3" s="83"/>
      <c r="R3" s="83"/>
    </row>
    <row r="4" spans="1:21" ht="15" customHeight="1" thickBot="1">
      <c r="A4" s="1252"/>
      <c r="B4" s="1253"/>
      <c r="C4" s="1017" t="s">
        <v>569</v>
      </c>
      <c r="D4" s="1020" t="s">
        <v>570</v>
      </c>
      <c r="E4" s="1002" t="s">
        <v>516</v>
      </c>
      <c r="F4" s="1002" t="s">
        <v>569</v>
      </c>
      <c r="G4" s="1002" t="s">
        <v>570</v>
      </c>
      <c r="H4" s="1004" t="s">
        <v>14</v>
      </c>
      <c r="I4" s="1005"/>
      <c r="J4" s="1006"/>
      <c r="K4" s="83"/>
      <c r="L4" s="83"/>
      <c r="M4" s="83"/>
      <c r="N4" s="83"/>
      <c r="O4" s="993"/>
      <c r="P4" s="993"/>
      <c r="Q4" s="152"/>
      <c r="R4" s="152"/>
      <c r="S4" s="993"/>
    </row>
    <row r="5" spans="1:21" ht="57.75" customHeight="1" thickBot="1">
      <c r="A5" s="1254"/>
      <c r="B5" s="1255"/>
      <c r="C5" s="1018"/>
      <c r="D5" s="1021"/>
      <c r="E5" s="1003"/>
      <c r="F5" s="1003"/>
      <c r="G5" s="1003"/>
      <c r="H5" s="290" t="s">
        <v>571</v>
      </c>
      <c r="I5" s="216" t="s">
        <v>572</v>
      </c>
      <c r="J5" s="247" t="s">
        <v>573</v>
      </c>
      <c r="K5" s="67"/>
      <c r="L5" s="67"/>
      <c r="M5" s="67"/>
      <c r="N5" s="67"/>
      <c r="O5" s="993"/>
      <c r="P5" s="993"/>
      <c r="Q5" s="152"/>
      <c r="R5" s="152"/>
      <c r="S5" s="993"/>
    </row>
    <row r="6" spans="1:21" ht="16.5" customHeight="1" thickBot="1">
      <c r="A6" s="1247" t="s">
        <v>7</v>
      </c>
      <c r="B6" s="1248"/>
      <c r="C6" s="1248"/>
      <c r="D6" s="1248"/>
      <c r="E6" s="1248"/>
      <c r="F6" s="1248"/>
      <c r="G6" s="1248"/>
      <c r="H6" s="72"/>
      <c r="I6" s="511"/>
      <c r="J6" s="898"/>
      <c r="K6" s="72"/>
      <c r="L6" s="72"/>
      <c r="M6" s="72"/>
      <c r="N6" s="72"/>
      <c r="O6" s="72"/>
      <c r="P6" s="72"/>
      <c r="Q6" s="72"/>
      <c r="R6" s="72"/>
      <c r="U6" s="122"/>
    </row>
    <row r="7" spans="1:21" ht="15.75" customHeight="1">
      <c r="A7" s="1258" t="s">
        <v>178</v>
      </c>
      <c r="B7" s="1259"/>
      <c r="C7" s="494">
        <v>2243</v>
      </c>
      <c r="D7" s="495">
        <v>9930</v>
      </c>
      <c r="E7" s="541">
        <v>2238</v>
      </c>
      <c r="F7" s="544">
        <v>1977</v>
      </c>
      <c r="G7" s="494">
        <v>8631</v>
      </c>
      <c r="H7" s="496">
        <f>F7/E7-1</f>
        <v>-0.11662198391420908</v>
      </c>
      <c r="I7" s="497">
        <f>F7/C7-1</f>
        <v>-0.11859117253678109</v>
      </c>
      <c r="J7" s="498">
        <f>G7/D7-1</f>
        <v>-0.13081570996978853</v>
      </c>
      <c r="K7" s="115"/>
      <c r="L7" s="115"/>
      <c r="M7" s="891"/>
      <c r="N7" s="891"/>
      <c r="O7" s="545"/>
      <c r="P7" s="545"/>
      <c r="Q7" s="545"/>
      <c r="R7" s="545"/>
      <c r="S7" s="545"/>
      <c r="T7" s="122"/>
      <c r="U7" s="122"/>
    </row>
    <row r="8" spans="1:21" ht="15.75" customHeight="1">
      <c r="A8" s="1260" t="s">
        <v>179</v>
      </c>
      <c r="B8" s="1261"/>
      <c r="C8" s="501">
        <v>2184</v>
      </c>
      <c r="D8" s="545">
        <v>9378</v>
      </c>
      <c r="E8" s="542">
        <v>1801</v>
      </c>
      <c r="F8" s="545">
        <v>1823</v>
      </c>
      <c r="G8" s="542" t="s">
        <v>776</v>
      </c>
      <c r="H8" s="115">
        <f>F8/E8-1</f>
        <v>1.2215435868961677E-2</v>
      </c>
      <c r="I8" s="536">
        <f t="shared" ref="I8:J11" si="0">F8/C8-1</f>
        <v>-0.16529304029304026</v>
      </c>
      <c r="J8" s="535">
        <f t="shared" si="0"/>
        <v>-0.13510343356792498</v>
      </c>
      <c r="K8" s="115"/>
      <c r="L8" s="115"/>
      <c r="M8" s="115"/>
      <c r="N8" s="891"/>
      <c r="O8" s="545"/>
      <c r="P8" s="545"/>
      <c r="Q8" s="545"/>
      <c r="R8" s="545"/>
      <c r="S8" s="545"/>
      <c r="T8" s="122"/>
      <c r="U8" s="122"/>
    </row>
    <row r="9" spans="1:21" ht="15.75" customHeight="1">
      <c r="A9" s="1260" t="s">
        <v>180</v>
      </c>
      <c r="B9" s="1261"/>
      <c r="C9" s="501">
        <v>1775</v>
      </c>
      <c r="D9" s="545">
        <v>7835</v>
      </c>
      <c r="E9" s="542">
        <v>1534</v>
      </c>
      <c r="F9" s="545">
        <v>1532</v>
      </c>
      <c r="G9" s="542" t="s">
        <v>777</v>
      </c>
      <c r="H9" s="115">
        <f>F9/E9-1</f>
        <v>-1.3037809647978849E-3</v>
      </c>
      <c r="I9" s="536">
        <f t="shared" si="0"/>
        <v>-0.1369014084507042</v>
      </c>
      <c r="J9" s="535">
        <f t="shared" si="0"/>
        <v>-0.12176132737715384</v>
      </c>
      <c r="K9" s="115"/>
      <c r="L9" s="115"/>
      <c r="M9" s="115"/>
      <c r="N9" s="891"/>
      <c r="O9" s="545"/>
      <c r="P9" s="545"/>
      <c r="Q9" s="545"/>
      <c r="R9" s="545"/>
      <c r="S9" s="545"/>
      <c r="T9" s="122"/>
      <c r="U9" s="122"/>
    </row>
    <row r="10" spans="1:21" ht="15.75" customHeight="1">
      <c r="A10" s="1260" t="s">
        <v>181</v>
      </c>
      <c r="B10" s="1261"/>
      <c r="C10" s="501">
        <v>12</v>
      </c>
      <c r="D10" s="545">
        <v>38</v>
      </c>
      <c r="E10" s="542">
        <v>7</v>
      </c>
      <c r="F10" s="545">
        <v>7</v>
      </c>
      <c r="G10" s="542" t="s">
        <v>778</v>
      </c>
      <c r="H10" s="115">
        <f>F10/E10-1</f>
        <v>0</v>
      </c>
      <c r="I10" s="536">
        <f>F10/C10-1</f>
        <v>-0.41666666666666663</v>
      </c>
      <c r="J10" s="535">
        <f>G10/D10-1</f>
        <v>5.2631578947368363E-2</v>
      </c>
      <c r="K10" s="115"/>
      <c r="L10" s="115"/>
      <c r="M10" s="115"/>
      <c r="N10" s="891"/>
      <c r="O10" s="545"/>
      <c r="P10" s="545"/>
      <c r="Q10" s="545"/>
      <c r="R10" s="545"/>
      <c r="S10" s="545"/>
      <c r="T10" s="122"/>
      <c r="U10" s="122"/>
    </row>
    <row r="11" spans="1:21" ht="15.75" customHeight="1" thickBot="1">
      <c r="A11" s="1262" t="s">
        <v>182</v>
      </c>
      <c r="B11" s="1263"/>
      <c r="C11" s="510">
        <v>600</v>
      </c>
      <c r="D11" s="546">
        <v>2563</v>
      </c>
      <c r="E11" s="543">
        <v>489</v>
      </c>
      <c r="F11" s="546">
        <v>497</v>
      </c>
      <c r="G11" s="543" t="s">
        <v>779</v>
      </c>
      <c r="H11" s="537">
        <f>F11/E11-1</f>
        <v>1.6359918200409052E-2</v>
      </c>
      <c r="I11" s="539">
        <f t="shared" si="0"/>
        <v>-0.17166666666666663</v>
      </c>
      <c r="J11" s="538">
        <f t="shared" si="0"/>
        <v>-0.12953570035115103</v>
      </c>
      <c r="K11" s="115"/>
      <c r="L11" s="115"/>
      <c r="M11" s="115"/>
      <c r="N11" s="891"/>
      <c r="O11" s="545"/>
      <c r="P11" s="545"/>
      <c r="Q11" s="545"/>
      <c r="R11" s="545"/>
      <c r="S11" s="545"/>
      <c r="T11" s="122"/>
      <c r="U11" s="122"/>
    </row>
    <row r="12" spans="1:21" ht="16.5" customHeight="1" thickBot="1">
      <c r="A12" s="1247" t="s">
        <v>183</v>
      </c>
      <c r="B12" s="1248"/>
      <c r="C12" s="1248"/>
      <c r="D12" s="1248"/>
      <c r="E12" s="1248"/>
      <c r="F12" s="1248"/>
      <c r="G12" s="1248"/>
      <c r="H12" s="72"/>
      <c r="I12" s="511"/>
      <c r="J12" s="898"/>
      <c r="K12" s="72"/>
      <c r="L12" s="115"/>
      <c r="M12" s="72"/>
      <c r="N12" s="891"/>
      <c r="O12" s="72"/>
      <c r="P12" s="72"/>
      <c r="Q12" s="72"/>
      <c r="R12" s="72"/>
      <c r="S12" s="545"/>
      <c r="T12" s="122"/>
      <c r="U12" s="122"/>
    </row>
    <row r="13" spans="1:21" ht="25.5" customHeight="1">
      <c r="A13" s="1256" t="s">
        <v>184</v>
      </c>
      <c r="B13" s="1257"/>
      <c r="C13" s="494">
        <v>68</v>
      </c>
      <c r="D13" s="544">
        <v>302</v>
      </c>
      <c r="E13" s="541">
        <v>95</v>
      </c>
      <c r="F13" s="541">
        <v>67</v>
      </c>
      <c r="G13" s="541" t="s">
        <v>780</v>
      </c>
      <c r="H13" s="496">
        <f>F13/E13-1</f>
        <v>-0.29473684210526319</v>
      </c>
      <c r="I13" s="497">
        <f t="shared" ref="I13:J16" si="1">F13/C13-1</f>
        <v>-1.4705882352941124E-2</v>
      </c>
      <c r="J13" s="498">
        <f t="shared" si="1"/>
        <v>7.9470198675496651E-2</v>
      </c>
      <c r="K13" s="115"/>
      <c r="L13" s="115"/>
      <c r="M13" s="115"/>
      <c r="N13" s="891"/>
      <c r="O13" s="545"/>
      <c r="P13" s="545"/>
      <c r="Q13" s="545"/>
      <c r="R13" s="545"/>
      <c r="S13" s="545"/>
      <c r="T13" s="122"/>
      <c r="U13" s="122"/>
    </row>
    <row r="14" spans="1:21" ht="15.75" customHeight="1">
      <c r="A14" s="1260" t="s">
        <v>180</v>
      </c>
      <c r="B14" s="1261"/>
      <c r="C14" s="501">
        <v>55</v>
      </c>
      <c r="D14" s="545">
        <v>228</v>
      </c>
      <c r="E14" s="542">
        <v>75</v>
      </c>
      <c r="F14" s="542">
        <v>55</v>
      </c>
      <c r="G14" s="542" t="s">
        <v>781</v>
      </c>
      <c r="H14" s="115">
        <f>F14/E14-1</f>
        <v>-0.26666666666666672</v>
      </c>
      <c r="I14" s="536">
        <f>F14/C14-1</f>
        <v>0</v>
      </c>
      <c r="J14" s="535">
        <f>G14/D14-1</f>
        <v>0.10964912280701755</v>
      </c>
      <c r="K14" s="115"/>
      <c r="L14" s="115"/>
      <c r="M14" s="115"/>
      <c r="N14" s="891"/>
      <c r="O14" s="545"/>
      <c r="P14" s="545"/>
      <c r="Q14" s="545"/>
      <c r="R14" s="545"/>
      <c r="S14" s="545"/>
      <c r="T14" s="122"/>
      <c r="U14" s="122"/>
    </row>
    <row r="15" spans="1:21" ht="15.75" customHeight="1">
      <c r="A15" s="1260" t="s">
        <v>181</v>
      </c>
      <c r="B15" s="1261"/>
      <c r="C15" s="621" t="s">
        <v>440</v>
      </c>
      <c r="D15" s="659">
        <v>2</v>
      </c>
      <c r="E15" s="621" t="s">
        <v>440</v>
      </c>
      <c r="F15" s="621" t="s">
        <v>440</v>
      </c>
      <c r="G15" s="621" t="s">
        <v>440</v>
      </c>
      <c r="H15" s="536" t="s">
        <v>440</v>
      </c>
      <c r="I15" s="536" t="s">
        <v>440</v>
      </c>
      <c r="J15" s="535" t="s">
        <v>440</v>
      </c>
      <c r="K15" s="547"/>
      <c r="L15" s="115"/>
      <c r="M15" s="547"/>
      <c r="N15" s="891"/>
      <c r="O15" s="547"/>
      <c r="P15" s="547"/>
      <c r="Q15" s="547"/>
      <c r="R15" s="547"/>
      <c r="S15" s="545"/>
      <c r="T15" s="122"/>
      <c r="U15" s="122"/>
    </row>
    <row r="16" spans="1:21" ht="15.75" customHeight="1" thickBot="1">
      <c r="A16" s="1262" t="s">
        <v>182</v>
      </c>
      <c r="B16" s="1263"/>
      <c r="C16" s="510">
        <v>12</v>
      </c>
      <c r="D16" s="546">
        <v>66</v>
      </c>
      <c r="E16" s="543">
        <v>16</v>
      </c>
      <c r="F16" s="543">
        <v>14</v>
      </c>
      <c r="G16" s="543" t="s">
        <v>782</v>
      </c>
      <c r="H16" s="537">
        <f>F16/E16-1</f>
        <v>-0.125</v>
      </c>
      <c r="I16" s="539">
        <f t="shared" si="1"/>
        <v>0.16666666666666674</v>
      </c>
      <c r="J16" s="538">
        <f t="shared" si="1"/>
        <v>7.575757575757569E-2</v>
      </c>
      <c r="K16" s="115"/>
      <c r="L16" s="115"/>
      <c r="M16" s="115"/>
      <c r="N16" s="891"/>
      <c r="O16" s="545"/>
      <c r="P16" s="545"/>
      <c r="Q16" s="545"/>
      <c r="R16" s="545"/>
      <c r="S16" s="545"/>
      <c r="T16" s="122"/>
      <c r="U16" s="122"/>
    </row>
    <row r="18" spans="1:33" ht="24.75" customHeight="1" thickBot="1">
      <c r="A18" s="1134" t="s">
        <v>737</v>
      </c>
      <c r="B18" s="1134"/>
      <c r="C18" s="1134"/>
      <c r="D18" s="1134"/>
      <c r="E18" s="1134"/>
      <c r="F18" s="1134"/>
      <c r="G18" s="1134"/>
      <c r="H18" s="1134"/>
      <c r="I18" s="1134"/>
      <c r="J18" s="1134"/>
      <c r="O18" s="1134"/>
      <c r="P18" s="1134"/>
      <c r="Q18" s="1134"/>
      <c r="R18" s="1134"/>
      <c r="S18" s="1134"/>
      <c r="T18" s="1134"/>
      <c r="U18" s="1134"/>
      <c r="V18" s="1134"/>
      <c r="W18" s="1134"/>
      <c r="X18" s="1134"/>
      <c r="Y18" s="1134"/>
      <c r="Z18" s="1134"/>
    </row>
    <row r="19" spans="1:33" ht="15" customHeight="1" thickBot="1">
      <c r="A19" s="1078" t="s">
        <v>13</v>
      </c>
      <c r="B19" s="1062" t="s">
        <v>185</v>
      </c>
      <c r="C19" s="1063"/>
      <c r="D19" s="1064"/>
      <c r="E19" s="1264" t="s">
        <v>541</v>
      </c>
      <c r="F19" s="1265"/>
      <c r="G19" s="1265"/>
      <c r="H19" s="1265"/>
      <c r="I19" s="1266"/>
      <c r="J19" s="1071" t="s">
        <v>186</v>
      </c>
      <c r="O19" s="1267"/>
      <c r="P19" s="1267"/>
      <c r="Q19" s="1267"/>
      <c r="R19" s="1267"/>
      <c r="S19" s="1267"/>
      <c r="T19" s="1267"/>
      <c r="U19" s="1268"/>
      <c r="V19" s="1268"/>
      <c r="W19" s="1268"/>
      <c r="X19" s="1268"/>
      <c r="Y19" s="1268"/>
      <c r="Z19" s="1269"/>
    </row>
    <row r="20" spans="1:33" ht="69" customHeight="1" thickBot="1">
      <c r="A20" s="1083"/>
      <c r="B20" s="294" t="s">
        <v>109</v>
      </c>
      <c r="C20" s="295" t="s">
        <v>187</v>
      </c>
      <c r="D20" s="294" t="s">
        <v>188</v>
      </c>
      <c r="E20" s="295" t="s">
        <v>189</v>
      </c>
      <c r="F20" s="294" t="s">
        <v>190</v>
      </c>
      <c r="G20" s="295" t="s">
        <v>191</v>
      </c>
      <c r="H20" s="294" t="s">
        <v>192</v>
      </c>
      <c r="I20" s="296" t="s">
        <v>193</v>
      </c>
      <c r="J20" s="1073"/>
      <c r="O20" s="1267"/>
      <c r="P20" s="320"/>
      <c r="Q20" s="320"/>
      <c r="R20" s="320"/>
      <c r="S20" s="320"/>
      <c r="T20" s="320"/>
      <c r="U20" s="320"/>
      <c r="V20" s="320"/>
      <c r="W20" s="320"/>
      <c r="X20" s="320"/>
      <c r="Y20" s="320"/>
      <c r="Z20" s="1269"/>
      <c r="AB20" s="320"/>
    </row>
    <row r="21" spans="1:33" ht="13.5" customHeight="1" thickBot="1">
      <c r="A21" s="1079"/>
      <c r="B21" s="1080" t="s">
        <v>671</v>
      </c>
      <c r="C21" s="1081"/>
      <c r="D21" s="1091"/>
      <c r="E21" s="1081"/>
      <c r="F21" s="1081"/>
      <c r="G21" s="1081"/>
      <c r="H21" s="1081"/>
      <c r="I21" s="1081"/>
      <c r="J21" s="1082"/>
      <c r="M21" s="197"/>
      <c r="O21" s="1267"/>
      <c r="P21" s="1270"/>
      <c r="Q21" s="1270"/>
      <c r="R21" s="1270"/>
      <c r="S21" s="1270"/>
      <c r="T21" s="1270"/>
      <c r="U21" s="1270"/>
      <c r="V21" s="1270"/>
      <c r="W21" s="1270"/>
      <c r="X21" s="1270"/>
      <c r="Y21" s="1270"/>
      <c r="Z21" s="1270"/>
    </row>
    <row r="22" spans="1:33">
      <c r="A22" s="580" t="s">
        <v>63</v>
      </c>
      <c r="B22" s="548">
        <f>SUM(B23:B38)</f>
        <v>6881</v>
      </c>
      <c r="C22" s="578">
        <f>SUM(C23:C38)</f>
        <v>40</v>
      </c>
      <c r="D22" s="943">
        <v>7.2</v>
      </c>
      <c r="E22" s="578">
        <f t="shared" ref="E22:J22" si="2">SUM(E23:E38)</f>
        <v>3455</v>
      </c>
      <c r="F22" s="548">
        <f t="shared" si="2"/>
        <v>444</v>
      </c>
      <c r="G22" s="578">
        <f t="shared" si="2"/>
        <v>738</v>
      </c>
      <c r="H22" s="548">
        <f t="shared" si="2"/>
        <v>893</v>
      </c>
      <c r="I22" s="578">
        <f t="shared" si="2"/>
        <v>1351</v>
      </c>
      <c r="J22" s="548">
        <f t="shared" si="2"/>
        <v>253</v>
      </c>
      <c r="K22" s="201"/>
      <c r="L22" s="122"/>
      <c r="M22" s="899"/>
      <c r="N22" s="153"/>
      <c r="O22" s="892"/>
      <c r="P22" s="551"/>
      <c r="Q22" s="551"/>
      <c r="R22" s="551"/>
      <c r="S22" s="551"/>
      <c r="T22" s="893"/>
      <c r="U22" s="551"/>
      <c r="V22" s="551"/>
      <c r="W22" s="551"/>
      <c r="X22" s="551"/>
      <c r="Y22" s="551"/>
      <c r="Z22" s="551"/>
      <c r="AB22" s="551"/>
      <c r="AC22" s="894"/>
      <c r="AD22" s="196"/>
      <c r="AE22" s="196"/>
      <c r="AF22" s="895"/>
      <c r="AG22" s="895"/>
    </row>
    <row r="23" spans="1:33">
      <c r="A23" s="329" t="s">
        <v>39</v>
      </c>
      <c r="B23" s="549">
        <v>166</v>
      </c>
      <c r="C23" s="178">
        <v>1</v>
      </c>
      <c r="D23" s="944">
        <v>5.0999999999999996</v>
      </c>
      <c r="E23" s="178">
        <v>87</v>
      </c>
      <c r="F23" s="549">
        <v>8</v>
      </c>
      <c r="G23" s="178">
        <v>19</v>
      </c>
      <c r="H23" s="549">
        <v>9</v>
      </c>
      <c r="I23" s="178">
        <v>43</v>
      </c>
      <c r="J23" s="549">
        <v>7</v>
      </c>
      <c r="K23" s="201"/>
      <c r="L23" s="122"/>
      <c r="M23" s="899"/>
      <c r="N23" s="153"/>
      <c r="O23" s="31"/>
      <c r="P23" s="178"/>
      <c r="Q23" s="178"/>
      <c r="R23" s="178"/>
      <c r="S23" s="896"/>
      <c r="T23" s="897"/>
      <c r="U23" s="178"/>
      <c r="V23" s="178"/>
      <c r="W23" s="178"/>
      <c r="X23" s="178"/>
      <c r="Y23" s="178"/>
      <c r="Z23" s="178"/>
      <c r="AB23" s="178"/>
      <c r="AC23" s="894"/>
      <c r="AD23" s="196"/>
      <c r="AE23" s="196"/>
      <c r="AF23" s="895"/>
      <c r="AG23" s="895"/>
    </row>
    <row r="24" spans="1:33">
      <c r="A24" s="329" t="s">
        <v>194</v>
      </c>
      <c r="B24" s="549">
        <v>458</v>
      </c>
      <c r="C24" s="178">
        <v>3</v>
      </c>
      <c r="D24" s="944">
        <v>9</v>
      </c>
      <c r="E24" s="178">
        <v>197</v>
      </c>
      <c r="F24" s="549">
        <v>29</v>
      </c>
      <c r="G24" s="178">
        <v>46</v>
      </c>
      <c r="H24" s="549">
        <v>88</v>
      </c>
      <c r="I24" s="178">
        <v>98</v>
      </c>
      <c r="J24" s="549">
        <v>14</v>
      </c>
      <c r="K24" s="201"/>
      <c r="L24" s="122"/>
      <c r="M24" s="899"/>
      <c r="N24" s="153"/>
      <c r="O24" s="31"/>
      <c r="P24" s="178"/>
      <c r="Q24" s="178"/>
      <c r="R24" s="178"/>
      <c r="S24" s="178"/>
      <c r="T24" s="897"/>
      <c r="U24" s="178"/>
      <c r="V24" s="178"/>
      <c r="W24" s="178"/>
      <c r="X24" s="178"/>
      <c r="Y24" s="178"/>
      <c r="Z24" s="178"/>
      <c r="AB24" s="178"/>
      <c r="AC24" s="894"/>
      <c r="AD24" s="196"/>
      <c r="AE24" s="196"/>
      <c r="AF24" s="895"/>
      <c r="AG24" s="895"/>
    </row>
    <row r="25" spans="1:33">
      <c r="A25" s="329" t="s">
        <v>41</v>
      </c>
      <c r="B25" s="549">
        <v>972</v>
      </c>
      <c r="C25" s="178">
        <v>3</v>
      </c>
      <c r="D25" s="944">
        <v>8</v>
      </c>
      <c r="E25" s="178">
        <v>534</v>
      </c>
      <c r="F25" s="549">
        <v>75</v>
      </c>
      <c r="G25" s="178">
        <v>89</v>
      </c>
      <c r="H25" s="549">
        <v>65</v>
      </c>
      <c r="I25" s="178">
        <v>209</v>
      </c>
      <c r="J25" s="549">
        <v>20</v>
      </c>
      <c r="K25" s="201"/>
      <c r="L25" s="122"/>
      <c r="M25" s="899"/>
      <c r="N25" s="153"/>
      <c r="O25" s="31"/>
      <c r="P25" s="178"/>
      <c r="Q25" s="178"/>
      <c r="R25" s="178"/>
      <c r="S25" s="178"/>
      <c r="T25" s="897"/>
      <c r="U25" s="178"/>
      <c r="V25" s="178"/>
      <c r="W25" s="178"/>
      <c r="X25" s="178"/>
      <c r="Y25" s="178"/>
      <c r="Z25" s="178"/>
      <c r="AB25" s="178"/>
      <c r="AC25" s="894"/>
      <c r="AD25" s="196"/>
      <c r="AE25" s="196"/>
      <c r="AF25" s="895"/>
      <c r="AG25" s="895"/>
    </row>
    <row r="26" spans="1:33">
      <c r="A26" s="329" t="s">
        <v>42</v>
      </c>
      <c r="B26" s="549">
        <v>55</v>
      </c>
      <c r="C26" s="621" t="s">
        <v>440</v>
      </c>
      <c r="D26" s="944">
        <v>4.9000000000000004</v>
      </c>
      <c r="E26" s="178">
        <v>26</v>
      </c>
      <c r="F26" s="549">
        <v>3</v>
      </c>
      <c r="G26" s="178">
        <v>7</v>
      </c>
      <c r="H26" s="549">
        <v>6</v>
      </c>
      <c r="I26" s="178">
        <v>13</v>
      </c>
      <c r="J26" s="549">
        <v>3</v>
      </c>
      <c r="K26" s="201"/>
      <c r="L26" s="122"/>
      <c r="M26" s="899"/>
      <c r="N26" s="153"/>
      <c r="O26" s="31"/>
      <c r="P26" s="178"/>
      <c r="Q26" s="178"/>
      <c r="R26" s="178"/>
      <c r="S26" s="178"/>
      <c r="T26" s="897"/>
      <c r="U26" s="178"/>
      <c r="V26" s="178"/>
      <c r="W26" s="178"/>
      <c r="X26" s="178"/>
      <c r="Y26" s="178"/>
      <c r="Z26" s="178"/>
      <c r="AB26" s="178"/>
      <c r="AC26" s="894"/>
      <c r="AD26" s="196"/>
      <c r="AE26" s="196"/>
      <c r="AF26" s="895"/>
      <c r="AG26" s="895"/>
    </row>
    <row r="27" spans="1:33">
      <c r="A27" s="329" t="s">
        <v>43</v>
      </c>
      <c r="B27" s="549">
        <v>618</v>
      </c>
      <c r="C27" s="178">
        <v>6</v>
      </c>
      <c r="D27" s="944">
        <v>8.1</v>
      </c>
      <c r="E27" s="178">
        <v>316</v>
      </c>
      <c r="F27" s="549">
        <v>50</v>
      </c>
      <c r="G27" s="178">
        <v>64</v>
      </c>
      <c r="H27" s="549">
        <v>79</v>
      </c>
      <c r="I27" s="178">
        <v>109</v>
      </c>
      <c r="J27" s="549">
        <v>5</v>
      </c>
      <c r="K27" s="201"/>
      <c r="L27" s="122"/>
      <c r="M27" s="899"/>
      <c r="N27" s="153"/>
      <c r="O27" s="31"/>
      <c r="P27" s="178"/>
      <c r="Q27" s="178"/>
      <c r="R27" s="178"/>
      <c r="S27" s="178"/>
      <c r="T27" s="897"/>
      <c r="U27" s="178"/>
      <c r="V27" s="178"/>
      <c r="W27" s="178"/>
      <c r="X27" s="178"/>
      <c r="Y27" s="178"/>
      <c r="Z27" s="178"/>
      <c r="AB27" s="178"/>
      <c r="AC27" s="894"/>
      <c r="AD27" s="196"/>
      <c r="AE27" s="196"/>
      <c r="AF27" s="895"/>
      <c r="AG27" s="895"/>
    </row>
    <row r="28" spans="1:33">
      <c r="A28" s="329" t="s">
        <v>44</v>
      </c>
      <c r="B28" s="549">
        <v>592</v>
      </c>
      <c r="C28" s="178">
        <v>3</v>
      </c>
      <c r="D28" s="944">
        <v>5.0999999999999996</v>
      </c>
      <c r="E28" s="178">
        <v>340</v>
      </c>
      <c r="F28" s="549">
        <v>32</v>
      </c>
      <c r="G28" s="178">
        <v>77</v>
      </c>
      <c r="H28" s="549">
        <v>32</v>
      </c>
      <c r="I28" s="178">
        <v>111</v>
      </c>
      <c r="J28" s="549">
        <v>23</v>
      </c>
      <c r="K28" s="201"/>
      <c r="L28" s="122"/>
      <c r="M28" s="899"/>
      <c r="N28" s="153"/>
      <c r="O28" s="31"/>
      <c r="P28" s="178"/>
      <c r="Q28" s="178"/>
      <c r="R28" s="178"/>
      <c r="S28" s="178"/>
      <c r="T28" s="897"/>
      <c r="U28" s="178"/>
      <c r="V28" s="178"/>
      <c r="W28" s="178"/>
      <c r="X28" s="178"/>
      <c r="Y28" s="178"/>
      <c r="Z28" s="178"/>
      <c r="AB28" s="178"/>
      <c r="AC28" s="894"/>
      <c r="AD28" s="196"/>
      <c r="AE28" s="196"/>
      <c r="AF28" s="895"/>
      <c r="AG28" s="895"/>
    </row>
    <row r="29" spans="1:33">
      <c r="A29" s="329" t="s">
        <v>45</v>
      </c>
      <c r="B29" s="549">
        <v>923</v>
      </c>
      <c r="C29" s="178">
        <v>3</v>
      </c>
      <c r="D29" s="944">
        <v>6.8</v>
      </c>
      <c r="E29" s="178">
        <v>460</v>
      </c>
      <c r="F29" s="549">
        <v>57</v>
      </c>
      <c r="G29" s="178">
        <v>109</v>
      </c>
      <c r="H29" s="549">
        <v>136</v>
      </c>
      <c r="I29" s="178">
        <v>161</v>
      </c>
      <c r="J29" s="549">
        <v>51</v>
      </c>
      <c r="K29" s="201"/>
      <c r="L29" s="122"/>
      <c r="M29" s="899"/>
      <c r="N29" s="153"/>
      <c r="O29" s="31"/>
      <c r="P29" s="178"/>
      <c r="Q29" s="178"/>
      <c r="R29" s="178"/>
      <c r="S29" s="178"/>
      <c r="T29" s="897"/>
      <c r="U29" s="178"/>
      <c r="V29" s="178"/>
      <c r="W29" s="178"/>
      <c r="X29" s="178"/>
      <c r="Y29" s="178"/>
      <c r="Z29" s="178"/>
      <c r="AB29" s="178"/>
      <c r="AC29" s="894"/>
      <c r="AD29" s="196"/>
      <c r="AE29" s="196"/>
      <c r="AF29" s="895"/>
      <c r="AG29" s="895"/>
    </row>
    <row r="30" spans="1:33">
      <c r="A30" s="329" t="s">
        <v>46</v>
      </c>
      <c r="B30" s="549">
        <v>67</v>
      </c>
      <c r="C30" s="621" t="s">
        <v>440</v>
      </c>
      <c r="D30" s="944">
        <v>3.3</v>
      </c>
      <c r="E30" s="178">
        <v>31</v>
      </c>
      <c r="F30" s="549">
        <v>4</v>
      </c>
      <c r="G30" s="178">
        <v>8</v>
      </c>
      <c r="H30" s="549">
        <v>9</v>
      </c>
      <c r="I30" s="178">
        <v>15</v>
      </c>
      <c r="J30" s="549">
        <v>2</v>
      </c>
      <c r="K30" s="201"/>
      <c r="L30" s="122"/>
      <c r="M30" s="899"/>
      <c r="N30" s="153"/>
      <c r="O30" s="31"/>
      <c r="P30" s="178"/>
      <c r="Q30" s="178"/>
      <c r="R30" s="178"/>
      <c r="S30" s="178"/>
      <c r="T30" s="897"/>
      <c r="U30" s="178"/>
      <c r="V30" s="178"/>
      <c r="W30" s="178"/>
      <c r="X30" s="178"/>
      <c r="Y30" s="178"/>
      <c r="Z30" s="896"/>
      <c r="AB30" s="178"/>
      <c r="AC30" s="894"/>
      <c r="AD30" s="196"/>
      <c r="AE30" s="196"/>
      <c r="AF30" s="895"/>
      <c r="AG30" s="895"/>
    </row>
    <row r="31" spans="1:33">
      <c r="A31" s="329" t="s">
        <v>47</v>
      </c>
      <c r="B31" s="549">
        <v>530</v>
      </c>
      <c r="C31" s="178">
        <v>3</v>
      </c>
      <c r="D31" s="944">
        <v>7.6</v>
      </c>
      <c r="E31" s="178">
        <v>296</v>
      </c>
      <c r="F31" s="549">
        <v>37</v>
      </c>
      <c r="G31" s="178">
        <v>59</v>
      </c>
      <c r="H31" s="549">
        <v>26</v>
      </c>
      <c r="I31" s="178">
        <v>112</v>
      </c>
      <c r="J31" s="549">
        <v>17</v>
      </c>
      <c r="K31" s="201"/>
      <c r="L31" s="122"/>
      <c r="M31" s="899"/>
      <c r="N31" s="153"/>
      <c r="O31" s="31"/>
      <c r="P31" s="178"/>
      <c r="Q31" s="178"/>
      <c r="R31" s="178"/>
      <c r="S31" s="178"/>
      <c r="T31" s="897"/>
      <c r="U31" s="178"/>
      <c r="V31" s="178"/>
      <c r="W31" s="178"/>
      <c r="X31" s="178"/>
      <c r="Y31" s="178"/>
      <c r="Z31" s="178"/>
      <c r="AB31" s="178"/>
      <c r="AC31" s="894"/>
      <c r="AD31" s="196"/>
      <c r="AE31" s="196"/>
      <c r="AF31" s="895"/>
      <c r="AG31" s="895"/>
    </row>
    <row r="32" spans="1:33">
      <c r="A32" s="329" t="s">
        <v>48</v>
      </c>
      <c r="B32" s="549">
        <v>619</v>
      </c>
      <c r="C32" s="178">
        <v>8</v>
      </c>
      <c r="D32" s="944">
        <v>9.1999999999999993</v>
      </c>
      <c r="E32" s="178">
        <v>244</v>
      </c>
      <c r="F32" s="549">
        <v>42</v>
      </c>
      <c r="G32" s="178">
        <v>48</v>
      </c>
      <c r="H32" s="549">
        <v>175</v>
      </c>
      <c r="I32" s="178">
        <v>110</v>
      </c>
      <c r="J32" s="549">
        <v>58</v>
      </c>
      <c r="K32" s="201"/>
      <c r="L32" s="122"/>
      <c r="M32" s="899"/>
      <c r="N32" s="153"/>
      <c r="O32" s="31"/>
      <c r="P32" s="178"/>
      <c r="Q32" s="178"/>
      <c r="R32" s="178"/>
      <c r="S32" s="178"/>
      <c r="T32" s="897"/>
      <c r="U32" s="178"/>
      <c r="V32" s="178"/>
      <c r="W32" s="178"/>
      <c r="X32" s="178"/>
      <c r="Y32" s="178"/>
      <c r="Z32" s="178"/>
      <c r="AB32" s="178"/>
      <c r="AC32" s="894"/>
      <c r="AD32" s="196"/>
      <c r="AE32" s="196"/>
      <c r="AF32" s="895"/>
      <c r="AG32" s="895"/>
    </row>
    <row r="33" spans="1:33">
      <c r="A33" s="329" t="s">
        <v>49</v>
      </c>
      <c r="B33" s="549">
        <v>255</v>
      </c>
      <c r="C33" s="178">
        <v>1</v>
      </c>
      <c r="D33" s="944">
        <v>7.9</v>
      </c>
      <c r="E33" s="178">
        <v>117</v>
      </c>
      <c r="F33" s="549">
        <v>13</v>
      </c>
      <c r="G33" s="178">
        <v>38</v>
      </c>
      <c r="H33" s="549">
        <v>31</v>
      </c>
      <c r="I33" s="178">
        <v>56</v>
      </c>
      <c r="J33" s="549">
        <v>3</v>
      </c>
      <c r="K33" s="201"/>
      <c r="L33" s="122"/>
      <c r="M33" s="899"/>
      <c r="N33" s="153"/>
      <c r="O33" s="31"/>
      <c r="P33" s="178"/>
      <c r="Q33" s="178"/>
      <c r="R33" s="178"/>
      <c r="S33" s="178"/>
      <c r="T33" s="897"/>
      <c r="U33" s="178"/>
      <c r="V33" s="178"/>
      <c r="W33" s="178"/>
      <c r="X33" s="178"/>
      <c r="Y33" s="178"/>
      <c r="Z33" s="178"/>
      <c r="AB33" s="178"/>
      <c r="AC33" s="894"/>
      <c r="AD33" s="196"/>
      <c r="AE33" s="196"/>
      <c r="AF33" s="895"/>
      <c r="AG33" s="895"/>
    </row>
    <row r="34" spans="1:33">
      <c r="A34" s="329" t="s">
        <v>50</v>
      </c>
      <c r="B34" s="549">
        <v>98</v>
      </c>
      <c r="C34" s="621" t="s">
        <v>440</v>
      </c>
      <c r="D34" s="944">
        <v>3.7</v>
      </c>
      <c r="E34" s="178">
        <v>57</v>
      </c>
      <c r="F34" s="549">
        <v>5</v>
      </c>
      <c r="G34" s="178">
        <v>10</v>
      </c>
      <c r="H34" s="549">
        <v>11</v>
      </c>
      <c r="I34" s="178">
        <v>15</v>
      </c>
      <c r="J34" s="549">
        <v>2</v>
      </c>
      <c r="K34" s="201"/>
      <c r="L34" s="122"/>
      <c r="M34" s="899"/>
      <c r="N34" s="153"/>
      <c r="O34" s="31"/>
      <c r="P34" s="178"/>
      <c r="Q34" s="178"/>
      <c r="R34" s="178"/>
      <c r="S34" s="896"/>
      <c r="T34" s="897"/>
      <c r="U34" s="178"/>
      <c r="V34" s="178"/>
      <c r="W34" s="178"/>
      <c r="X34" s="178"/>
      <c r="Y34" s="178"/>
      <c r="Z34" s="178"/>
      <c r="AB34" s="178"/>
      <c r="AC34" s="894"/>
      <c r="AD34" s="196"/>
      <c r="AE34" s="196"/>
      <c r="AF34" s="895"/>
      <c r="AG34" s="895"/>
    </row>
    <row r="35" spans="1:33">
      <c r="A35" s="329" t="s">
        <v>51</v>
      </c>
      <c r="B35" s="549">
        <v>366</v>
      </c>
      <c r="C35" s="178">
        <v>2</v>
      </c>
      <c r="D35" s="944">
        <v>6.9</v>
      </c>
      <c r="E35" s="178">
        <v>204</v>
      </c>
      <c r="F35" s="549">
        <v>19</v>
      </c>
      <c r="G35" s="178">
        <v>49</v>
      </c>
      <c r="H35" s="549">
        <v>25</v>
      </c>
      <c r="I35" s="178">
        <v>69</v>
      </c>
      <c r="J35" s="549">
        <v>7</v>
      </c>
      <c r="K35" s="201"/>
      <c r="L35" s="122"/>
      <c r="M35" s="899"/>
      <c r="N35" s="153"/>
      <c r="O35" s="31"/>
      <c r="P35" s="178"/>
      <c r="Q35" s="178"/>
      <c r="R35" s="178"/>
      <c r="S35" s="896"/>
      <c r="T35" s="897"/>
      <c r="U35" s="178"/>
      <c r="V35" s="178"/>
      <c r="W35" s="178"/>
      <c r="X35" s="178"/>
      <c r="Y35" s="178"/>
      <c r="Z35" s="178"/>
      <c r="AB35" s="178"/>
      <c r="AC35" s="894"/>
      <c r="AD35" s="196"/>
      <c r="AE35" s="196"/>
      <c r="AF35" s="895"/>
      <c r="AG35" s="895"/>
    </row>
    <row r="36" spans="1:33">
      <c r="A36" s="329" t="s">
        <v>52</v>
      </c>
      <c r="B36" s="549">
        <v>252</v>
      </c>
      <c r="C36" s="621" t="s">
        <v>440</v>
      </c>
      <c r="D36" s="944">
        <v>7.4</v>
      </c>
      <c r="E36" s="178">
        <v>129</v>
      </c>
      <c r="F36" s="549">
        <v>16</v>
      </c>
      <c r="G36" s="178">
        <v>14</v>
      </c>
      <c r="H36" s="549">
        <v>59</v>
      </c>
      <c r="I36" s="178">
        <v>34</v>
      </c>
      <c r="J36" s="549">
        <v>35</v>
      </c>
      <c r="K36" s="201"/>
      <c r="L36" s="122"/>
      <c r="M36" s="899"/>
      <c r="N36" s="153"/>
      <c r="O36" s="31"/>
      <c r="P36" s="178"/>
      <c r="Q36" s="178"/>
      <c r="R36" s="178"/>
      <c r="S36" s="178"/>
      <c r="T36" s="897"/>
      <c r="U36" s="178"/>
      <c r="V36" s="178"/>
      <c r="W36" s="178"/>
      <c r="X36" s="178"/>
      <c r="Y36" s="178"/>
      <c r="Z36" s="178"/>
      <c r="AB36" s="178"/>
      <c r="AC36" s="894"/>
      <c r="AD36" s="196"/>
      <c r="AE36" s="196"/>
      <c r="AF36" s="895"/>
      <c r="AG36" s="895"/>
    </row>
    <row r="37" spans="1:33">
      <c r="A37" s="329" t="s">
        <v>53</v>
      </c>
      <c r="B37" s="549">
        <v>808</v>
      </c>
      <c r="C37" s="178">
        <v>5</v>
      </c>
      <c r="D37" s="944">
        <v>8.6</v>
      </c>
      <c r="E37" s="178">
        <v>372</v>
      </c>
      <c r="F37" s="549">
        <v>48</v>
      </c>
      <c r="G37" s="178">
        <v>86</v>
      </c>
      <c r="H37" s="549">
        <v>133</v>
      </c>
      <c r="I37" s="178">
        <v>169</v>
      </c>
      <c r="J37" s="549">
        <v>5</v>
      </c>
      <c r="K37" s="201"/>
      <c r="L37" s="122"/>
      <c r="M37" s="899"/>
      <c r="N37" s="153"/>
      <c r="O37" s="31"/>
      <c r="P37" s="178"/>
      <c r="Q37" s="178"/>
      <c r="R37" s="178"/>
      <c r="S37" s="178"/>
      <c r="T37" s="897"/>
      <c r="U37" s="178"/>
      <c r="V37" s="178"/>
      <c r="W37" s="178"/>
      <c r="X37" s="178"/>
      <c r="Y37" s="178"/>
      <c r="Z37" s="178"/>
      <c r="AB37" s="178"/>
      <c r="AC37" s="894"/>
      <c r="AD37" s="196"/>
      <c r="AE37" s="196"/>
      <c r="AF37" s="895"/>
      <c r="AG37" s="895"/>
    </row>
    <row r="38" spans="1:33" ht="15.75" thickBot="1">
      <c r="A38" s="349" t="s">
        <v>54</v>
      </c>
      <c r="B38" s="550">
        <v>102</v>
      </c>
      <c r="C38" s="864">
        <v>2</v>
      </c>
      <c r="D38" s="945">
        <v>5.4</v>
      </c>
      <c r="E38" s="864">
        <v>45</v>
      </c>
      <c r="F38" s="550">
        <v>6</v>
      </c>
      <c r="G38" s="864">
        <v>15</v>
      </c>
      <c r="H38" s="550">
        <v>9</v>
      </c>
      <c r="I38" s="864">
        <v>27</v>
      </c>
      <c r="J38" s="550">
        <v>1</v>
      </c>
      <c r="K38" s="201"/>
      <c r="L38" s="122"/>
      <c r="M38" s="899"/>
      <c r="N38" s="153"/>
      <c r="O38" s="31"/>
      <c r="P38" s="178"/>
      <c r="Q38" s="178"/>
      <c r="R38" s="178"/>
      <c r="S38" s="178"/>
      <c r="T38" s="897"/>
      <c r="U38" s="178"/>
      <c r="V38" s="178"/>
      <c r="W38" s="178"/>
      <c r="X38" s="178"/>
      <c r="Y38" s="178"/>
      <c r="Z38" s="178"/>
      <c r="AB38" s="178"/>
      <c r="AC38" s="894"/>
      <c r="AD38" s="196"/>
      <c r="AE38" s="196"/>
      <c r="AF38" s="895"/>
      <c r="AG38" s="895"/>
    </row>
    <row r="39" spans="1:33">
      <c r="D39" s="197"/>
      <c r="M39" s="721"/>
      <c r="AD39" s="196"/>
      <c r="AE39" s="196"/>
      <c r="AF39" s="895"/>
    </row>
    <row r="40" spans="1:33">
      <c r="D40" s="197"/>
    </row>
    <row r="41" spans="1:33">
      <c r="B41" s="122"/>
      <c r="C41" s="122"/>
      <c r="D41" s="198"/>
      <c r="E41" s="122"/>
      <c r="F41" s="122"/>
      <c r="G41" s="122"/>
      <c r="H41" s="122"/>
      <c r="I41" s="178"/>
      <c r="J41" s="122"/>
    </row>
  </sheetData>
  <mergeCells count="37">
    <mergeCell ref="P19:T19"/>
    <mergeCell ref="U19:Y19"/>
    <mergeCell ref="Z19:Z20"/>
    <mergeCell ref="B21:J21"/>
    <mergeCell ref="P21:Z21"/>
    <mergeCell ref="A14:B14"/>
    <mergeCell ref="A15:B15"/>
    <mergeCell ref="A16:B16"/>
    <mergeCell ref="A18:J18"/>
    <mergeCell ref="O18:Z18"/>
    <mergeCell ref="A19:A21"/>
    <mergeCell ref="B19:D19"/>
    <mergeCell ref="E19:I19"/>
    <mergeCell ref="J19:J20"/>
    <mergeCell ref="O19:O21"/>
    <mergeCell ref="A13:B13"/>
    <mergeCell ref="H4:J4"/>
    <mergeCell ref="O4:O5"/>
    <mergeCell ref="P4:P5"/>
    <mergeCell ref="S4:S5"/>
    <mergeCell ref="A7:B7"/>
    <mergeCell ref="A8:B8"/>
    <mergeCell ref="A9:B9"/>
    <mergeCell ref="A10:B10"/>
    <mergeCell ref="A11:B11"/>
    <mergeCell ref="A6:G6"/>
    <mergeCell ref="A12:G12"/>
    <mergeCell ref="A1:J1"/>
    <mergeCell ref="A2:G2"/>
    <mergeCell ref="A3:B5"/>
    <mergeCell ref="C3:D3"/>
    <mergeCell ref="E3:J3"/>
    <mergeCell ref="C4:C5"/>
    <mergeCell ref="D4:D5"/>
    <mergeCell ref="E4:E5"/>
    <mergeCell ref="F4:F5"/>
    <mergeCell ref="G4:G5"/>
  </mergeCells>
  <hyperlinks>
    <hyperlink ref="K1" location="'Spis treści'!A1" display="Powrót do spisu" xr:uid="{0E3C8602-7AF3-4174-B2EF-C1558D86B671}"/>
  </hyperlinks>
  <printOptions horizontalCentered="1"/>
  <pageMargins left="0.51181102362204722" right="0.6692913385826772" top="0.35433070866141736" bottom="0.55118110236220474" header="0.31496062992125984" footer="0.31496062992125984"/>
  <pageSetup paperSize="9" scale="63" orientation="portrait" r:id="rId1"/>
  <headerFooter differentFirst="1" alignWithMargins="0">
    <oddFooter>&amp;C&amp;"Arial,Normalny"&amp;9&amp;P</oddFooter>
  </headerFooter>
  <ignoredErrors>
    <ignoredError sqref="G8:G11 G13:G14 G16"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49F9-5773-4D3B-813C-3860B2C7E3E6}">
  <sheetPr>
    <tabColor rgb="FF92D050"/>
  </sheetPr>
  <dimension ref="B1:N24"/>
  <sheetViews>
    <sheetView view="pageBreakPreview" zoomScaleNormal="100" zoomScaleSheetLayoutView="100" workbookViewId="0"/>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0.5" customWidth="1"/>
  </cols>
  <sheetData>
    <row r="1" spans="2:14" ht="41.25" customHeight="1">
      <c r="B1" s="1236" t="s">
        <v>306</v>
      </c>
      <c r="C1" s="1236"/>
      <c r="D1" s="1236"/>
      <c r="E1" s="1236"/>
      <c r="F1" s="1236"/>
      <c r="G1" s="1236"/>
      <c r="H1" s="1236"/>
      <c r="I1" s="1236"/>
      <c r="J1" s="1236"/>
      <c r="K1" s="1236"/>
      <c r="L1" s="1236"/>
      <c r="M1" s="1236"/>
      <c r="N1" s="116" t="s">
        <v>476</v>
      </c>
    </row>
    <row r="2" spans="2:14" ht="39" customHeight="1"/>
    <row r="4" spans="2:14" ht="149.25" customHeight="1"/>
    <row r="17" spans="2:8" ht="28.5" customHeight="1"/>
    <row r="18" spans="2:8" ht="30" customHeight="1" thickBot="1">
      <c r="B18" s="1087" t="s">
        <v>761</v>
      </c>
      <c r="C18" s="1087"/>
      <c r="D18" s="1087"/>
      <c r="E18" s="1087"/>
      <c r="F18" s="1087"/>
      <c r="G18" s="1087"/>
      <c r="H18" s="1087"/>
    </row>
    <row r="19" spans="2:8" ht="48" customHeight="1" thickBot="1">
      <c r="B19" s="552"/>
      <c r="C19" s="553" t="s">
        <v>236</v>
      </c>
      <c r="D19" s="555" t="s">
        <v>237</v>
      </c>
      <c r="E19" s="553" t="s">
        <v>246</v>
      </c>
      <c r="F19" s="555" t="s">
        <v>238</v>
      </c>
      <c r="G19" s="553" t="s">
        <v>239</v>
      </c>
      <c r="H19" s="557" t="s">
        <v>109</v>
      </c>
    </row>
    <row r="20" spans="2:8" ht="18" customHeight="1" thickBot="1">
      <c r="B20" s="521" t="s">
        <v>234</v>
      </c>
      <c r="C20" s="554">
        <v>3455</v>
      </c>
      <c r="D20" s="556">
        <v>444</v>
      </c>
      <c r="E20" s="554">
        <v>738</v>
      </c>
      <c r="F20" s="556">
        <v>893</v>
      </c>
      <c r="G20" s="554">
        <v>1351</v>
      </c>
      <c r="H20" s="558">
        <v>6881</v>
      </c>
    </row>
    <row r="21" spans="2:8" ht="18" customHeight="1" thickBot="1">
      <c r="B21" s="522" t="s">
        <v>235</v>
      </c>
      <c r="C21" s="660">
        <f>ROUND(C20/$H$20,1)</f>
        <v>0.5</v>
      </c>
      <c r="D21" s="661">
        <f>ROUND(D20/$H$20,2)</f>
        <v>0.06</v>
      </c>
      <c r="E21" s="660">
        <f>ROUND(E20/$H$20,2)</f>
        <v>0.11</v>
      </c>
      <c r="F21" s="661">
        <f>ROUND(F20/$H$20,2)</f>
        <v>0.13</v>
      </c>
      <c r="G21" s="660">
        <f>ROUND(G20/$H$20,2)</f>
        <v>0.2</v>
      </c>
      <c r="H21" s="662">
        <f>H20/$H$20</f>
        <v>1</v>
      </c>
    </row>
    <row r="24" spans="2:8">
      <c r="H24" s="935"/>
    </row>
  </sheetData>
  <mergeCells count="2">
    <mergeCell ref="B1:M1"/>
    <mergeCell ref="B18:H18"/>
  </mergeCells>
  <hyperlinks>
    <hyperlink ref="N1" location="'Spis treści'!A1" display="Powrót do spisu" xr:uid="{5EAC60E9-5869-4E5D-9E29-A1DECA558065}"/>
  </hyperlink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tabColor rgb="FF92D050"/>
  </sheetPr>
  <dimension ref="A1:K25"/>
  <sheetViews>
    <sheetView showGridLines="0" view="pageBreakPreview" zoomScaleNormal="100" zoomScaleSheetLayoutView="100" workbookViewId="0">
      <selection sqref="A1:J1"/>
    </sheetView>
  </sheetViews>
  <sheetFormatPr defaultRowHeight="15"/>
  <cols>
    <col min="1" max="1" width="18.5" customWidth="1"/>
    <col min="2" max="2" width="11.875" customWidth="1"/>
    <col min="3" max="3" width="11.75" customWidth="1"/>
    <col min="4" max="4" width="12" customWidth="1"/>
    <col min="5" max="8" width="11.625" customWidth="1"/>
    <col min="9" max="10" width="12.125" customWidth="1"/>
  </cols>
  <sheetData>
    <row r="1" spans="1:11" ht="33" customHeight="1">
      <c r="A1" s="1271" t="s">
        <v>307</v>
      </c>
      <c r="B1" s="1271"/>
      <c r="C1" s="1271"/>
      <c r="D1" s="1271"/>
      <c r="E1" s="1271"/>
      <c r="F1" s="1271"/>
      <c r="G1" s="1271"/>
      <c r="H1" s="1271"/>
      <c r="I1" s="1271"/>
      <c r="J1" s="1271"/>
      <c r="K1" s="116" t="s">
        <v>476</v>
      </c>
    </row>
    <row r="2" spans="1:11" ht="36" customHeight="1" thickBot="1">
      <c r="A2" s="599" t="s">
        <v>745</v>
      </c>
      <c r="B2" s="599"/>
      <c r="C2" s="599"/>
      <c r="D2" s="599"/>
      <c r="E2" s="599"/>
      <c r="F2" s="599"/>
      <c r="G2" s="599"/>
      <c r="H2" s="599"/>
      <c r="I2" s="599"/>
      <c r="J2" s="599"/>
    </row>
    <row r="3" spans="1:11" ht="13.5" customHeight="1" thickBot="1">
      <c r="A3" s="1078" t="s">
        <v>13</v>
      </c>
      <c r="B3" s="1071" t="s">
        <v>392</v>
      </c>
      <c r="C3" s="1276" t="s">
        <v>66</v>
      </c>
      <c r="D3" s="1277"/>
      <c r="E3" s="1278" t="s">
        <v>32</v>
      </c>
      <c r="F3" s="1279"/>
      <c r="G3" s="1279"/>
      <c r="H3" s="1279"/>
      <c r="I3" s="1279"/>
      <c r="J3" s="1280"/>
    </row>
    <row r="4" spans="1:11" ht="67.5" customHeight="1" thickBot="1">
      <c r="A4" s="1083"/>
      <c r="B4" s="1072"/>
      <c r="C4" s="1071" t="s">
        <v>195</v>
      </c>
      <c r="D4" s="1281" t="s">
        <v>196</v>
      </c>
      <c r="E4" s="1284" t="s">
        <v>244</v>
      </c>
      <c r="F4" s="1116"/>
      <c r="G4" s="1115" t="s">
        <v>197</v>
      </c>
      <c r="H4" s="1116"/>
      <c r="I4" s="1074" t="s">
        <v>308</v>
      </c>
      <c r="J4" s="1076"/>
    </row>
    <row r="5" spans="1:11" ht="17.25" customHeight="1">
      <c r="A5" s="1083"/>
      <c r="B5" s="1072"/>
      <c r="C5" s="1072"/>
      <c r="D5" s="1282"/>
      <c r="E5" s="1273" t="s">
        <v>233</v>
      </c>
      <c r="F5" s="1274" t="s">
        <v>198</v>
      </c>
      <c r="G5" s="1273" t="s">
        <v>233</v>
      </c>
      <c r="H5" s="1274" t="s">
        <v>199</v>
      </c>
      <c r="I5" s="1273" t="s">
        <v>233</v>
      </c>
      <c r="J5" s="1274" t="s">
        <v>198</v>
      </c>
    </row>
    <row r="6" spans="1:11" ht="39.75" customHeight="1" thickBot="1">
      <c r="A6" s="1083"/>
      <c r="B6" s="1073"/>
      <c r="C6" s="1073"/>
      <c r="D6" s="1283"/>
      <c r="E6" s="1199"/>
      <c r="F6" s="1275"/>
      <c r="G6" s="1199"/>
      <c r="H6" s="1275"/>
      <c r="I6" s="1199"/>
      <c r="J6" s="1275"/>
    </row>
    <row r="7" spans="1:11" ht="18" customHeight="1" thickBot="1">
      <c r="A7" s="1079"/>
      <c r="B7" s="1080" t="s">
        <v>612</v>
      </c>
      <c r="C7" s="1081"/>
      <c r="D7" s="1081"/>
      <c r="E7" s="1081"/>
      <c r="F7" s="1081"/>
      <c r="G7" s="1081"/>
      <c r="H7" s="1081"/>
      <c r="I7" s="1081"/>
      <c r="J7" s="1082"/>
    </row>
    <row r="8" spans="1:11" ht="21" customHeight="1">
      <c r="A8" s="326" t="s">
        <v>63</v>
      </c>
      <c r="B8" s="548">
        <f>SUM(B9:B24)</f>
        <v>733347</v>
      </c>
      <c r="C8" s="551">
        <f t="shared" ref="C8:J8" si="0">SUM(C9:C24)</f>
        <v>714628</v>
      </c>
      <c r="D8" s="548">
        <f t="shared" si="0"/>
        <v>695</v>
      </c>
      <c r="E8" s="551">
        <f t="shared" si="0"/>
        <v>5560</v>
      </c>
      <c r="F8" s="548">
        <f t="shared" si="0"/>
        <v>4277</v>
      </c>
      <c r="G8" s="551">
        <f t="shared" si="0"/>
        <v>10158</v>
      </c>
      <c r="H8" s="548">
        <f t="shared" si="0"/>
        <v>7860</v>
      </c>
      <c r="I8" s="548">
        <f t="shared" si="0"/>
        <v>717629</v>
      </c>
      <c r="J8" s="579">
        <f t="shared" si="0"/>
        <v>702491</v>
      </c>
      <c r="K8" s="192"/>
    </row>
    <row r="9" spans="1:11" ht="21" customHeight="1">
      <c r="A9" s="329" t="s">
        <v>39</v>
      </c>
      <c r="B9" s="549">
        <v>26079</v>
      </c>
      <c r="C9" s="560">
        <v>24856</v>
      </c>
      <c r="D9" s="561">
        <v>27</v>
      </c>
      <c r="E9" s="560">
        <v>187</v>
      </c>
      <c r="F9" s="561">
        <v>69</v>
      </c>
      <c r="G9" s="560">
        <v>538</v>
      </c>
      <c r="H9" s="561">
        <v>301</v>
      </c>
      <c r="I9" s="561">
        <v>25354</v>
      </c>
      <c r="J9" s="600">
        <v>24486</v>
      </c>
      <c r="K9" s="192"/>
    </row>
    <row r="10" spans="1:11" ht="21" customHeight="1">
      <c r="A10" s="329" t="s">
        <v>40</v>
      </c>
      <c r="B10" s="549">
        <v>38022</v>
      </c>
      <c r="C10" s="560">
        <v>37015</v>
      </c>
      <c r="D10" s="561">
        <v>19</v>
      </c>
      <c r="E10" s="560">
        <v>360</v>
      </c>
      <c r="F10" s="561">
        <v>328</v>
      </c>
      <c r="G10" s="560">
        <v>460</v>
      </c>
      <c r="H10" s="561">
        <v>387</v>
      </c>
      <c r="I10" s="561">
        <v>37202</v>
      </c>
      <c r="J10" s="600">
        <v>36300</v>
      </c>
      <c r="K10" s="192"/>
    </row>
    <row r="11" spans="1:11" ht="21" customHeight="1">
      <c r="A11" s="329" t="s">
        <v>41</v>
      </c>
      <c r="B11" s="549">
        <v>95598</v>
      </c>
      <c r="C11" s="560">
        <v>92923</v>
      </c>
      <c r="D11" s="561">
        <v>52</v>
      </c>
      <c r="E11" s="560">
        <v>327</v>
      </c>
      <c r="F11" s="561">
        <v>224</v>
      </c>
      <c r="G11" s="560">
        <v>923</v>
      </c>
      <c r="H11" s="561">
        <v>731</v>
      </c>
      <c r="I11" s="561">
        <v>94348</v>
      </c>
      <c r="J11" s="600">
        <v>91968</v>
      </c>
      <c r="K11" s="192"/>
    </row>
    <row r="12" spans="1:11" ht="21" customHeight="1">
      <c r="A12" s="329" t="s">
        <v>42</v>
      </c>
      <c r="B12" s="549">
        <v>8930</v>
      </c>
      <c r="C12" s="560">
        <v>8659</v>
      </c>
      <c r="D12" s="561">
        <v>9</v>
      </c>
      <c r="E12" s="560">
        <v>49</v>
      </c>
      <c r="F12" s="561">
        <v>46</v>
      </c>
      <c r="G12" s="560">
        <v>147</v>
      </c>
      <c r="H12" s="561">
        <v>120</v>
      </c>
      <c r="I12" s="561">
        <v>8734</v>
      </c>
      <c r="J12" s="600">
        <v>8493</v>
      </c>
      <c r="K12" s="192"/>
    </row>
    <row r="13" spans="1:11" ht="21" customHeight="1">
      <c r="A13" s="329" t="s">
        <v>43</v>
      </c>
      <c r="B13" s="549">
        <v>58380</v>
      </c>
      <c r="C13" s="560">
        <v>56550</v>
      </c>
      <c r="D13" s="561">
        <v>107</v>
      </c>
      <c r="E13" s="560">
        <v>575</v>
      </c>
      <c r="F13" s="561">
        <v>428</v>
      </c>
      <c r="G13" s="560">
        <v>855</v>
      </c>
      <c r="H13" s="561">
        <v>576</v>
      </c>
      <c r="I13" s="561">
        <v>56950</v>
      </c>
      <c r="J13" s="600">
        <v>55546</v>
      </c>
      <c r="K13" s="192"/>
    </row>
    <row r="14" spans="1:11" ht="21" customHeight="1">
      <c r="A14" s="329" t="s">
        <v>44</v>
      </c>
      <c r="B14" s="549">
        <v>89550</v>
      </c>
      <c r="C14" s="560">
        <v>87734</v>
      </c>
      <c r="D14" s="561">
        <v>15</v>
      </c>
      <c r="E14" s="560">
        <v>1616</v>
      </c>
      <c r="F14" s="561">
        <v>1438</v>
      </c>
      <c r="G14" s="560">
        <v>1345</v>
      </c>
      <c r="H14" s="561">
        <v>1116</v>
      </c>
      <c r="I14" s="561">
        <v>86589</v>
      </c>
      <c r="J14" s="600">
        <v>85180</v>
      </c>
      <c r="K14" s="192"/>
    </row>
    <row r="15" spans="1:11" ht="21" customHeight="1">
      <c r="A15" s="329" t="s">
        <v>45</v>
      </c>
      <c r="B15" s="549">
        <v>101834</v>
      </c>
      <c r="C15" s="560">
        <v>98888</v>
      </c>
      <c r="D15" s="561">
        <v>285</v>
      </c>
      <c r="E15" s="560">
        <v>827</v>
      </c>
      <c r="F15" s="561">
        <v>479</v>
      </c>
      <c r="G15" s="560">
        <v>1400</v>
      </c>
      <c r="H15" s="561">
        <v>954</v>
      </c>
      <c r="I15" s="561">
        <v>99607</v>
      </c>
      <c r="J15" s="600">
        <v>97455</v>
      </c>
      <c r="K15" s="192"/>
    </row>
    <row r="16" spans="1:11" ht="21" customHeight="1">
      <c r="A16" s="329" t="s">
        <v>46</v>
      </c>
      <c r="B16" s="549">
        <v>15281</v>
      </c>
      <c r="C16" s="560">
        <v>15025</v>
      </c>
      <c r="D16" s="561">
        <v>4</v>
      </c>
      <c r="E16" s="560">
        <v>37</v>
      </c>
      <c r="F16" s="561">
        <v>32</v>
      </c>
      <c r="G16" s="560">
        <v>131</v>
      </c>
      <c r="H16" s="561">
        <v>105</v>
      </c>
      <c r="I16" s="561">
        <v>15113</v>
      </c>
      <c r="J16" s="600">
        <v>14888</v>
      </c>
      <c r="K16" s="192"/>
    </row>
    <row r="17" spans="1:11" ht="21" customHeight="1">
      <c r="A17" s="329" t="s">
        <v>47</v>
      </c>
      <c r="B17" s="549">
        <v>57904</v>
      </c>
      <c r="C17" s="560">
        <v>56931</v>
      </c>
      <c r="D17" s="561">
        <v>3</v>
      </c>
      <c r="E17" s="560">
        <v>230</v>
      </c>
      <c r="F17" s="561">
        <v>186</v>
      </c>
      <c r="G17" s="560">
        <v>838</v>
      </c>
      <c r="H17" s="561">
        <v>768</v>
      </c>
      <c r="I17" s="561">
        <v>56836</v>
      </c>
      <c r="J17" s="600">
        <v>55977</v>
      </c>
      <c r="K17" s="192"/>
    </row>
    <row r="18" spans="1:11" ht="21" customHeight="1">
      <c r="A18" s="329" t="s">
        <v>48</v>
      </c>
      <c r="B18" s="549">
        <v>47216</v>
      </c>
      <c r="C18" s="560">
        <v>46425</v>
      </c>
      <c r="D18" s="561">
        <v>5</v>
      </c>
      <c r="E18" s="560">
        <v>173</v>
      </c>
      <c r="F18" s="561">
        <v>158</v>
      </c>
      <c r="G18" s="560">
        <v>589</v>
      </c>
      <c r="H18" s="561">
        <v>527</v>
      </c>
      <c r="I18" s="561">
        <v>46454</v>
      </c>
      <c r="J18" s="600">
        <v>45740</v>
      </c>
      <c r="K18" s="192"/>
    </row>
    <row r="19" spans="1:11" ht="21" customHeight="1">
      <c r="A19" s="329" t="s">
        <v>49</v>
      </c>
      <c r="B19" s="549">
        <v>23473</v>
      </c>
      <c r="C19" s="560">
        <v>22787</v>
      </c>
      <c r="D19" s="561">
        <v>18</v>
      </c>
      <c r="E19" s="560">
        <v>171</v>
      </c>
      <c r="F19" s="561">
        <v>101</v>
      </c>
      <c r="G19" s="560">
        <v>402</v>
      </c>
      <c r="H19" s="561">
        <v>266</v>
      </c>
      <c r="I19" s="561">
        <v>22900</v>
      </c>
      <c r="J19" s="600">
        <v>22420</v>
      </c>
      <c r="K19" s="192"/>
    </row>
    <row r="20" spans="1:11" ht="21" customHeight="1">
      <c r="A20" s="329" t="s">
        <v>50</v>
      </c>
      <c r="B20" s="549">
        <v>21125</v>
      </c>
      <c r="C20" s="560">
        <v>20670</v>
      </c>
      <c r="D20" s="561">
        <v>17</v>
      </c>
      <c r="E20" s="560">
        <v>69</v>
      </c>
      <c r="F20" s="561">
        <v>42</v>
      </c>
      <c r="G20" s="560">
        <v>387</v>
      </c>
      <c r="H20" s="561">
        <v>327</v>
      </c>
      <c r="I20" s="561">
        <v>20669</v>
      </c>
      <c r="J20" s="600">
        <v>20301</v>
      </c>
      <c r="K20" s="192"/>
    </row>
    <row r="21" spans="1:11" ht="21" customHeight="1">
      <c r="A21" s="329" t="s">
        <v>51</v>
      </c>
      <c r="B21" s="549">
        <v>42232</v>
      </c>
      <c r="C21" s="560">
        <v>41403</v>
      </c>
      <c r="D21" s="561">
        <v>18</v>
      </c>
      <c r="E21" s="560">
        <v>121</v>
      </c>
      <c r="F21" s="561">
        <v>98</v>
      </c>
      <c r="G21" s="560">
        <v>518</v>
      </c>
      <c r="H21" s="561">
        <v>478</v>
      </c>
      <c r="I21" s="561">
        <v>41593</v>
      </c>
      <c r="J21" s="600">
        <v>40827</v>
      </c>
      <c r="K21" s="192"/>
    </row>
    <row r="22" spans="1:11" ht="21" customHeight="1">
      <c r="A22" s="329" t="s">
        <v>52</v>
      </c>
      <c r="B22" s="549">
        <v>25113</v>
      </c>
      <c r="C22" s="560">
        <v>24469</v>
      </c>
      <c r="D22" s="561">
        <v>4</v>
      </c>
      <c r="E22" s="560">
        <v>129</v>
      </c>
      <c r="F22" s="561">
        <v>118</v>
      </c>
      <c r="G22" s="560">
        <v>354</v>
      </c>
      <c r="H22" s="561">
        <v>281</v>
      </c>
      <c r="I22" s="561">
        <v>24630</v>
      </c>
      <c r="J22" s="600">
        <v>24070</v>
      </c>
      <c r="K22" s="192"/>
    </row>
    <row r="23" spans="1:11" ht="21" customHeight="1">
      <c r="A23" s="329" t="s">
        <v>53</v>
      </c>
      <c r="B23" s="549">
        <v>66865</v>
      </c>
      <c r="C23" s="560">
        <v>65441</v>
      </c>
      <c r="D23" s="561">
        <v>105</v>
      </c>
      <c r="E23" s="560">
        <v>566</v>
      </c>
      <c r="F23" s="561">
        <v>488</v>
      </c>
      <c r="G23" s="560">
        <v>848</v>
      </c>
      <c r="H23" s="561">
        <v>712</v>
      </c>
      <c r="I23" s="561">
        <v>65451</v>
      </c>
      <c r="J23" s="600">
        <v>64241</v>
      </c>
      <c r="K23" s="192"/>
    </row>
    <row r="24" spans="1:11" ht="21" customHeight="1" thickBot="1">
      <c r="A24" s="349" t="s">
        <v>54</v>
      </c>
      <c r="B24" s="550">
        <v>15745</v>
      </c>
      <c r="C24" s="592">
        <v>14852</v>
      </c>
      <c r="D24" s="562">
        <v>7</v>
      </c>
      <c r="E24" s="592">
        <v>123</v>
      </c>
      <c r="F24" s="562">
        <v>42</v>
      </c>
      <c r="G24" s="592">
        <v>423</v>
      </c>
      <c r="H24" s="562">
        <v>211</v>
      </c>
      <c r="I24" s="562">
        <v>15199</v>
      </c>
      <c r="J24" s="601">
        <v>14599</v>
      </c>
      <c r="K24" s="192"/>
    </row>
    <row r="25" spans="1:11" ht="24" customHeight="1">
      <c r="A25" s="1272"/>
      <c r="B25" s="1272"/>
      <c r="C25" s="1272"/>
      <c r="D25" s="1272"/>
      <c r="E25" s="1272"/>
      <c r="F25" s="1272"/>
      <c r="G25" s="1272"/>
      <c r="H25" s="1272"/>
      <c r="I25" s="1272"/>
      <c r="J25" s="1272"/>
    </row>
  </sheetData>
  <mergeCells count="18">
    <mergeCell ref="D4:D6"/>
    <mergeCell ref="E4:F4"/>
    <mergeCell ref="A3:A7"/>
    <mergeCell ref="A1:J1"/>
    <mergeCell ref="A25:J25"/>
    <mergeCell ref="I4:J4"/>
    <mergeCell ref="E5:E6"/>
    <mergeCell ref="F5:F6"/>
    <mergeCell ref="G5:G6"/>
    <mergeCell ref="H5:H6"/>
    <mergeCell ref="I5:I6"/>
    <mergeCell ref="J5:J6"/>
    <mergeCell ref="B7:J7"/>
    <mergeCell ref="G4:H4"/>
    <mergeCell ref="B3:B6"/>
    <mergeCell ref="C3:D3"/>
    <mergeCell ref="E3:J3"/>
    <mergeCell ref="C4:C6"/>
  </mergeCells>
  <hyperlinks>
    <hyperlink ref="K1" location="'Spis treści'!A1" display="Powrót do spisu" xr:uid="{0D96E2A8-081F-4CAE-98D5-4162D5900C4D}"/>
  </hyperlinks>
  <printOptions horizontalCentered="1"/>
  <pageMargins left="0.51181102362204722" right="0.51181102362204722" top="0.59055118110236227" bottom="0.55118110236220474" header="0.31496062992125984" footer="0.31496062992125984"/>
  <pageSetup paperSize="9" scale="85" orientation="landscape" r:id="rId1"/>
  <headerFooter differentFirst="1" alignWithMargins="0">
    <oddFooter>&amp;C&amp;"Arial,Normalny"&amp;9&amp;P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tabColor rgb="FF92D050"/>
    <pageSetUpPr fitToPage="1"/>
  </sheetPr>
  <dimension ref="A1:O29"/>
  <sheetViews>
    <sheetView showGridLines="0" view="pageBreakPreview" zoomScaleNormal="100" zoomScaleSheetLayoutView="100" workbookViewId="0">
      <selection sqref="A1:I1"/>
    </sheetView>
  </sheetViews>
  <sheetFormatPr defaultRowHeight="15"/>
  <cols>
    <col min="1" max="1" width="34.5" customWidth="1"/>
    <col min="2" max="2" width="14.875" customWidth="1"/>
    <col min="3" max="3" width="14.25" customWidth="1"/>
    <col min="4" max="4" width="14" customWidth="1"/>
    <col min="5" max="5" width="13.625" customWidth="1"/>
    <col min="6" max="6" width="18.375" customWidth="1"/>
    <col min="7" max="7" width="10.125" customWidth="1"/>
    <col min="8" max="8" width="9.25" customWidth="1"/>
    <col min="9" max="9" width="10" customWidth="1"/>
  </cols>
  <sheetData>
    <row r="1" spans="1:10" ht="27.75" customHeight="1">
      <c r="A1" s="1271" t="str">
        <f>'Tab 4 (44)'!A1:H1</f>
        <v>V. UBEZPIECZENIE SPOŁECZNE ROLNIKÓW</v>
      </c>
      <c r="B1" s="1271"/>
      <c r="C1" s="1271"/>
      <c r="D1" s="1271"/>
      <c r="E1" s="1271"/>
      <c r="F1" s="1271"/>
      <c r="G1" s="1271"/>
      <c r="H1" s="1271"/>
      <c r="I1" s="1271"/>
      <c r="J1" s="116" t="s">
        <v>476</v>
      </c>
    </row>
    <row r="2" spans="1:10" ht="42" customHeight="1" thickBot="1">
      <c r="A2" s="1242" t="s">
        <v>746</v>
      </c>
      <c r="B2" s="1242"/>
      <c r="C2" s="1242"/>
      <c r="D2" s="1242"/>
      <c r="E2" s="1242"/>
      <c r="F2" s="116"/>
    </row>
    <row r="3" spans="1:10" ht="22.5" customHeight="1" thickBot="1">
      <c r="A3" s="1273" t="s">
        <v>13</v>
      </c>
      <c r="B3" s="1273" t="s">
        <v>109</v>
      </c>
      <c r="C3" s="1278" t="s">
        <v>32</v>
      </c>
      <c r="D3" s="1279"/>
      <c r="E3" s="1279"/>
      <c r="F3" s="1279"/>
      <c r="G3" s="1280"/>
    </row>
    <row r="4" spans="1:10" ht="13.5" customHeight="1" thickBot="1">
      <c r="A4" s="1198"/>
      <c r="B4" s="1198"/>
      <c r="C4" s="1288" t="s">
        <v>202</v>
      </c>
      <c r="D4" s="1071" t="s">
        <v>394</v>
      </c>
      <c r="E4" s="1071" t="s">
        <v>203</v>
      </c>
      <c r="F4" s="1293" t="s">
        <v>204</v>
      </c>
      <c r="G4" s="563" t="s">
        <v>542</v>
      </c>
    </row>
    <row r="5" spans="1:10" ht="106.5" customHeight="1" thickBot="1">
      <c r="A5" s="1198"/>
      <c r="B5" s="1199"/>
      <c r="C5" s="1289"/>
      <c r="D5" s="1073"/>
      <c r="E5" s="1073"/>
      <c r="F5" s="1294"/>
      <c r="G5" s="559" t="s">
        <v>785</v>
      </c>
    </row>
    <row r="6" spans="1:10" ht="15.75" thickBot="1">
      <c r="A6" s="1199"/>
      <c r="B6" s="1084" t="s">
        <v>612</v>
      </c>
      <c r="C6" s="1085"/>
      <c r="D6" s="1085"/>
      <c r="E6" s="1085"/>
      <c r="F6" s="1085"/>
      <c r="G6" s="1086"/>
    </row>
    <row r="7" spans="1:10" ht="17.25" customHeight="1">
      <c r="A7" s="297" t="s">
        <v>63</v>
      </c>
      <c r="B7" s="298">
        <f t="shared" ref="B7:G7" si="0">SUM(B9:B14)</f>
        <v>945958</v>
      </c>
      <c r="C7" s="73">
        <f t="shared" si="0"/>
        <v>8787</v>
      </c>
      <c r="D7" s="298">
        <f t="shared" si="0"/>
        <v>2052</v>
      </c>
      <c r="E7" s="73">
        <f t="shared" si="0"/>
        <v>14099</v>
      </c>
      <c r="F7" s="298">
        <f t="shared" si="0"/>
        <v>921020</v>
      </c>
      <c r="G7" s="565">
        <f t="shared" si="0"/>
        <v>101534</v>
      </c>
      <c r="H7" s="181"/>
    </row>
    <row r="8" spans="1:10" ht="12" customHeight="1">
      <c r="A8" s="299" t="s">
        <v>32</v>
      </c>
      <c r="B8" s="501"/>
      <c r="C8" s="121"/>
      <c r="D8" s="501"/>
      <c r="E8" s="121"/>
      <c r="F8" s="501"/>
      <c r="G8" s="566"/>
      <c r="H8" s="142"/>
    </row>
    <row r="9" spans="1:10" ht="17.25" customHeight="1">
      <c r="A9" s="299" t="s">
        <v>205</v>
      </c>
      <c r="B9" s="302">
        <v>566646</v>
      </c>
      <c r="C9" s="303">
        <v>4767</v>
      </c>
      <c r="D9" s="342">
        <v>0</v>
      </c>
      <c r="E9" s="303">
        <v>4198</v>
      </c>
      <c r="F9" s="302">
        <v>557681</v>
      </c>
      <c r="G9" s="311">
        <v>64389</v>
      </c>
      <c r="H9" s="181"/>
    </row>
    <row r="10" spans="1:10" ht="17.25" customHeight="1">
      <c r="A10" s="299" t="s">
        <v>206</v>
      </c>
      <c r="B10" s="302">
        <v>238116</v>
      </c>
      <c r="C10" s="303">
        <v>1465</v>
      </c>
      <c r="D10" s="342">
        <v>0</v>
      </c>
      <c r="E10" s="303">
        <v>1848</v>
      </c>
      <c r="F10" s="302">
        <v>234803</v>
      </c>
      <c r="G10" s="311">
        <v>19328</v>
      </c>
      <c r="H10" s="181"/>
    </row>
    <row r="11" spans="1:10" ht="17.25" customHeight="1">
      <c r="A11" s="305" t="s">
        <v>207</v>
      </c>
      <c r="B11" s="302">
        <v>131498</v>
      </c>
      <c r="C11" s="303">
        <v>2555</v>
      </c>
      <c r="D11" s="342">
        <v>0</v>
      </c>
      <c r="E11" s="303">
        <v>407</v>
      </c>
      <c r="F11" s="302">
        <v>128536</v>
      </c>
      <c r="G11" s="311">
        <v>17817</v>
      </c>
      <c r="H11" s="181"/>
    </row>
    <row r="12" spans="1:10" ht="17.25" customHeight="1">
      <c r="A12" s="305" t="s">
        <v>208</v>
      </c>
      <c r="B12" s="302">
        <v>2052</v>
      </c>
      <c r="C12" s="343">
        <v>0</v>
      </c>
      <c r="D12" s="302">
        <v>2052</v>
      </c>
      <c r="E12" s="343">
        <v>0</v>
      </c>
      <c r="F12" s="342">
        <v>0</v>
      </c>
      <c r="G12" s="344">
        <v>0</v>
      </c>
      <c r="H12" s="181"/>
    </row>
    <row r="13" spans="1:10" ht="45" customHeight="1">
      <c r="A13" s="305" t="s">
        <v>209</v>
      </c>
      <c r="B13" s="302">
        <v>7645</v>
      </c>
      <c r="C13" s="343">
        <v>0</v>
      </c>
      <c r="D13" s="342">
        <v>0</v>
      </c>
      <c r="E13" s="303">
        <v>7645</v>
      </c>
      <c r="F13" s="342">
        <v>0</v>
      </c>
      <c r="G13" s="344">
        <v>0</v>
      </c>
      <c r="H13" s="181"/>
    </row>
    <row r="14" spans="1:10" ht="27.75" customHeight="1" thickBot="1">
      <c r="A14" s="564" t="s">
        <v>543</v>
      </c>
      <c r="B14" s="314">
        <v>1</v>
      </c>
      <c r="C14" s="900">
        <v>0</v>
      </c>
      <c r="D14" s="901">
        <v>0</v>
      </c>
      <c r="E14" s="902">
        <v>1</v>
      </c>
      <c r="F14" s="901">
        <v>0</v>
      </c>
      <c r="G14" s="903">
        <v>0</v>
      </c>
      <c r="H14" s="181"/>
    </row>
    <row r="15" spans="1:10" ht="36" customHeight="1">
      <c r="A15" s="1235" t="s">
        <v>783</v>
      </c>
      <c r="B15" s="1235"/>
      <c r="C15" s="1235"/>
      <c r="D15" s="1235"/>
      <c r="E15" s="1235"/>
      <c r="F15" s="1235"/>
      <c r="G15" s="1235"/>
      <c r="H15" s="1235"/>
    </row>
    <row r="16" spans="1:10" ht="36" customHeight="1">
      <c r="A16" s="1235" t="s">
        <v>544</v>
      </c>
      <c r="B16" s="1235"/>
      <c r="C16" s="1235"/>
      <c r="D16" s="1235"/>
      <c r="E16" s="1235"/>
      <c r="F16" s="1235"/>
      <c r="G16" s="1235"/>
      <c r="H16" s="1235"/>
    </row>
    <row r="17" spans="1:15" ht="16.5" customHeight="1"/>
    <row r="18" spans="1:15" ht="20.25" customHeight="1" thickBot="1">
      <c r="A18" s="1134" t="s">
        <v>747</v>
      </c>
      <c r="B18" s="1134"/>
      <c r="C18" s="1134"/>
      <c r="D18" s="1134"/>
      <c r="E18" s="1134"/>
    </row>
    <row r="19" spans="1:15" ht="18" customHeight="1" thickBot="1">
      <c r="A19" s="1285" t="s">
        <v>13</v>
      </c>
      <c r="B19" s="1008" t="str">
        <f>'Tab 1 (37) i 2 (38)'!B3:C3</f>
        <v>2024 rok</v>
      </c>
      <c r="C19" s="1010"/>
      <c r="D19" s="1008" t="str">
        <f>'Tab 1 (37) i 2 (38)'!D3:D3</f>
        <v>2025 rok</v>
      </c>
      <c r="E19" s="1009"/>
      <c r="F19" s="1009"/>
      <c r="G19" s="1009"/>
      <c r="H19" s="1009"/>
      <c r="I19" s="1010"/>
      <c r="J19" s="106"/>
      <c r="K19" s="107"/>
      <c r="L19" s="107"/>
      <c r="M19" s="83"/>
      <c r="N19" s="83"/>
      <c r="O19" s="83"/>
    </row>
    <row r="20" spans="1:15" ht="15" customHeight="1" thickBot="1">
      <c r="A20" s="1286"/>
      <c r="B20" s="1002" t="s">
        <v>637</v>
      </c>
      <c r="C20" s="993" t="s">
        <v>638</v>
      </c>
      <c r="D20" s="1002" t="s">
        <v>518</v>
      </c>
      <c r="E20" s="993" t="s">
        <v>637</v>
      </c>
      <c r="F20" s="1002" t="s">
        <v>638</v>
      </c>
      <c r="G20" s="1004" t="s">
        <v>14</v>
      </c>
      <c r="H20" s="1005"/>
      <c r="I20" s="1006"/>
      <c r="J20" s="66"/>
      <c r="K20" s="83"/>
      <c r="L20" s="83"/>
      <c r="M20" s="83"/>
      <c r="N20" s="83"/>
      <c r="O20" s="83"/>
    </row>
    <row r="21" spans="1:15" ht="66.75" customHeight="1" thickBot="1">
      <c r="A21" s="1287"/>
      <c r="B21" s="1003"/>
      <c r="C21" s="1170"/>
      <c r="D21" s="1003"/>
      <c r="E21" s="1170"/>
      <c r="F21" s="1003"/>
      <c r="G21" s="216" t="str">
        <f>'Tab 1 (37) i 2 (38)'!G5</f>
        <v xml:space="preserve">IV kwartału 2025 r. 
z 
III kwartałem 
2025 r. </v>
      </c>
      <c r="H21" s="290" t="str">
        <f>'Tab 1 (37) i 2 (38)'!H5</f>
        <v xml:space="preserve">IV kwartału 2025 r. 
z 
IV kwartałem 
2024 r. </v>
      </c>
      <c r="I21" s="216" t="str">
        <f>'Tab 1 (37) i 2 (38)'!I5</f>
        <v>2025 roku
z 
 2024 rokiem</v>
      </c>
      <c r="J21" s="108"/>
      <c r="K21" s="67"/>
      <c r="L21" s="67"/>
      <c r="M21" s="67"/>
      <c r="N21" s="67"/>
      <c r="O21" s="67"/>
    </row>
    <row r="22" spans="1:15" ht="20.25" customHeight="1" thickBot="1">
      <c r="A22" s="1290" t="s">
        <v>210</v>
      </c>
      <c r="B22" s="1291"/>
      <c r="C22" s="1291"/>
      <c r="D22" s="1291"/>
      <c r="E22" s="1291"/>
      <c r="F22" s="1291"/>
      <c r="G22" s="1291"/>
      <c r="H22" s="1291"/>
      <c r="I22" s="1292"/>
      <c r="J22" s="111"/>
      <c r="K22" s="72"/>
      <c r="L22" s="72"/>
      <c r="M22" s="72"/>
      <c r="N22" s="72"/>
      <c r="O22" s="72"/>
    </row>
    <row r="23" spans="1:15" ht="17.25" customHeight="1">
      <c r="A23" s="567" t="s">
        <v>63</v>
      </c>
      <c r="B23" s="298">
        <v>765829</v>
      </c>
      <c r="C23" s="568">
        <v>778517</v>
      </c>
      <c r="D23" s="298">
        <v>742964</v>
      </c>
      <c r="E23" s="568">
        <v>733347</v>
      </c>
      <c r="F23" s="725">
        <v>746897</v>
      </c>
      <c r="G23" s="569">
        <f>E23/D23-1</f>
        <v>-1.2944099579522028E-2</v>
      </c>
      <c r="H23" s="571">
        <f t="shared" ref="H23:I25" si="1">E23/B23-1</f>
        <v>-4.2414168175924361E-2</v>
      </c>
      <c r="I23" s="570">
        <f t="shared" si="1"/>
        <v>-4.0615683408326331E-2</v>
      </c>
      <c r="J23" s="113"/>
      <c r="K23" s="114"/>
      <c r="L23" s="114"/>
      <c r="M23" s="84"/>
      <c r="N23" s="84"/>
      <c r="O23" s="84"/>
    </row>
    <row r="24" spans="1:15" ht="17.25" customHeight="1">
      <c r="A24" s="299" t="s">
        <v>211</v>
      </c>
      <c r="B24" s="501">
        <v>755960</v>
      </c>
      <c r="C24" s="121">
        <v>768778</v>
      </c>
      <c r="D24" s="501">
        <v>732784</v>
      </c>
      <c r="E24" s="121">
        <v>723189</v>
      </c>
      <c r="F24" s="534">
        <v>736783</v>
      </c>
      <c r="G24" s="115">
        <f>E24/D24-1</f>
        <v>-1.3093899430118516E-2</v>
      </c>
      <c r="H24" s="536">
        <f t="shared" si="1"/>
        <v>-4.3350177258056011E-2</v>
      </c>
      <c r="I24" s="535">
        <f t="shared" si="1"/>
        <v>-4.1617996352653175E-2</v>
      </c>
      <c r="J24" s="112"/>
      <c r="K24" s="115"/>
      <c r="L24" s="115"/>
      <c r="M24" s="85"/>
      <c r="N24" s="85"/>
      <c r="O24" s="85"/>
    </row>
    <row r="25" spans="1:15" ht="17.25" customHeight="1" thickBot="1">
      <c r="A25" s="306" t="s">
        <v>212</v>
      </c>
      <c r="B25" s="510">
        <v>760052</v>
      </c>
      <c r="C25" s="540">
        <v>772647</v>
      </c>
      <c r="D25" s="510">
        <v>737142</v>
      </c>
      <c r="E25" s="540">
        <v>727787</v>
      </c>
      <c r="F25" s="591">
        <v>741155</v>
      </c>
      <c r="G25" s="537">
        <f>E25/D25-1</f>
        <v>-1.2690906229735899E-2</v>
      </c>
      <c r="H25" s="539">
        <f t="shared" si="1"/>
        <v>-4.2451042823385743E-2</v>
      </c>
      <c r="I25" s="538">
        <f t="shared" si="1"/>
        <v>-4.0758587039100624E-2</v>
      </c>
      <c r="J25" s="112"/>
      <c r="K25" s="115"/>
      <c r="L25" s="115"/>
      <c r="M25" s="85"/>
      <c r="N25" s="85"/>
      <c r="O25" s="85"/>
    </row>
    <row r="26" spans="1:15" ht="20.25" customHeight="1" thickBot="1">
      <c r="A26" s="1290" t="s">
        <v>213</v>
      </c>
      <c r="B26" s="1291"/>
      <c r="C26" s="1291"/>
      <c r="D26" s="1291"/>
      <c r="E26" s="1291"/>
      <c r="F26" s="1291"/>
      <c r="G26" s="1291"/>
      <c r="H26" s="1291"/>
      <c r="I26" s="1292"/>
      <c r="J26" s="111"/>
      <c r="K26" s="72"/>
      <c r="L26" s="72"/>
      <c r="M26" s="72"/>
      <c r="N26" s="72"/>
      <c r="O26" s="72"/>
    </row>
    <row r="27" spans="1:15" ht="17.25" customHeight="1">
      <c r="A27" s="567" t="s">
        <v>63</v>
      </c>
      <c r="B27" s="298">
        <v>994420</v>
      </c>
      <c r="C27" s="568">
        <v>1014575</v>
      </c>
      <c r="D27" s="298">
        <v>964086</v>
      </c>
      <c r="E27" s="568">
        <v>945958</v>
      </c>
      <c r="F27" s="726">
        <v>968336</v>
      </c>
      <c r="G27" s="569">
        <f>E27/D27-1</f>
        <v>-1.8803301780131676E-2</v>
      </c>
      <c r="H27" s="571">
        <f t="shared" ref="H27:I29" si="2">E27/B27-1</f>
        <v>-4.8733935359304925E-2</v>
      </c>
      <c r="I27" s="570">
        <f t="shared" si="2"/>
        <v>-4.5574748047211844E-2</v>
      </c>
      <c r="J27" s="113"/>
      <c r="K27" s="114"/>
      <c r="L27" s="114"/>
      <c r="M27" s="84"/>
      <c r="N27" s="84"/>
      <c r="O27" s="84"/>
    </row>
    <row r="28" spans="1:15" ht="17.25" customHeight="1">
      <c r="A28" s="299" t="s">
        <v>214</v>
      </c>
      <c r="B28" s="501">
        <v>978971</v>
      </c>
      <c r="C28" s="121">
        <v>998344</v>
      </c>
      <c r="D28" s="501">
        <v>949649</v>
      </c>
      <c r="E28" s="121">
        <v>931859</v>
      </c>
      <c r="F28" s="534">
        <v>953752</v>
      </c>
      <c r="G28" s="115">
        <f>E28/D28-1</f>
        <v>-1.8733237227649413E-2</v>
      </c>
      <c r="H28" s="536">
        <f t="shared" si="2"/>
        <v>-4.8123999587321831E-2</v>
      </c>
      <c r="I28" s="535">
        <f t="shared" si="2"/>
        <v>-4.4665966841088811E-2</v>
      </c>
      <c r="J28" s="112"/>
      <c r="K28" s="115"/>
      <c r="L28" s="115"/>
      <c r="M28" s="85"/>
      <c r="N28" s="85"/>
      <c r="O28" s="85"/>
    </row>
    <row r="29" spans="1:15" ht="17.25" customHeight="1" thickBot="1">
      <c r="A29" s="306" t="s">
        <v>231</v>
      </c>
      <c r="B29" s="510">
        <v>983876</v>
      </c>
      <c r="C29" s="540">
        <v>1000468</v>
      </c>
      <c r="D29" s="510">
        <v>946663</v>
      </c>
      <c r="E29" s="540">
        <v>935119</v>
      </c>
      <c r="F29" s="591">
        <v>953165</v>
      </c>
      <c r="G29" s="537">
        <f>E29/D29-1</f>
        <v>-1.2194413429066131E-2</v>
      </c>
      <c r="H29" s="539">
        <f t="shared" si="2"/>
        <v>-4.9556041615000268E-2</v>
      </c>
      <c r="I29" s="538">
        <f t="shared" si="2"/>
        <v>-4.7280872551645814E-2</v>
      </c>
      <c r="J29" s="112"/>
      <c r="K29" s="115"/>
      <c r="L29" s="115"/>
      <c r="M29" s="85"/>
      <c r="N29" s="85"/>
      <c r="O29" s="85"/>
    </row>
  </sheetData>
  <mergeCells count="24">
    <mergeCell ref="A3:A6"/>
    <mergeCell ref="B3:B5"/>
    <mergeCell ref="A22:I22"/>
    <mergeCell ref="A26:I26"/>
    <mergeCell ref="D19:I19"/>
    <mergeCell ref="G20:I20"/>
    <mergeCell ref="E4:E5"/>
    <mergeCell ref="F4:F5"/>
    <mergeCell ref="A1:I1"/>
    <mergeCell ref="A2:E2"/>
    <mergeCell ref="A18:E18"/>
    <mergeCell ref="A19:A21"/>
    <mergeCell ref="B19:C19"/>
    <mergeCell ref="B20:B21"/>
    <mergeCell ref="C20:C21"/>
    <mergeCell ref="D20:D21"/>
    <mergeCell ref="A16:H16"/>
    <mergeCell ref="A15:H15"/>
    <mergeCell ref="E20:E21"/>
    <mergeCell ref="C3:G3"/>
    <mergeCell ref="B6:G6"/>
    <mergeCell ref="C4:C5"/>
    <mergeCell ref="D4:D5"/>
    <mergeCell ref="F20:F21"/>
  </mergeCells>
  <hyperlinks>
    <hyperlink ref="J1" location="'Spis treści'!A1" display="Powrót do spisu" xr:uid="{3DE9D5E1-634A-4689-9545-8AD2FF4FEAE8}"/>
  </hyperlinks>
  <printOptions horizontalCentered="1"/>
  <pageMargins left="0.51181102362204722" right="0.51181102362204722" top="0.6692913385826772" bottom="0.55118110236220474" header="0.31496062992125984" footer="0.31496062992125984"/>
  <pageSetup paperSize="9" scale="65" orientation="portrait" r:id="rId1"/>
  <headerFooter differentFirst="1" alignWithMargins="0">
    <oddFooter>&amp;C&amp;"Arial,Normalny"&amp;9&amp;P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tabColor rgb="FF92D050"/>
  </sheetPr>
  <dimension ref="A1:H25"/>
  <sheetViews>
    <sheetView showGridLines="0" view="pageBreakPreview" zoomScaleNormal="100" zoomScaleSheetLayoutView="100" workbookViewId="0">
      <selection sqref="A1:G1"/>
    </sheetView>
  </sheetViews>
  <sheetFormatPr defaultRowHeight="15"/>
  <cols>
    <col min="1" max="1" width="20.125" customWidth="1"/>
    <col min="2" max="6" width="17.125" customWidth="1"/>
    <col min="7" max="7" width="16.125" customWidth="1"/>
    <col min="8" max="8" width="11.375" customWidth="1"/>
  </cols>
  <sheetData>
    <row r="1" spans="1:8" ht="29.25" customHeight="1">
      <c r="A1" s="1271" t="str">
        <f>'Tab 1 (41)'!A1:J1</f>
        <v>V. UBEZPIECZENIE SPOŁECZNE ROLNIKÓW</v>
      </c>
      <c r="B1" s="1271"/>
      <c r="C1" s="1271"/>
      <c r="D1" s="1271"/>
      <c r="E1" s="1271"/>
      <c r="F1" s="1271"/>
      <c r="G1" s="1271"/>
      <c r="H1" s="116" t="s">
        <v>476</v>
      </c>
    </row>
    <row r="2" spans="1:8" ht="30.75" customHeight="1" thickBot="1">
      <c r="A2" s="1295" t="s">
        <v>748</v>
      </c>
      <c r="B2" s="1295"/>
      <c r="C2" s="1295"/>
      <c r="D2" s="1295"/>
      <c r="E2" s="1295"/>
      <c r="F2" s="1295"/>
      <c r="G2" s="1295"/>
      <c r="H2" s="602"/>
    </row>
    <row r="3" spans="1:8" ht="15" customHeight="1" thickBot="1">
      <c r="A3" s="1305" t="s">
        <v>13</v>
      </c>
      <c r="B3" s="1296" t="s">
        <v>228</v>
      </c>
      <c r="C3" s="1308" t="s">
        <v>32</v>
      </c>
      <c r="D3" s="1308"/>
      <c r="E3" s="1308"/>
      <c r="F3" s="1308"/>
      <c r="G3" s="1309"/>
    </row>
    <row r="4" spans="1:8" ht="53.25" customHeight="1" thickBot="1">
      <c r="A4" s="1306"/>
      <c r="B4" s="1297"/>
      <c r="C4" s="1299" t="s">
        <v>200</v>
      </c>
      <c r="D4" s="1301" t="s">
        <v>393</v>
      </c>
      <c r="E4" s="1299" t="s">
        <v>245</v>
      </c>
      <c r="F4" s="1303" t="s">
        <v>449</v>
      </c>
      <c r="G4" s="1304"/>
    </row>
    <row r="5" spans="1:8" ht="28.5" customHeight="1" thickBot="1">
      <c r="A5" s="1306"/>
      <c r="B5" s="1298"/>
      <c r="C5" s="1300"/>
      <c r="D5" s="1302"/>
      <c r="E5" s="1300"/>
      <c r="F5" s="573" t="s">
        <v>109</v>
      </c>
      <c r="G5" s="574" t="s">
        <v>201</v>
      </c>
    </row>
    <row r="6" spans="1:8" ht="17.25" customHeight="1" thickBot="1">
      <c r="A6" s="1307"/>
      <c r="B6" s="1310" t="s">
        <v>612</v>
      </c>
      <c r="C6" s="1311"/>
      <c r="D6" s="1311"/>
      <c r="E6" s="1311"/>
      <c r="F6" s="1311"/>
      <c r="G6" s="1312"/>
    </row>
    <row r="7" spans="1:8" ht="21" customHeight="1">
      <c r="A7" s="575" t="s">
        <v>63</v>
      </c>
      <c r="B7" s="548">
        <f t="shared" ref="B7:G7" si="0">SUM(B8:B23)</f>
        <v>945958</v>
      </c>
      <c r="C7" s="578">
        <f t="shared" si="0"/>
        <v>8787</v>
      </c>
      <c r="D7" s="548">
        <f t="shared" si="0"/>
        <v>2052</v>
      </c>
      <c r="E7" s="578">
        <f t="shared" si="0"/>
        <v>14099</v>
      </c>
      <c r="F7" s="548">
        <f t="shared" si="0"/>
        <v>921020</v>
      </c>
      <c r="G7" s="579">
        <f t="shared" si="0"/>
        <v>101534</v>
      </c>
      <c r="H7" s="192"/>
    </row>
    <row r="8" spans="1:8" ht="21" customHeight="1">
      <c r="A8" s="576" t="s">
        <v>39</v>
      </c>
      <c r="B8" s="549">
        <f t="shared" ref="B8:B23" si="1">SUM(C8:F8)</f>
        <v>31391</v>
      </c>
      <c r="C8" s="560">
        <v>116</v>
      </c>
      <c r="D8" s="561">
        <v>94</v>
      </c>
      <c r="E8" s="560">
        <v>322</v>
      </c>
      <c r="F8" s="561">
        <v>30859</v>
      </c>
      <c r="G8" s="600">
        <v>1427</v>
      </c>
      <c r="H8" s="192"/>
    </row>
    <row r="9" spans="1:8" ht="21" customHeight="1">
      <c r="A9" s="576" t="s">
        <v>40</v>
      </c>
      <c r="B9" s="549">
        <f t="shared" si="1"/>
        <v>50179</v>
      </c>
      <c r="C9" s="560">
        <v>723</v>
      </c>
      <c r="D9" s="561">
        <v>61</v>
      </c>
      <c r="E9" s="560">
        <v>683</v>
      </c>
      <c r="F9" s="561">
        <v>48712</v>
      </c>
      <c r="G9" s="600">
        <v>1941</v>
      </c>
      <c r="H9" s="192"/>
    </row>
    <row r="10" spans="1:8" ht="21" customHeight="1">
      <c r="A10" s="576" t="s">
        <v>41</v>
      </c>
      <c r="B10" s="549">
        <f t="shared" si="1"/>
        <v>119172</v>
      </c>
      <c r="C10" s="560">
        <v>373</v>
      </c>
      <c r="D10" s="561">
        <v>150</v>
      </c>
      <c r="E10" s="560">
        <v>1491</v>
      </c>
      <c r="F10" s="561">
        <v>117158</v>
      </c>
      <c r="G10" s="600">
        <v>5242</v>
      </c>
      <c r="H10" s="192"/>
    </row>
    <row r="11" spans="1:8" ht="21" customHeight="1">
      <c r="A11" s="576" t="s">
        <v>42</v>
      </c>
      <c r="B11" s="549">
        <f t="shared" si="1"/>
        <v>11012</v>
      </c>
      <c r="C11" s="560">
        <v>70</v>
      </c>
      <c r="D11" s="561">
        <v>63</v>
      </c>
      <c r="E11" s="560">
        <v>128</v>
      </c>
      <c r="F11" s="561">
        <v>10751</v>
      </c>
      <c r="G11" s="600">
        <v>856</v>
      </c>
      <c r="H11" s="192"/>
    </row>
    <row r="12" spans="1:8" ht="21" customHeight="1">
      <c r="A12" s="576" t="s">
        <v>43</v>
      </c>
      <c r="B12" s="549">
        <f t="shared" si="1"/>
        <v>74538</v>
      </c>
      <c r="C12" s="560">
        <v>889</v>
      </c>
      <c r="D12" s="561">
        <v>415</v>
      </c>
      <c r="E12" s="560">
        <v>899</v>
      </c>
      <c r="F12" s="561">
        <v>72335</v>
      </c>
      <c r="G12" s="600">
        <v>5424</v>
      </c>
      <c r="H12" s="192"/>
    </row>
    <row r="13" spans="1:8" ht="21" customHeight="1">
      <c r="A13" s="576" t="s">
        <v>44</v>
      </c>
      <c r="B13" s="549">
        <f t="shared" si="1"/>
        <v>115913</v>
      </c>
      <c r="C13" s="560">
        <v>3204</v>
      </c>
      <c r="D13" s="561">
        <v>60</v>
      </c>
      <c r="E13" s="560">
        <v>1797</v>
      </c>
      <c r="F13" s="561">
        <v>110852</v>
      </c>
      <c r="G13" s="600">
        <v>39850</v>
      </c>
      <c r="H13" s="192"/>
    </row>
    <row r="14" spans="1:8" ht="21" customHeight="1">
      <c r="A14" s="576" t="s">
        <v>45</v>
      </c>
      <c r="B14" s="549">
        <f t="shared" si="1"/>
        <v>131969</v>
      </c>
      <c r="C14" s="560">
        <v>771</v>
      </c>
      <c r="D14" s="561">
        <v>713</v>
      </c>
      <c r="E14" s="560">
        <v>1617</v>
      </c>
      <c r="F14" s="561">
        <v>128868</v>
      </c>
      <c r="G14" s="600">
        <v>8610</v>
      </c>
      <c r="H14" s="192"/>
    </row>
    <row r="15" spans="1:8" ht="21" customHeight="1">
      <c r="A15" s="576" t="s">
        <v>46</v>
      </c>
      <c r="B15" s="549">
        <f t="shared" si="1"/>
        <v>20099</v>
      </c>
      <c r="C15" s="560">
        <v>84</v>
      </c>
      <c r="D15" s="561">
        <v>9</v>
      </c>
      <c r="E15" s="560">
        <v>120</v>
      </c>
      <c r="F15" s="561">
        <v>19886</v>
      </c>
      <c r="G15" s="600">
        <v>1041</v>
      </c>
      <c r="H15" s="192"/>
    </row>
    <row r="16" spans="1:8" ht="21" customHeight="1">
      <c r="A16" s="576" t="s">
        <v>47</v>
      </c>
      <c r="B16" s="549">
        <f t="shared" si="1"/>
        <v>70077</v>
      </c>
      <c r="C16" s="560">
        <v>258</v>
      </c>
      <c r="D16" s="561">
        <v>4</v>
      </c>
      <c r="E16" s="560">
        <v>2014</v>
      </c>
      <c r="F16" s="561">
        <v>67801</v>
      </c>
      <c r="G16" s="600">
        <v>12251</v>
      </c>
      <c r="H16" s="192"/>
    </row>
    <row r="17" spans="1:8" ht="21" customHeight="1">
      <c r="A17" s="576" t="s">
        <v>48</v>
      </c>
      <c r="B17" s="549">
        <f t="shared" si="1"/>
        <v>66363</v>
      </c>
      <c r="C17" s="560">
        <v>380</v>
      </c>
      <c r="D17" s="561">
        <v>10</v>
      </c>
      <c r="E17" s="560">
        <v>1012</v>
      </c>
      <c r="F17" s="561">
        <v>64961</v>
      </c>
      <c r="G17" s="600">
        <v>3939</v>
      </c>
      <c r="H17" s="192"/>
    </row>
    <row r="18" spans="1:8" ht="21" customHeight="1">
      <c r="A18" s="576" t="s">
        <v>49</v>
      </c>
      <c r="B18" s="549">
        <f t="shared" si="1"/>
        <v>31837</v>
      </c>
      <c r="C18" s="560">
        <v>196</v>
      </c>
      <c r="D18" s="561">
        <v>98</v>
      </c>
      <c r="E18" s="560">
        <v>437</v>
      </c>
      <c r="F18" s="561">
        <v>31106</v>
      </c>
      <c r="G18" s="600">
        <v>3079</v>
      </c>
      <c r="H18" s="192"/>
    </row>
    <row r="19" spans="1:8" ht="21" customHeight="1">
      <c r="A19" s="576" t="s">
        <v>50</v>
      </c>
      <c r="B19" s="549">
        <f t="shared" si="1"/>
        <v>25909</v>
      </c>
      <c r="C19" s="560">
        <v>66</v>
      </c>
      <c r="D19" s="561">
        <v>42</v>
      </c>
      <c r="E19" s="560">
        <v>485</v>
      </c>
      <c r="F19" s="561">
        <v>25316</v>
      </c>
      <c r="G19" s="600">
        <v>3715</v>
      </c>
      <c r="H19" s="192"/>
    </row>
    <row r="20" spans="1:8" ht="21" customHeight="1">
      <c r="A20" s="576" t="s">
        <v>51</v>
      </c>
      <c r="B20" s="549">
        <f t="shared" si="1"/>
        <v>52633</v>
      </c>
      <c r="C20" s="560">
        <v>161</v>
      </c>
      <c r="D20" s="561">
        <v>32</v>
      </c>
      <c r="E20" s="560">
        <v>994</v>
      </c>
      <c r="F20" s="561">
        <v>51446</v>
      </c>
      <c r="G20" s="600">
        <v>5667</v>
      </c>
      <c r="H20" s="192"/>
    </row>
    <row r="21" spans="1:8" ht="21" customHeight="1">
      <c r="A21" s="576" t="s">
        <v>52</v>
      </c>
      <c r="B21" s="549">
        <f t="shared" si="1"/>
        <v>33410</v>
      </c>
      <c r="C21" s="560">
        <v>248</v>
      </c>
      <c r="D21" s="561">
        <v>34</v>
      </c>
      <c r="E21" s="560">
        <v>386</v>
      </c>
      <c r="F21" s="561">
        <v>32742</v>
      </c>
      <c r="G21" s="600">
        <v>1275</v>
      </c>
      <c r="H21" s="192"/>
    </row>
    <row r="22" spans="1:8" ht="21" customHeight="1">
      <c r="A22" s="576" t="s">
        <v>53</v>
      </c>
      <c r="B22" s="549">
        <f t="shared" si="1"/>
        <v>92841</v>
      </c>
      <c r="C22" s="560">
        <v>1181</v>
      </c>
      <c r="D22" s="561">
        <v>248</v>
      </c>
      <c r="E22" s="560">
        <v>1473</v>
      </c>
      <c r="F22" s="561">
        <v>89939</v>
      </c>
      <c r="G22" s="600">
        <v>6489</v>
      </c>
      <c r="H22" s="192"/>
    </row>
    <row r="23" spans="1:8" ht="21" customHeight="1" thickBot="1">
      <c r="A23" s="577" t="s">
        <v>54</v>
      </c>
      <c r="B23" s="550">
        <f t="shared" si="1"/>
        <v>18615</v>
      </c>
      <c r="C23" s="592">
        <v>67</v>
      </c>
      <c r="D23" s="562">
        <v>19</v>
      </c>
      <c r="E23" s="592">
        <v>241</v>
      </c>
      <c r="F23" s="562">
        <v>18288</v>
      </c>
      <c r="G23" s="601">
        <v>728</v>
      </c>
      <c r="H23" s="192"/>
    </row>
    <row r="24" spans="1:8" ht="44.25" customHeight="1">
      <c r="A24" s="1313" t="s">
        <v>510</v>
      </c>
      <c r="B24" s="1313"/>
      <c r="C24" s="1313"/>
      <c r="D24" s="1313"/>
      <c r="E24" s="1313"/>
      <c r="F24" s="1313"/>
      <c r="G24" s="1313"/>
      <c r="H24" s="572"/>
    </row>
    <row r="25" spans="1:8" ht="26.25" customHeight="1">
      <c r="A25" s="1180"/>
      <c r="B25" s="1180"/>
      <c r="C25" s="1180"/>
      <c r="D25" s="1180"/>
      <c r="E25" s="1180"/>
      <c r="F25" s="1180"/>
      <c r="G25" s="1180"/>
      <c r="H25" s="1180"/>
    </row>
  </sheetData>
  <mergeCells count="12">
    <mergeCell ref="A1:G1"/>
    <mergeCell ref="A2:G2"/>
    <mergeCell ref="A25:H25"/>
    <mergeCell ref="B3:B5"/>
    <mergeCell ref="C4:C5"/>
    <mergeCell ref="D4:D5"/>
    <mergeCell ref="E4:E5"/>
    <mergeCell ref="F4:G4"/>
    <mergeCell ref="A3:A6"/>
    <mergeCell ref="C3:G3"/>
    <mergeCell ref="B6:G6"/>
    <mergeCell ref="A24:G24"/>
  </mergeCells>
  <hyperlinks>
    <hyperlink ref="H1" location="'Spis treści'!A1" display="Powrót do spisu" xr:uid="{D8AFFD55-19B4-4ACB-9D66-F997443E0B7C}"/>
  </hyperlinks>
  <printOptions horizontalCentered="1"/>
  <pageMargins left="0.51181102362204722" right="0.51181102362204722" top="0.55118110236220474" bottom="0.55118110236220474" header="0.31496062992125984" footer="0.31496062992125984"/>
  <pageSetup paperSize="9" scale="85" orientation="landscape" r:id="rId1"/>
  <headerFooter differentFirst="1" alignWithMargins="0">
    <oddFooter>&amp;C&amp;"Arial,Normalny"&amp;9&amp;P</oddFooter>
  </headerFooter>
  <ignoredErrors>
    <ignoredError sqref="B8:B23" formulaRange="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2300D-C044-4F9F-A904-2C5EEA9BBFD4}">
  <sheetPr>
    <tabColor rgb="FF92D050"/>
  </sheetPr>
  <dimension ref="A1:O37"/>
  <sheetViews>
    <sheetView showGridLines="0" view="pageBreakPreview" zoomScaleNormal="100" zoomScaleSheetLayoutView="100" workbookViewId="0">
      <selection sqref="A1:F1"/>
    </sheetView>
  </sheetViews>
  <sheetFormatPr defaultColWidth="9" defaultRowHeight="15"/>
  <cols>
    <col min="1" max="1" width="25.625" customWidth="1"/>
    <col min="2" max="4" width="18" customWidth="1"/>
    <col min="6" max="6" width="13.375" customWidth="1"/>
    <col min="7" max="7" width="9.625" customWidth="1"/>
  </cols>
  <sheetData>
    <row r="1" spans="1:15" ht="28.5" customHeight="1">
      <c r="A1" s="1271" t="s">
        <v>307</v>
      </c>
      <c r="B1" s="1271"/>
      <c r="C1" s="1271"/>
      <c r="D1" s="1271"/>
      <c r="E1" s="1271"/>
      <c r="F1" s="1271"/>
      <c r="G1" s="780" t="s">
        <v>476</v>
      </c>
    </row>
    <row r="2" spans="1:15" ht="27" customHeight="1" thickBot="1">
      <c r="A2" s="1314" t="s">
        <v>759</v>
      </c>
      <c r="B2" s="1314"/>
      <c r="C2" s="1314"/>
      <c r="D2" s="1314"/>
    </row>
    <row r="3" spans="1:15" ht="62.25" customHeight="1" thickBot="1">
      <c r="A3" s="1078" t="s">
        <v>13</v>
      </c>
      <c r="B3" s="905" t="s">
        <v>228</v>
      </c>
      <c r="C3" s="508" t="s">
        <v>620</v>
      </c>
      <c r="D3" s="904" t="s">
        <v>621</v>
      </c>
    </row>
    <row r="4" spans="1:15" ht="21" customHeight="1" thickBot="1">
      <c r="A4" s="1079"/>
      <c r="B4" s="1310" t="s">
        <v>612</v>
      </c>
      <c r="C4" s="1085"/>
      <c r="D4" s="1086"/>
    </row>
    <row r="5" spans="1:15" ht="21" customHeight="1">
      <c r="A5" s="876" t="s">
        <v>63</v>
      </c>
      <c r="B5" s="548">
        <f>SUM(B6:B15)</f>
        <v>945958</v>
      </c>
      <c r="C5" s="548">
        <f>SUM(C6:C15)</f>
        <v>526345</v>
      </c>
      <c r="D5" s="548">
        <f>SUM(D6:D15)</f>
        <v>419613</v>
      </c>
    </row>
    <row r="6" spans="1:15" ht="18.75" customHeight="1">
      <c r="A6" s="859" t="s">
        <v>763</v>
      </c>
      <c r="B6" s="549">
        <v>839</v>
      </c>
      <c r="C6" s="946">
        <v>674</v>
      </c>
      <c r="D6" s="549">
        <v>165</v>
      </c>
      <c r="H6" s="803"/>
      <c r="M6" s="178"/>
      <c r="N6" s="178"/>
      <c r="O6" s="178"/>
    </row>
    <row r="7" spans="1:15" ht="18.75" customHeight="1">
      <c r="A7" s="859" t="s">
        <v>749</v>
      </c>
      <c r="B7" s="549">
        <v>25334</v>
      </c>
      <c r="C7" s="946">
        <v>18570</v>
      </c>
      <c r="D7" s="549">
        <v>6764</v>
      </c>
      <c r="M7" s="178"/>
      <c r="N7" s="178"/>
      <c r="O7" s="178"/>
    </row>
    <row r="8" spans="1:15" ht="18.75" customHeight="1">
      <c r="A8" s="859" t="s">
        <v>750</v>
      </c>
      <c r="B8" s="549">
        <v>57759</v>
      </c>
      <c r="C8" s="946">
        <v>37115</v>
      </c>
      <c r="D8" s="549">
        <v>20644</v>
      </c>
      <c r="M8" s="178"/>
      <c r="N8" s="178"/>
      <c r="O8" s="178"/>
    </row>
    <row r="9" spans="1:15" ht="18.75" customHeight="1">
      <c r="A9" s="859" t="s">
        <v>751</v>
      </c>
      <c r="B9" s="549">
        <v>99082</v>
      </c>
      <c r="C9" s="946">
        <v>55366</v>
      </c>
      <c r="D9" s="549">
        <v>43716</v>
      </c>
      <c r="M9" s="178"/>
      <c r="N9" s="178"/>
      <c r="O9" s="178"/>
    </row>
    <row r="10" spans="1:15" ht="18.75" customHeight="1">
      <c r="A10" s="859" t="s">
        <v>752</v>
      </c>
      <c r="B10" s="549">
        <v>137803</v>
      </c>
      <c r="C10" s="946">
        <v>71436</v>
      </c>
      <c r="D10" s="549">
        <v>66367</v>
      </c>
      <c r="M10" s="178"/>
      <c r="N10" s="178"/>
      <c r="O10" s="178"/>
    </row>
    <row r="11" spans="1:15" ht="18.75" customHeight="1">
      <c r="A11" s="859" t="s">
        <v>753</v>
      </c>
      <c r="B11" s="549">
        <v>172986</v>
      </c>
      <c r="C11" s="946">
        <v>86671</v>
      </c>
      <c r="D11" s="549">
        <v>86315</v>
      </c>
      <c r="M11" s="178"/>
      <c r="N11" s="178"/>
      <c r="O11" s="178"/>
    </row>
    <row r="12" spans="1:15" ht="18.75" customHeight="1">
      <c r="A12" s="859" t="s">
        <v>754</v>
      </c>
      <c r="B12" s="549">
        <v>203058</v>
      </c>
      <c r="C12" s="946">
        <v>98690</v>
      </c>
      <c r="D12" s="549">
        <v>104368</v>
      </c>
      <c r="M12" s="178"/>
      <c r="N12" s="178"/>
      <c r="O12" s="178"/>
    </row>
    <row r="13" spans="1:15" ht="18.75" customHeight="1">
      <c r="A13" s="859" t="s">
        <v>755</v>
      </c>
      <c r="B13" s="549">
        <v>178263</v>
      </c>
      <c r="C13" s="946">
        <v>92379</v>
      </c>
      <c r="D13" s="549">
        <v>85884</v>
      </c>
      <c r="M13" s="178"/>
      <c r="N13" s="178"/>
      <c r="O13" s="178"/>
    </row>
    <row r="14" spans="1:15" ht="18.75" customHeight="1">
      <c r="A14" s="859" t="s">
        <v>756</v>
      </c>
      <c r="B14" s="549">
        <v>67626</v>
      </c>
      <c r="C14" s="946">
        <v>63447</v>
      </c>
      <c r="D14" s="549">
        <v>4179</v>
      </c>
      <c r="M14" s="178"/>
      <c r="N14" s="178"/>
      <c r="O14" s="178"/>
    </row>
    <row r="15" spans="1:15" ht="18.75" customHeight="1" thickBot="1">
      <c r="A15" s="860" t="s">
        <v>757</v>
      </c>
      <c r="B15" s="550">
        <v>3208</v>
      </c>
      <c r="C15" s="947">
        <v>1997</v>
      </c>
      <c r="D15" s="550">
        <v>1211</v>
      </c>
      <c r="M15" s="178"/>
      <c r="N15" s="178"/>
      <c r="O15" s="178"/>
    </row>
    <row r="16" spans="1:15" ht="33.75" customHeight="1"/>
    <row r="17" spans="1:5" ht="16.5" customHeight="1">
      <c r="A17" s="1315" t="s">
        <v>758</v>
      </c>
      <c r="B17" s="1315"/>
      <c r="C17" s="1315"/>
      <c r="D17" s="1315"/>
      <c r="E17" s="1315"/>
    </row>
    <row r="37" ht="74.25" customHeight="1"/>
  </sheetData>
  <mergeCells count="5">
    <mergeCell ref="A1:F1"/>
    <mergeCell ref="A2:D2"/>
    <mergeCell ref="A3:A4"/>
    <mergeCell ref="B4:D4"/>
    <mergeCell ref="A17:E17"/>
  </mergeCells>
  <hyperlinks>
    <hyperlink ref="G1" location="'Spis treści'!A1" display="Powrót do spisu" xr:uid="{E61E6143-EC59-4BDC-A76D-4C6EF58A86C3}"/>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tabColor rgb="FF92D050"/>
  </sheetPr>
  <dimension ref="A1:E47"/>
  <sheetViews>
    <sheetView showGridLines="0" view="pageBreakPreview" zoomScaleNormal="100" zoomScaleSheetLayoutView="100" workbookViewId="0">
      <selection sqref="A1:D1"/>
    </sheetView>
  </sheetViews>
  <sheetFormatPr defaultRowHeight="15"/>
  <cols>
    <col min="1" max="1" width="25.625" customWidth="1"/>
    <col min="2" max="2" width="21.875" customWidth="1"/>
    <col min="3" max="4" width="20.75" customWidth="1"/>
  </cols>
  <sheetData>
    <row r="1" spans="1:5" ht="25.5" customHeight="1">
      <c r="A1" s="1271" t="str">
        <f>'Tab 2 (42) i 3 (43)'!A1:F1</f>
        <v>V. UBEZPIECZENIE SPOŁECZNE ROLNIKÓW</v>
      </c>
      <c r="B1" s="1271"/>
      <c r="C1" s="1271"/>
      <c r="D1" s="1271"/>
      <c r="E1" s="116" t="s">
        <v>476</v>
      </c>
    </row>
    <row r="2" spans="1:5" ht="44.25" customHeight="1" thickBot="1">
      <c r="A2" s="1314" t="s">
        <v>793</v>
      </c>
      <c r="B2" s="1314"/>
      <c r="C2" s="1314"/>
      <c r="D2" s="1314"/>
    </row>
    <row r="3" spans="1:5" ht="18.75" customHeight="1" thickBot="1">
      <c r="A3" s="1078" t="s">
        <v>13</v>
      </c>
      <c r="B3" s="1065" t="s">
        <v>228</v>
      </c>
      <c r="C3" s="1264" t="s">
        <v>32</v>
      </c>
      <c r="D3" s="1266"/>
    </row>
    <row r="4" spans="1:5" ht="14.25" customHeight="1">
      <c r="A4" s="1083"/>
      <c r="B4" s="1066"/>
      <c r="C4" s="1065" t="s">
        <v>215</v>
      </c>
      <c r="D4" s="1065" t="s">
        <v>216</v>
      </c>
    </row>
    <row r="5" spans="1:5" ht="12.75" customHeight="1" thickBot="1">
      <c r="A5" s="1083"/>
      <c r="B5" s="1067"/>
      <c r="C5" s="1067"/>
      <c r="D5" s="1067"/>
    </row>
    <row r="6" spans="1:5" ht="18" customHeight="1" thickBot="1">
      <c r="A6" s="1079"/>
      <c r="B6" s="1310" t="s">
        <v>612</v>
      </c>
      <c r="C6" s="1085"/>
      <c r="D6" s="1086"/>
    </row>
    <row r="7" spans="1:5" ht="21" customHeight="1">
      <c r="A7" s="580" t="s">
        <v>63</v>
      </c>
      <c r="B7" s="548">
        <f>SUM(B8:B23)</f>
        <v>63197</v>
      </c>
      <c r="C7" s="578">
        <f>SUM(C8:C23)</f>
        <v>57701</v>
      </c>
      <c r="D7" s="548">
        <f>SUM(D8:D23)</f>
        <v>5496</v>
      </c>
      <c r="E7" s="193"/>
    </row>
    <row r="8" spans="1:5" ht="18.75" customHeight="1">
      <c r="A8" s="329" t="s">
        <v>39</v>
      </c>
      <c r="B8" s="549">
        <f>SUM(C8:D8)</f>
        <v>2797</v>
      </c>
      <c r="C8" s="560">
        <v>2540</v>
      </c>
      <c r="D8" s="561">
        <v>257</v>
      </c>
      <c r="E8" s="193"/>
    </row>
    <row r="9" spans="1:5" ht="18.75" customHeight="1">
      <c r="A9" s="329" t="s">
        <v>40</v>
      </c>
      <c r="B9" s="549">
        <f t="shared" ref="B9:B23" si="0">SUM(C9:D9)</f>
        <v>2914</v>
      </c>
      <c r="C9" s="560">
        <v>2732</v>
      </c>
      <c r="D9" s="561">
        <v>182</v>
      </c>
      <c r="E9" s="193"/>
    </row>
    <row r="10" spans="1:5" ht="18.75" customHeight="1">
      <c r="A10" s="329" t="s">
        <v>41</v>
      </c>
      <c r="B10" s="549">
        <f t="shared" si="0"/>
        <v>7434</v>
      </c>
      <c r="C10" s="560">
        <v>7037</v>
      </c>
      <c r="D10" s="561">
        <v>397</v>
      </c>
      <c r="E10" s="193"/>
    </row>
    <row r="11" spans="1:5" ht="18.75" customHeight="1">
      <c r="A11" s="329" t="s">
        <v>42</v>
      </c>
      <c r="B11" s="549">
        <f t="shared" si="0"/>
        <v>1036</v>
      </c>
      <c r="C11" s="560">
        <v>939</v>
      </c>
      <c r="D11" s="561">
        <v>97</v>
      </c>
      <c r="E11" s="193"/>
    </row>
    <row r="12" spans="1:5" ht="18.75" customHeight="1">
      <c r="A12" s="329" t="s">
        <v>43</v>
      </c>
      <c r="B12" s="549">
        <f t="shared" si="0"/>
        <v>5696</v>
      </c>
      <c r="C12" s="560">
        <v>5261</v>
      </c>
      <c r="D12" s="561">
        <v>435</v>
      </c>
      <c r="E12" s="193"/>
    </row>
    <row r="13" spans="1:5" ht="18.75" customHeight="1">
      <c r="A13" s="329" t="s">
        <v>44</v>
      </c>
      <c r="B13" s="549">
        <f t="shared" si="0"/>
        <v>6913</v>
      </c>
      <c r="C13" s="560">
        <v>5920</v>
      </c>
      <c r="D13" s="561">
        <v>993</v>
      </c>
      <c r="E13" s="193"/>
    </row>
    <row r="14" spans="1:5" ht="18.75" customHeight="1">
      <c r="A14" s="329" t="s">
        <v>45</v>
      </c>
      <c r="B14" s="549">
        <f t="shared" si="0"/>
        <v>8368</v>
      </c>
      <c r="C14" s="560">
        <v>7824</v>
      </c>
      <c r="D14" s="561">
        <v>544</v>
      </c>
      <c r="E14" s="193"/>
    </row>
    <row r="15" spans="1:5" ht="18.75" customHeight="1">
      <c r="A15" s="329" t="s">
        <v>46</v>
      </c>
      <c r="B15" s="549">
        <f t="shared" si="0"/>
        <v>1794</v>
      </c>
      <c r="C15" s="560">
        <v>1572</v>
      </c>
      <c r="D15" s="561">
        <v>222</v>
      </c>
      <c r="E15" s="193"/>
    </row>
    <row r="16" spans="1:5" ht="18.75" customHeight="1">
      <c r="A16" s="329" t="s">
        <v>47</v>
      </c>
      <c r="B16" s="549">
        <f t="shared" si="0"/>
        <v>4854</v>
      </c>
      <c r="C16" s="560">
        <v>4491</v>
      </c>
      <c r="D16" s="561">
        <v>363</v>
      </c>
      <c r="E16" s="193"/>
    </row>
    <row r="17" spans="1:5" ht="18.75" customHeight="1">
      <c r="A17" s="329" t="s">
        <v>48</v>
      </c>
      <c r="B17" s="549">
        <f t="shared" si="0"/>
        <v>3495</v>
      </c>
      <c r="C17" s="560">
        <v>3214</v>
      </c>
      <c r="D17" s="561">
        <v>281</v>
      </c>
      <c r="E17" s="193"/>
    </row>
    <row r="18" spans="1:5" ht="18.75" customHeight="1">
      <c r="A18" s="329" t="s">
        <v>49</v>
      </c>
      <c r="B18" s="549">
        <f t="shared" si="0"/>
        <v>1952</v>
      </c>
      <c r="C18" s="560">
        <v>1723</v>
      </c>
      <c r="D18" s="561">
        <v>229</v>
      </c>
      <c r="E18" s="193"/>
    </row>
    <row r="19" spans="1:5" ht="18.75" customHeight="1">
      <c r="A19" s="329" t="s">
        <v>50</v>
      </c>
      <c r="B19" s="549">
        <f t="shared" si="0"/>
        <v>2827</v>
      </c>
      <c r="C19" s="560">
        <v>2573</v>
      </c>
      <c r="D19" s="561">
        <v>254</v>
      </c>
      <c r="E19" s="193"/>
    </row>
    <row r="20" spans="1:5" ht="18.75" customHeight="1">
      <c r="A20" s="329" t="s">
        <v>51</v>
      </c>
      <c r="B20" s="549">
        <f t="shared" si="0"/>
        <v>2983</v>
      </c>
      <c r="C20" s="560">
        <v>2803</v>
      </c>
      <c r="D20" s="561">
        <v>180</v>
      </c>
      <c r="E20" s="193"/>
    </row>
    <row r="21" spans="1:5" ht="18.75" customHeight="1">
      <c r="A21" s="329" t="s">
        <v>52</v>
      </c>
      <c r="B21" s="549">
        <f t="shared" si="0"/>
        <v>1830</v>
      </c>
      <c r="C21" s="560">
        <v>1716</v>
      </c>
      <c r="D21" s="561">
        <v>114</v>
      </c>
      <c r="E21" s="193"/>
    </row>
    <row r="22" spans="1:5" ht="18.75" customHeight="1">
      <c r="A22" s="329" t="s">
        <v>53</v>
      </c>
      <c r="B22" s="549">
        <f t="shared" si="0"/>
        <v>6786</v>
      </c>
      <c r="C22" s="560">
        <v>5916</v>
      </c>
      <c r="D22" s="561">
        <v>870</v>
      </c>
      <c r="E22" s="193"/>
    </row>
    <row r="23" spans="1:5" ht="18.75" customHeight="1" thickBot="1">
      <c r="A23" s="349" t="s">
        <v>54</v>
      </c>
      <c r="B23" s="550">
        <f t="shared" si="0"/>
        <v>1518</v>
      </c>
      <c r="C23" s="592">
        <v>1440</v>
      </c>
      <c r="D23" s="562">
        <v>78</v>
      </c>
      <c r="E23" s="193"/>
    </row>
    <row r="24" spans="1:5" ht="16.5" customHeight="1"/>
    <row r="25" spans="1:5" ht="40.5" customHeight="1" thickBot="1">
      <c r="A25" s="1314" t="s">
        <v>794</v>
      </c>
      <c r="B25" s="1314"/>
      <c r="C25" s="1314"/>
      <c r="D25" s="1314"/>
    </row>
    <row r="26" spans="1:5" ht="21" customHeight="1" thickBot="1">
      <c r="A26" s="1321" t="s">
        <v>13</v>
      </c>
      <c r="B26" s="1318" t="s">
        <v>228</v>
      </c>
      <c r="C26" s="1264" t="s">
        <v>32</v>
      </c>
      <c r="D26" s="1266"/>
    </row>
    <row r="27" spans="1:5">
      <c r="A27" s="1322"/>
      <c r="B27" s="1319"/>
      <c r="C27" s="1065" t="s">
        <v>215</v>
      </c>
      <c r="D27" s="1065" t="s">
        <v>216</v>
      </c>
    </row>
    <row r="28" spans="1:5" ht="14.25" customHeight="1" thickBot="1">
      <c r="A28" s="1322"/>
      <c r="B28" s="1320"/>
      <c r="C28" s="1067"/>
      <c r="D28" s="1067"/>
    </row>
    <row r="29" spans="1:5" ht="16.5" customHeight="1" thickBot="1">
      <c r="A29" s="1323"/>
      <c r="B29" s="1310" t="s">
        <v>612</v>
      </c>
      <c r="C29" s="1085"/>
      <c r="D29" s="1086"/>
    </row>
    <row r="30" spans="1:5" ht="21" customHeight="1">
      <c r="A30" s="326" t="s">
        <v>63</v>
      </c>
      <c r="B30" s="548">
        <f>SUM(B31:B46)</f>
        <v>21820</v>
      </c>
      <c r="C30" s="551">
        <f>SUM(C31:C46)</f>
        <v>19168</v>
      </c>
      <c r="D30" s="548">
        <f>SUM(D31:D46)</f>
        <v>2652</v>
      </c>
      <c r="E30" s="193"/>
    </row>
    <row r="31" spans="1:5" ht="18.75" customHeight="1">
      <c r="A31" s="329" t="s">
        <v>39</v>
      </c>
      <c r="B31" s="549">
        <f>SUM(C31:D31)</f>
        <v>638</v>
      </c>
      <c r="C31" s="560">
        <v>568</v>
      </c>
      <c r="D31" s="561">
        <v>70</v>
      </c>
      <c r="E31" s="193"/>
    </row>
    <row r="32" spans="1:5" ht="18.75" customHeight="1">
      <c r="A32" s="329" t="s">
        <v>40</v>
      </c>
      <c r="B32" s="549">
        <f t="shared" ref="B32:B46" si="1">SUM(C32:D32)</f>
        <v>1406</v>
      </c>
      <c r="C32" s="560">
        <v>1263</v>
      </c>
      <c r="D32" s="561">
        <v>143</v>
      </c>
      <c r="E32" s="193"/>
    </row>
    <row r="33" spans="1:5" ht="18.75" customHeight="1">
      <c r="A33" s="329" t="s">
        <v>41</v>
      </c>
      <c r="B33" s="549">
        <f t="shared" si="1"/>
        <v>2820</v>
      </c>
      <c r="C33" s="560">
        <v>2605</v>
      </c>
      <c r="D33" s="561">
        <v>215</v>
      </c>
      <c r="E33" s="193"/>
    </row>
    <row r="34" spans="1:5" ht="18.75" customHeight="1">
      <c r="A34" s="329" t="s">
        <v>42</v>
      </c>
      <c r="B34" s="549">
        <f t="shared" si="1"/>
        <v>301</v>
      </c>
      <c r="C34" s="560">
        <v>246</v>
      </c>
      <c r="D34" s="561">
        <v>55</v>
      </c>
      <c r="E34" s="193"/>
    </row>
    <row r="35" spans="1:5" ht="18.75" customHeight="1">
      <c r="A35" s="329" t="s">
        <v>43</v>
      </c>
      <c r="B35" s="549">
        <f t="shared" si="1"/>
        <v>1726</v>
      </c>
      <c r="C35" s="560">
        <v>1540</v>
      </c>
      <c r="D35" s="561">
        <v>186</v>
      </c>
      <c r="E35" s="193"/>
    </row>
    <row r="36" spans="1:5" ht="18.75" customHeight="1">
      <c r="A36" s="329" t="s">
        <v>44</v>
      </c>
      <c r="B36" s="549">
        <f t="shared" si="1"/>
        <v>2695</v>
      </c>
      <c r="C36" s="560">
        <v>2216</v>
      </c>
      <c r="D36" s="561">
        <v>479</v>
      </c>
      <c r="E36" s="193"/>
    </row>
    <row r="37" spans="1:5" ht="18.75" customHeight="1">
      <c r="A37" s="329" t="s">
        <v>45</v>
      </c>
      <c r="B37" s="549">
        <f t="shared" si="1"/>
        <v>2370</v>
      </c>
      <c r="C37" s="560">
        <v>2197</v>
      </c>
      <c r="D37" s="561">
        <v>173</v>
      </c>
      <c r="E37" s="193"/>
    </row>
    <row r="38" spans="1:5" ht="18.75" customHeight="1">
      <c r="A38" s="329" t="s">
        <v>46</v>
      </c>
      <c r="B38" s="549">
        <f t="shared" si="1"/>
        <v>675</v>
      </c>
      <c r="C38" s="560">
        <v>537</v>
      </c>
      <c r="D38" s="561">
        <v>138</v>
      </c>
      <c r="E38" s="193"/>
    </row>
    <row r="39" spans="1:5" ht="18.75" customHeight="1">
      <c r="A39" s="329" t="s">
        <v>47</v>
      </c>
      <c r="B39" s="549">
        <f t="shared" si="1"/>
        <v>1350</v>
      </c>
      <c r="C39" s="560">
        <v>1219</v>
      </c>
      <c r="D39" s="561">
        <v>131</v>
      </c>
      <c r="E39" s="193"/>
    </row>
    <row r="40" spans="1:5" ht="18.75" customHeight="1">
      <c r="A40" s="329" t="s">
        <v>48</v>
      </c>
      <c r="B40" s="549">
        <f t="shared" si="1"/>
        <v>1840</v>
      </c>
      <c r="C40" s="560">
        <v>1594</v>
      </c>
      <c r="D40" s="561">
        <v>246</v>
      </c>
      <c r="E40" s="193"/>
    </row>
    <row r="41" spans="1:5" ht="18.75" customHeight="1">
      <c r="A41" s="329" t="s">
        <v>49</v>
      </c>
      <c r="B41" s="549">
        <f t="shared" si="1"/>
        <v>766</v>
      </c>
      <c r="C41" s="560">
        <v>621</v>
      </c>
      <c r="D41" s="561">
        <v>145</v>
      </c>
      <c r="E41" s="193"/>
    </row>
    <row r="42" spans="1:5" ht="18.75" customHeight="1">
      <c r="A42" s="329" t="s">
        <v>50</v>
      </c>
      <c r="B42" s="549">
        <f t="shared" si="1"/>
        <v>524</v>
      </c>
      <c r="C42" s="560">
        <v>447</v>
      </c>
      <c r="D42" s="561">
        <v>77</v>
      </c>
      <c r="E42" s="193"/>
    </row>
    <row r="43" spans="1:5" ht="18.75" customHeight="1">
      <c r="A43" s="329" t="s">
        <v>51</v>
      </c>
      <c r="B43" s="549">
        <f t="shared" si="1"/>
        <v>1250</v>
      </c>
      <c r="C43" s="560">
        <v>1152</v>
      </c>
      <c r="D43" s="561">
        <v>98</v>
      </c>
      <c r="E43" s="193"/>
    </row>
    <row r="44" spans="1:5" ht="18.75" customHeight="1">
      <c r="A44" s="329" t="s">
        <v>52</v>
      </c>
      <c r="B44" s="549">
        <f t="shared" si="1"/>
        <v>884</v>
      </c>
      <c r="C44" s="560">
        <v>783</v>
      </c>
      <c r="D44" s="561">
        <v>101</v>
      </c>
      <c r="E44" s="193"/>
    </row>
    <row r="45" spans="1:5" ht="18.75" customHeight="1">
      <c r="A45" s="329" t="s">
        <v>53</v>
      </c>
      <c r="B45" s="549">
        <f t="shared" si="1"/>
        <v>1913</v>
      </c>
      <c r="C45" s="560">
        <v>1594</v>
      </c>
      <c r="D45" s="561">
        <v>319</v>
      </c>
      <c r="E45" s="193"/>
    </row>
    <row r="46" spans="1:5" ht="18.75" customHeight="1" thickBot="1">
      <c r="A46" s="349" t="s">
        <v>54</v>
      </c>
      <c r="B46" s="550">
        <f t="shared" si="1"/>
        <v>662</v>
      </c>
      <c r="C46" s="592">
        <v>586</v>
      </c>
      <c r="D46" s="562">
        <v>76</v>
      </c>
      <c r="E46" s="193"/>
    </row>
    <row r="47" spans="1:5" ht="30" customHeight="1">
      <c r="A47" s="1316" t="s">
        <v>786</v>
      </c>
      <c r="B47" s="1317"/>
      <c r="C47" s="1317"/>
      <c r="D47" s="1317"/>
    </row>
  </sheetData>
  <mergeCells count="16">
    <mergeCell ref="A47:D47"/>
    <mergeCell ref="A1:D1"/>
    <mergeCell ref="A2:D2"/>
    <mergeCell ref="B3:B5"/>
    <mergeCell ref="C4:C5"/>
    <mergeCell ref="D4:D5"/>
    <mergeCell ref="A3:A6"/>
    <mergeCell ref="B6:D6"/>
    <mergeCell ref="A25:D25"/>
    <mergeCell ref="B26:B28"/>
    <mergeCell ref="C27:C28"/>
    <mergeCell ref="D27:D28"/>
    <mergeCell ref="A26:A29"/>
    <mergeCell ref="B29:D29"/>
    <mergeCell ref="C3:D3"/>
    <mergeCell ref="C26:D26"/>
  </mergeCells>
  <hyperlinks>
    <hyperlink ref="E1" location="'Spis treści'!A1" display="Powrót do spisu" xr:uid="{42F11D72-B2C6-4BC8-9F7F-57F0AD4E9793}"/>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rgb="FF92D050"/>
  </sheetPr>
  <dimension ref="A1:C26"/>
  <sheetViews>
    <sheetView view="pageBreakPreview" zoomScaleNormal="100" zoomScaleSheetLayoutView="100" workbookViewId="0">
      <selection sqref="A1:B1"/>
    </sheetView>
  </sheetViews>
  <sheetFormatPr defaultRowHeight="15"/>
  <cols>
    <col min="1" max="1" width="17.75" customWidth="1"/>
    <col min="2" max="2" width="62.625" customWidth="1"/>
  </cols>
  <sheetData>
    <row r="1" spans="1:3" ht="30" customHeight="1">
      <c r="A1" s="965" t="s">
        <v>435</v>
      </c>
      <c r="B1" s="965"/>
      <c r="C1" s="116" t="s">
        <v>476</v>
      </c>
    </row>
    <row r="2" spans="1:3" ht="15.75">
      <c r="A2" s="37"/>
      <c r="B2" s="37"/>
    </row>
    <row r="3" spans="1:3" ht="25.5" customHeight="1">
      <c r="A3" s="60" t="s">
        <v>263</v>
      </c>
      <c r="B3" s="61" t="s">
        <v>264</v>
      </c>
    </row>
    <row r="4" spans="1:3" ht="21.75" customHeight="1">
      <c r="A4" s="62" t="s">
        <v>265</v>
      </c>
      <c r="B4" s="63" t="s">
        <v>460</v>
      </c>
    </row>
    <row r="5" spans="1:3" ht="21.75" customHeight="1">
      <c r="A5" s="62" t="s">
        <v>266</v>
      </c>
      <c r="B5" s="63" t="s">
        <v>461</v>
      </c>
    </row>
    <row r="6" spans="1:3" ht="21.75" customHeight="1">
      <c r="A6" s="62" t="s">
        <v>267</v>
      </c>
      <c r="B6" s="63" t="s">
        <v>462</v>
      </c>
    </row>
    <row r="7" spans="1:3" ht="21.75" customHeight="1">
      <c r="A7" s="62" t="s">
        <v>268</v>
      </c>
      <c r="B7" s="64" t="s">
        <v>463</v>
      </c>
    </row>
    <row r="8" spans="1:3" ht="21.75" customHeight="1">
      <c r="A8" s="62" t="s">
        <v>269</v>
      </c>
      <c r="B8" s="63" t="s">
        <v>464</v>
      </c>
    </row>
    <row r="9" spans="1:3" ht="21.75" customHeight="1">
      <c r="A9" s="62" t="s">
        <v>11</v>
      </c>
      <c r="B9" s="63" t="s">
        <v>465</v>
      </c>
    </row>
    <row r="10" spans="1:3" ht="21.75" customHeight="1">
      <c r="A10" s="62" t="s">
        <v>12</v>
      </c>
      <c r="B10" s="63" t="s">
        <v>466</v>
      </c>
    </row>
    <row r="12" spans="1:3" ht="30" customHeight="1">
      <c r="A12" s="965" t="s">
        <v>436</v>
      </c>
      <c r="B12" s="965"/>
    </row>
    <row r="14" spans="1:3" ht="25.5" customHeight="1">
      <c r="A14" s="60" t="s">
        <v>285</v>
      </c>
      <c r="B14" s="61" t="s">
        <v>270</v>
      </c>
    </row>
    <row r="15" spans="1:3" ht="21.75" customHeight="1">
      <c r="A15" s="62" t="s">
        <v>271</v>
      </c>
      <c r="B15" s="63" t="s">
        <v>272</v>
      </c>
    </row>
    <row r="16" spans="1:3" ht="21.75" customHeight="1">
      <c r="A16" s="62" t="s">
        <v>275</v>
      </c>
      <c r="B16" s="63" t="s">
        <v>276</v>
      </c>
    </row>
    <row r="17" spans="1:2" ht="21" customHeight="1">
      <c r="A17" s="62" t="s">
        <v>211</v>
      </c>
      <c r="B17" s="63" t="s">
        <v>283</v>
      </c>
    </row>
    <row r="18" spans="1:2" ht="21.75" customHeight="1">
      <c r="A18" s="62" t="s">
        <v>56</v>
      </c>
      <c r="B18" s="63" t="s">
        <v>273</v>
      </c>
    </row>
    <row r="19" spans="1:2" ht="21.75" customHeight="1">
      <c r="A19" s="62" t="s">
        <v>57</v>
      </c>
      <c r="B19" s="63" t="s">
        <v>284</v>
      </c>
    </row>
    <row r="20" spans="1:2" ht="21.75" customHeight="1">
      <c r="A20" s="62" t="s">
        <v>58</v>
      </c>
      <c r="B20" s="63" t="s">
        <v>274</v>
      </c>
    </row>
    <row r="21" spans="1:2" ht="21.75" customHeight="1">
      <c r="A21" s="62" t="s">
        <v>286</v>
      </c>
      <c r="B21" s="63" t="s">
        <v>287</v>
      </c>
    </row>
    <row r="22" spans="1:2" ht="21.75" customHeight="1">
      <c r="A22" s="62" t="s">
        <v>417</v>
      </c>
      <c r="B22" s="63" t="s">
        <v>212</v>
      </c>
    </row>
    <row r="23" spans="1:2" ht="21" customHeight="1">
      <c r="A23" s="62" t="s">
        <v>277</v>
      </c>
      <c r="B23" s="63" t="s">
        <v>278</v>
      </c>
    </row>
    <row r="24" spans="1:2" ht="21" customHeight="1">
      <c r="A24" s="62" t="s">
        <v>279</v>
      </c>
      <c r="B24" s="63" t="s">
        <v>280</v>
      </c>
    </row>
    <row r="25" spans="1:2" ht="21" customHeight="1">
      <c r="A25" s="62" t="s">
        <v>281</v>
      </c>
      <c r="B25" s="63" t="s">
        <v>282</v>
      </c>
    </row>
    <row r="26" spans="1:2" ht="21" customHeight="1">
      <c r="A26" s="39"/>
      <c r="B26" s="39"/>
    </row>
  </sheetData>
  <mergeCells count="2">
    <mergeCell ref="A1:B1"/>
    <mergeCell ref="A12:B12"/>
  </mergeCells>
  <hyperlinks>
    <hyperlink ref="C1" location="'Spis treści'!A1" display="Powrót do spisu" xr:uid="{05B01D5F-6454-4A0C-B6AC-2B56FA1282D6}"/>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tabColor rgb="FF92D050"/>
  </sheetPr>
  <dimension ref="A1:J46"/>
  <sheetViews>
    <sheetView showGridLines="0" view="pageBreakPreview" zoomScaleNormal="100" zoomScaleSheetLayoutView="100" workbookViewId="0">
      <selection sqref="A1:I1"/>
    </sheetView>
  </sheetViews>
  <sheetFormatPr defaultRowHeight="15"/>
  <cols>
    <col min="1" max="1" width="16.125" customWidth="1"/>
    <col min="2" max="3" width="11.75" customWidth="1"/>
    <col min="4" max="5" width="10.625" customWidth="1"/>
    <col min="6" max="7" width="11.75" customWidth="1"/>
    <col min="8" max="8" width="11.125" customWidth="1"/>
    <col min="9" max="9" width="12.625" customWidth="1"/>
    <col min="10" max="10" width="12.5" bestFit="1" customWidth="1"/>
  </cols>
  <sheetData>
    <row r="1" spans="1:10" ht="27.75" customHeight="1">
      <c r="A1" s="1327" t="str">
        <f>'Tab 6 (46) i 7 (47)'!A1:D1</f>
        <v>V. UBEZPIECZENIE SPOŁECZNE ROLNIKÓW</v>
      </c>
      <c r="B1" s="1327"/>
      <c r="C1" s="1327"/>
      <c r="D1" s="1327"/>
      <c r="E1" s="1327"/>
      <c r="F1" s="1327"/>
      <c r="G1" s="1327"/>
      <c r="H1" s="1327"/>
      <c r="I1" s="1327"/>
      <c r="J1" s="116" t="s">
        <v>476</v>
      </c>
    </row>
    <row r="2" spans="1:10" ht="33" customHeight="1" thickBot="1">
      <c r="A2" s="1328" t="s">
        <v>795</v>
      </c>
      <c r="B2" s="1328"/>
      <c r="C2" s="1328"/>
      <c r="D2" s="1328"/>
      <c r="E2" s="1328"/>
      <c r="F2" s="1328"/>
      <c r="G2" s="1328"/>
      <c r="H2" s="1328"/>
      <c r="I2" s="1328"/>
    </row>
    <row r="3" spans="1:10" ht="21.75" customHeight="1" thickBot="1">
      <c r="A3" s="1329" t="s">
        <v>13</v>
      </c>
      <c r="B3" s="1332" t="s">
        <v>217</v>
      </c>
      <c r="C3" s="1333"/>
      <c r="D3" s="1334"/>
      <c r="E3" s="1332" t="s">
        <v>218</v>
      </c>
      <c r="F3" s="1333"/>
      <c r="G3" s="1334"/>
      <c r="H3" s="1335" t="s">
        <v>219</v>
      </c>
      <c r="I3" s="1335" t="s">
        <v>395</v>
      </c>
    </row>
    <row r="4" spans="1:10" ht="76.5" customHeight="1" thickBot="1">
      <c r="A4" s="1330"/>
      <c r="B4" s="581" t="s">
        <v>109</v>
      </c>
      <c r="C4" s="581" t="s">
        <v>520</v>
      </c>
      <c r="D4" s="581" t="s">
        <v>519</v>
      </c>
      <c r="E4" s="581" t="s">
        <v>109</v>
      </c>
      <c r="F4" s="581" t="s">
        <v>220</v>
      </c>
      <c r="G4" s="581" t="s">
        <v>519</v>
      </c>
      <c r="H4" s="1336"/>
      <c r="I4" s="1336"/>
    </row>
    <row r="5" spans="1:10" ht="14.25" customHeight="1" thickBot="1">
      <c r="A5" s="1330"/>
      <c r="B5" s="1345" t="s">
        <v>798</v>
      </c>
      <c r="C5" s="1346"/>
      <c r="D5" s="1346"/>
      <c r="E5" s="1346"/>
      <c r="F5" s="1346"/>
      <c r="G5" s="1346"/>
      <c r="H5" s="1346"/>
      <c r="I5" s="1347"/>
    </row>
    <row r="6" spans="1:10" ht="15" customHeight="1" thickBot="1">
      <c r="A6" s="1331"/>
      <c r="B6" s="1337" t="s">
        <v>309</v>
      </c>
      <c r="C6" s="1338"/>
      <c r="D6" s="1338"/>
      <c r="E6" s="1338"/>
      <c r="F6" s="1338"/>
      <c r="G6" s="1338"/>
      <c r="H6" s="1338"/>
      <c r="I6" s="1339"/>
    </row>
    <row r="7" spans="1:10" ht="19.5" customHeight="1">
      <c r="A7" s="586" t="s">
        <v>63</v>
      </c>
      <c r="B7" s="582">
        <f>SUM(B8:B23)</f>
        <v>728750363.30999982</v>
      </c>
      <c r="C7" s="587">
        <f t="shared" ref="C7:I7" si="0">SUM(C8:C23)</f>
        <v>218131053.89000002</v>
      </c>
      <c r="D7" s="582">
        <f t="shared" si="0"/>
        <v>510619309.4199999</v>
      </c>
      <c r="E7" s="587">
        <f t="shared" si="0"/>
        <v>739374385.65999985</v>
      </c>
      <c r="F7" s="582">
        <f t="shared" si="0"/>
        <v>221504381.62</v>
      </c>
      <c r="G7" s="587">
        <f t="shared" si="0"/>
        <v>517870004.0399999</v>
      </c>
      <c r="H7" s="585">
        <f>E7/B7</f>
        <v>1.0145784110511389</v>
      </c>
      <c r="I7" s="588">
        <f t="shared" si="0"/>
        <v>14656765</v>
      </c>
      <c r="J7" s="140"/>
    </row>
    <row r="8" spans="1:10" ht="17.25" customHeight="1">
      <c r="A8" s="589" t="s">
        <v>39</v>
      </c>
      <c r="B8" s="583">
        <f>SUM(C8:D8)</f>
        <v>26361593.589999996</v>
      </c>
      <c r="C8" s="906">
        <v>7332341.29</v>
      </c>
      <c r="D8" s="907">
        <v>19029252.299999997</v>
      </c>
      <c r="E8" s="908">
        <v>26683368.18</v>
      </c>
      <c r="F8" s="909">
        <v>7501208.1600000001</v>
      </c>
      <c r="G8" s="910">
        <v>19182160.02</v>
      </c>
      <c r="H8" s="603">
        <f t="shared" ref="H8:H23" si="1">E8/B8</f>
        <v>1.0122061888596168</v>
      </c>
      <c r="I8" s="916">
        <v>214212</v>
      </c>
      <c r="J8" s="140"/>
    </row>
    <row r="9" spans="1:10" ht="17.25" customHeight="1">
      <c r="A9" s="589" t="s">
        <v>40</v>
      </c>
      <c r="B9" s="583">
        <f t="shared" ref="B9:B23" si="2">SUM(C9:D9)</f>
        <v>40666599.43</v>
      </c>
      <c r="C9" s="906">
        <v>11563881.49</v>
      </c>
      <c r="D9" s="907">
        <v>29102717.940000001</v>
      </c>
      <c r="E9" s="908">
        <v>41404462.229999997</v>
      </c>
      <c r="F9" s="909">
        <v>11801514.189999999</v>
      </c>
      <c r="G9" s="910">
        <v>29602948.039999999</v>
      </c>
      <c r="H9" s="603">
        <f t="shared" si="1"/>
        <v>1.0181441972120164</v>
      </c>
      <c r="I9" s="916">
        <v>505338</v>
      </c>
      <c r="J9" s="140"/>
    </row>
    <row r="10" spans="1:10" ht="17.25" customHeight="1">
      <c r="A10" s="589" t="s">
        <v>41</v>
      </c>
      <c r="B10" s="583">
        <f t="shared" si="2"/>
        <v>90846816.030000001</v>
      </c>
      <c r="C10" s="906">
        <v>27582273.039999999</v>
      </c>
      <c r="D10" s="907">
        <v>63264542.990000002</v>
      </c>
      <c r="E10" s="908">
        <v>92846254.280000001</v>
      </c>
      <c r="F10" s="909">
        <v>28238027.739999998</v>
      </c>
      <c r="G10" s="910">
        <v>64608226.539999999</v>
      </c>
      <c r="H10" s="603">
        <f t="shared" si="1"/>
        <v>1.022008897365646</v>
      </c>
      <c r="I10" s="916">
        <v>1947512</v>
      </c>
      <c r="J10" s="140"/>
    </row>
    <row r="11" spans="1:10" ht="17.25" customHeight="1">
      <c r="A11" s="589" t="s">
        <v>42</v>
      </c>
      <c r="B11" s="583">
        <f t="shared" si="2"/>
        <v>9200641.25</v>
      </c>
      <c r="C11" s="906">
        <v>2524765.0099999998</v>
      </c>
      <c r="D11" s="907">
        <v>6675876.2400000002</v>
      </c>
      <c r="E11" s="908">
        <v>9324387.0399999991</v>
      </c>
      <c r="F11" s="909">
        <v>2541485.38</v>
      </c>
      <c r="G11" s="910">
        <v>6782901.6600000001</v>
      </c>
      <c r="H11" s="603">
        <f t="shared" si="1"/>
        <v>1.013449691889682</v>
      </c>
      <c r="I11" s="916">
        <v>78072</v>
      </c>
      <c r="J11" s="140"/>
    </row>
    <row r="12" spans="1:10" ht="17.25" customHeight="1">
      <c r="A12" s="589" t="s">
        <v>43</v>
      </c>
      <c r="B12" s="583">
        <f t="shared" si="2"/>
        <v>56989434.640000001</v>
      </c>
      <c r="C12" s="906">
        <v>17250704.09</v>
      </c>
      <c r="D12" s="907">
        <v>39738730.549999997</v>
      </c>
      <c r="E12" s="908">
        <v>57669796.219999999</v>
      </c>
      <c r="F12" s="909">
        <v>17467265.199999999</v>
      </c>
      <c r="G12" s="910">
        <v>40202531.020000003</v>
      </c>
      <c r="H12" s="603">
        <f t="shared" si="1"/>
        <v>1.0119383809349543</v>
      </c>
      <c r="I12" s="916">
        <v>895641</v>
      </c>
      <c r="J12" s="140"/>
    </row>
    <row r="13" spans="1:10" ht="17.25" customHeight="1">
      <c r="A13" s="589" t="s">
        <v>44</v>
      </c>
      <c r="B13" s="583">
        <f t="shared" si="2"/>
        <v>84351820.650000006</v>
      </c>
      <c r="C13" s="906">
        <v>26548969.210000001</v>
      </c>
      <c r="D13" s="907">
        <v>57802851.439999998</v>
      </c>
      <c r="E13" s="908">
        <v>84812405.039999992</v>
      </c>
      <c r="F13" s="909">
        <v>26672679.109999999</v>
      </c>
      <c r="G13" s="910">
        <v>58139725.93</v>
      </c>
      <c r="H13" s="603">
        <f t="shared" si="1"/>
        <v>1.0054602779934185</v>
      </c>
      <c r="I13" s="916">
        <v>2771159</v>
      </c>
      <c r="J13" s="140"/>
    </row>
    <row r="14" spans="1:10" ht="17.25" customHeight="1">
      <c r="A14" s="589" t="s">
        <v>45</v>
      </c>
      <c r="B14" s="583">
        <f t="shared" si="2"/>
        <v>101220845.66</v>
      </c>
      <c r="C14" s="906">
        <v>30949499.010000002</v>
      </c>
      <c r="D14" s="907">
        <v>70271346.649999991</v>
      </c>
      <c r="E14" s="908">
        <v>102615034.20999999</v>
      </c>
      <c r="F14" s="909">
        <v>31444081.390000001</v>
      </c>
      <c r="G14" s="910">
        <v>71170952.819999993</v>
      </c>
      <c r="H14" s="603">
        <f t="shared" si="1"/>
        <v>1.0137737295209237</v>
      </c>
      <c r="I14" s="916">
        <v>1763375</v>
      </c>
      <c r="J14" s="140"/>
    </row>
    <row r="15" spans="1:10" ht="17.25" customHeight="1">
      <c r="A15" s="589" t="s">
        <v>46</v>
      </c>
      <c r="B15" s="583">
        <f t="shared" si="2"/>
        <v>16625636.390000001</v>
      </c>
      <c r="C15" s="906">
        <v>4603846.46</v>
      </c>
      <c r="D15" s="907">
        <v>12021789.93</v>
      </c>
      <c r="E15" s="908">
        <v>16618566.219999999</v>
      </c>
      <c r="F15" s="909">
        <v>4619749.87</v>
      </c>
      <c r="G15" s="910">
        <v>11998816.35</v>
      </c>
      <c r="H15" s="603">
        <f t="shared" si="1"/>
        <v>0.99957474289499948</v>
      </c>
      <c r="I15" s="916">
        <v>271086</v>
      </c>
      <c r="J15" s="140"/>
    </row>
    <row r="16" spans="1:10" ht="17.25" customHeight="1">
      <c r="A16" s="589" t="s">
        <v>47</v>
      </c>
      <c r="B16" s="583">
        <f t="shared" si="2"/>
        <v>52327589.859999999</v>
      </c>
      <c r="C16" s="906">
        <v>15887249.91</v>
      </c>
      <c r="D16" s="907">
        <v>36440339.950000003</v>
      </c>
      <c r="E16" s="908">
        <v>52935753.579999998</v>
      </c>
      <c r="F16" s="909">
        <v>16062126.300000001</v>
      </c>
      <c r="G16" s="910">
        <v>36873627.280000001</v>
      </c>
      <c r="H16" s="603">
        <f t="shared" si="1"/>
        <v>1.0116222383187743</v>
      </c>
      <c r="I16" s="916">
        <v>1629648</v>
      </c>
      <c r="J16" s="140"/>
    </row>
    <row r="17" spans="1:10" ht="17.25" customHeight="1">
      <c r="A17" s="589" t="s">
        <v>48</v>
      </c>
      <c r="B17" s="583">
        <f t="shared" si="2"/>
        <v>49366354.950000003</v>
      </c>
      <c r="C17" s="906">
        <v>15161177.76</v>
      </c>
      <c r="D17" s="907">
        <v>34205177.190000005</v>
      </c>
      <c r="E17" s="908">
        <v>50122552.810000002</v>
      </c>
      <c r="F17" s="909">
        <v>15427888.560000001</v>
      </c>
      <c r="G17" s="910">
        <v>34694664.25</v>
      </c>
      <c r="H17" s="603">
        <f t="shared" si="1"/>
        <v>1.0153180817333163</v>
      </c>
      <c r="I17" s="916">
        <v>1079562</v>
      </c>
      <c r="J17" s="140"/>
    </row>
    <row r="18" spans="1:10" ht="17.25" customHeight="1">
      <c r="A18" s="589" t="s">
        <v>49</v>
      </c>
      <c r="B18" s="583">
        <f t="shared" si="2"/>
        <v>25223515.089999996</v>
      </c>
      <c r="C18" s="906">
        <v>7348689.0199999996</v>
      </c>
      <c r="D18" s="907">
        <v>17874826.069999997</v>
      </c>
      <c r="E18" s="908">
        <v>25796522.41</v>
      </c>
      <c r="F18" s="909">
        <v>7530462.4500000002</v>
      </c>
      <c r="G18" s="910">
        <v>18266059.960000001</v>
      </c>
      <c r="H18" s="603">
        <f t="shared" si="1"/>
        <v>1.0227171874322614</v>
      </c>
      <c r="I18" s="916">
        <v>514212</v>
      </c>
      <c r="J18" s="140"/>
    </row>
    <row r="19" spans="1:10" ht="17.25" customHeight="1">
      <c r="A19" s="589" t="s">
        <v>50</v>
      </c>
      <c r="B19" s="583">
        <f t="shared" si="2"/>
        <v>20434228.93</v>
      </c>
      <c r="C19" s="906">
        <v>5918473.0999999996</v>
      </c>
      <c r="D19" s="907">
        <v>14515755.829999998</v>
      </c>
      <c r="E19" s="908">
        <v>20773110.52</v>
      </c>
      <c r="F19" s="909">
        <v>6014304.6299999999</v>
      </c>
      <c r="G19" s="910">
        <v>14758805.890000001</v>
      </c>
      <c r="H19" s="603">
        <f t="shared" si="1"/>
        <v>1.0165840165127287</v>
      </c>
      <c r="I19" s="916">
        <v>271380</v>
      </c>
      <c r="J19" s="140"/>
    </row>
    <row r="20" spans="1:10" ht="17.25" customHeight="1">
      <c r="A20" s="589" t="s">
        <v>51</v>
      </c>
      <c r="B20" s="583">
        <f t="shared" si="2"/>
        <v>39646652.399999999</v>
      </c>
      <c r="C20" s="906">
        <v>12135818.470000001</v>
      </c>
      <c r="D20" s="907">
        <v>27510833.93</v>
      </c>
      <c r="E20" s="908">
        <v>40149629.760000005</v>
      </c>
      <c r="F20" s="909">
        <v>12281913.09</v>
      </c>
      <c r="G20" s="910">
        <v>27867716.670000002</v>
      </c>
      <c r="H20" s="603">
        <f t="shared" si="1"/>
        <v>1.0126865026314305</v>
      </c>
      <c r="I20" s="916">
        <v>919559</v>
      </c>
      <c r="J20" s="140"/>
    </row>
    <row r="21" spans="1:10" ht="17.25" customHeight="1">
      <c r="A21" s="589" t="s">
        <v>52</v>
      </c>
      <c r="B21" s="583">
        <f t="shared" si="2"/>
        <v>26928517.729999997</v>
      </c>
      <c r="C21" s="906">
        <v>7741229.1500000004</v>
      </c>
      <c r="D21" s="907">
        <v>19187288.579999998</v>
      </c>
      <c r="E21" s="908">
        <v>27439768.640000001</v>
      </c>
      <c r="F21" s="909">
        <v>7865671.7599999998</v>
      </c>
      <c r="G21" s="910">
        <v>19574096.879999999</v>
      </c>
      <c r="H21" s="603">
        <f t="shared" si="1"/>
        <v>1.0189854827928548</v>
      </c>
      <c r="I21" s="916">
        <v>446062</v>
      </c>
      <c r="J21" s="140"/>
    </row>
    <row r="22" spans="1:10" ht="17.25" customHeight="1">
      <c r="A22" s="589" t="s">
        <v>53</v>
      </c>
      <c r="B22" s="583">
        <f t="shared" si="2"/>
        <v>72032008.670000002</v>
      </c>
      <c r="C22" s="906">
        <v>21226749.52</v>
      </c>
      <c r="D22" s="907">
        <v>50805259.150000006</v>
      </c>
      <c r="E22" s="908">
        <v>73268808.810000002</v>
      </c>
      <c r="F22" s="909">
        <v>21582213.420000002</v>
      </c>
      <c r="G22" s="910">
        <v>51686595.390000001</v>
      </c>
      <c r="H22" s="603">
        <f t="shared" si="1"/>
        <v>1.0171701464784377</v>
      </c>
      <c r="I22" s="916">
        <v>1242613</v>
      </c>
      <c r="J22" s="140"/>
    </row>
    <row r="23" spans="1:10" ht="17.25" customHeight="1" thickBot="1">
      <c r="A23" s="590" t="s">
        <v>54</v>
      </c>
      <c r="B23" s="584">
        <f t="shared" si="2"/>
        <v>16528108.039999999</v>
      </c>
      <c r="C23" s="911">
        <v>4355387.3600000003</v>
      </c>
      <c r="D23" s="912">
        <v>12172720.679999998</v>
      </c>
      <c r="E23" s="913">
        <v>16913965.710000001</v>
      </c>
      <c r="F23" s="914">
        <v>4453790.37</v>
      </c>
      <c r="G23" s="915">
        <v>12460175.34</v>
      </c>
      <c r="H23" s="604">
        <f t="shared" si="1"/>
        <v>1.023345543789173</v>
      </c>
      <c r="I23" s="917">
        <v>107334</v>
      </c>
      <c r="J23" s="140"/>
    </row>
    <row r="24" spans="1:10" ht="39.75" customHeight="1">
      <c r="A24" s="1324" t="s">
        <v>454</v>
      </c>
      <c r="B24" s="1324"/>
      <c r="C24" s="1324"/>
      <c r="D24" s="1324"/>
      <c r="E24" s="1324"/>
      <c r="F24" s="1324"/>
      <c r="G24" s="1324"/>
      <c r="H24" s="1324"/>
      <c r="I24" s="1324"/>
    </row>
    <row r="25" spans="1:10" ht="26.25" customHeight="1">
      <c r="A25" s="86"/>
      <c r="B25" s="86"/>
      <c r="C25" s="86"/>
      <c r="D25" s="86"/>
      <c r="E25" s="86"/>
      <c r="F25" s="86"/>
      <c r="G25" s="86"/>
      <c r="H25" s="86"/>
      <c r="I25" s="86"/>
    </row>
    <row r="26" spans="1:10" ht="42" customHeight="1" thickBot="1">
      <c r="A26" s="1340" t="s">
        <v>796</v>
      </c>
      <c r="B26" s="1340"/>
      <c r="C26" s="1340"/>
      <c r="D26" s="1340"/>
    </row>
    <row r="27" spans="1:10" ht="22.5" customHeight="1" thickBot="1">
      <c r="A27" s="1341" t="s">
        <v>13</v>
      </c>
      <c r="B27" s="1325" t="s">
        <v>107</v>
      </c>
      <c r="C27" s="1326"/>
    </row>
    <row r="28" spans="1:10" ht="47.25" customHeight="1" thickBot="1">
      <c r="A28" s="1342"/>
      <c r="B28" s="605" t="s">
        <v>221</v>
      </c>
      <c r="C28" s="593" t="s">
        <v>222</v>
      </c>
    </row>
    <row r="29" spans="1:10" ht="14.25" customHeight="1" thickBot="1">
      <c r="A29" s="1342"/>
      <c r="B29" s="1343" t="str">
        <f>B5</f>
        <v>IV KWARTAŁ 2025 R.</v>
      </c>
      <c r="C29" s="1344"/>
    </row>
    <row r="30" spans="1:10">
      <c r="A30" s="608" t="s">
        <v>63</v>
      </c>
      <c r="B30" s="596">
        <f>SUM(B31:B46)</f>
        <v>19009</v>
      </c>
      <c r="C30" s="609">
        <f>SUM(C31:C46)</f>
        <v>36907</v>
      </c>
      <c r="D30" s="193"/>
      <c r="E30" s="193"/>
    </row>
    <row r="31" spans="1:10" ht="17.25" customHeight="1">
      <c r="A31" s="594" t="s">
        <v>39</v>
      </c>
      <c r="B31" s="597">
        <v>560</v>
      </c>
      <c r="C31" s="606">
        <v>1189</v>
      </c>
    </row>
    <row r="32" spans="1:10" ht="17.25" customHeight="1">
      <c r="A32" s="594" t="s">
        <v>40</v>
      </c>
      <c r="B32" s="597">
        <v>883</v>
      </c>
      <c r="C32" s="606">
        <v>1777</v>
      </c>
    </row>
    <row r="33" spans="1:3" ht="17.25" customHeight="1">
      <c r="A33" s="594" t="s">
        <v>41</v>
      </c>
      <c r="B33" s="597">
        <v>2438</v>
      </c>
      <c r="C33" s="606">
        <v>5061</v>
      </c>
    </row>
    <row r="34" spans="1:3" ht="17.25" customHeight="1">
      <c r="A34" s="594" t="s">
        <v>42</v>
      </c>
      <c r="B34" s="597">
        <v>259</v>
      </c>
      <c r="C34" s="606">
        <v>456</v>
      </c>
    </row>
    <row r="35" spans="1:3" ht="17.25" customHeight="1">
      <c r="A35" s="594" t="s">
        <v>43</v>
      </c>
      <c r="B35" s="597">
        <v>1494</v>
      </c>
      <c r="C35" s="606">
        <v>2843</v>
      </c>
    </row>
    <row r="36" spans="1:3" ht="17.25" customHeight="1">
      <c r="A36" s="594" t="s">
        <v>44</v>
      </c>
      <c r="B36" s="597">
        <v>2863</v>
      </c>
      <c r="C36" s="606">
        <v>4811</v>
      </c>
    </row>
    <row r="37" spans="1:3" ht="17.25" customHeight="1">
      <c r="A37" s="594" t="s">
        <v>45</v>
      </c>
      <c r="B37" s="597">
        <v>2132</v>
      </c>
      <c r="C37" s="606">
        <v>4461</v>
      </c>
    </row>
    <row r="38" spans="1:3" ht="17.25" customHeight="1">
      <c r="A38" s="594" t="s">
        <v>46</v>
      </c>
      <c r="B38" s="597">
        <v>295</v>
      </c>
      <c r="C38" s="606">
        <v>911</v>
      </c>
    </row>
    <row r="39" spans="1:3" ht="17.25" customHeight="1">
      <c r="A39" s="594" t="s">
        <v>47</v>
      </c>
      <c r="B39" s="597">
        <v>2035</v>
      </c>
      <c r="C39" s="606">
        <v>3550</v>
      </c>
    </row>
    <row r="40" spans="1:3" ht="17.25" customHeight="1">
      <c r="A40" s="594" t="s">
        <v>48</v>
      </c>
      <c r="B40" s="597">
        <v>1121</v>
      </c>
      <c r="C40" s="606">
        <v>2391</v>
      </c>
    </row>
    <row r="41" spans="1:3" ht="17.25" customHeight="1">
      <c r="A41" s="594" t="s">
        <v>49</v>
      </c>
      <c r="B41" s="597">
        <v>560</v>
      </c>
      <c r="C41" s="606">
        <v>1190</v>
      </c>
    </row>
    <row r="42" spans="1:3" ht="17.25" customHeight="1">
      <c r="A42" s="594" t="s">
        <v>50</v>
      </c>
      <c r="B42" s="597">
        <v>506</v>
      </c>
      <c r="C42" s="606">
        <v>953</v>
      </c>
    </row>
    <row r="43" spans="1:3" ht="17.25" customHeight="1">
      <c r="A43" s="594" t="s">
        <v>51</v>
      </c>
      <c r="B43" s="597">
        <v>1101</v>
      </c>
      <c r="C43" s="606">
        <v>2347</v>
      </c>
    </row>
    <row r="44" spans="1:3" ht="17.25" customHeight="1">
      <c r="A44" s="594" t="s">
        <v>52</v>
      </c>
      <c r="B44" s="597">
        <v>586</v>
      </c>
      <c r="C44" s="606">
        <v>1065</v>
      </c>
    </row>
    <row r="45" spans="1:3" ht="17.25" customHeight="1">
      <c r="A45" s="594" t="s">
        <v>53</v>
      </c>
      <c r="B45" s="597">
        <v>1787</v>
      </c>
      <c r="C45" s="606">
        <v>3112</v>
      </c>
    </row>
    <row r="46" spans="1:3" ht="17.25" customHeight="1" thickBot="1">
      <c r="A46" s="595" t="s">
        <v>54</v>
      </c>
      <c r="B46" s="598">
        <v>389</v>
      </c>
      <c r="C46" s="607">
        <v>790</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hyperlinks>
    <hyperlink ref="J1" location="'Spis treści'!A1" display="Powrót do spisu" xr:uid="{64F7A0F1-36EA-4ACD-807E-86A7588F84FC}"/>
  </hyperlinks>
  <printOptions horizontalCentered="1"/>
  <pageMargins left="0.51181102362204722" right="0.51181102362204722" top="0.55118110236220474" bottom="0.55118110236220474" header="0.31496062992125984" footer="0.31496062992125984"/>
  <pageSetup paperSize="9" scale="80" orientation="portrait" r:id="rId1"/>
  <headerFooter differentFirst="1" alignWithMargins="0">
    <oddFooter>&amp;C&amp;"Arial,Normalny"&amp;9&amp;P</oddFooter>
  </headerFooter>
  <ignoredErrors>
    <ignoredError sqref="H7" formula="1"/>
    <ignoredError sqref="B8:B23" formulaRange="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tabColor rgb="FF92D050"/>
    <pageSetUpPr fitToPage="1"/>
  </sheetPr>
  <dimension ref="A1:AA42"/>
  <sheetViews>
    <sheetView showGridLines="0" view="pageBreakPreview" zoomScaleNormal="100" zoomScaleSheetLayoutView="100" workbookViewId="0">
      <selection sqref="A1:M1"/>
    </sheetView>
  </sheetViews>
  <sheetFormatPr defaultRowHeight="15"/>
  <cols>
    <col min="1" max="1" width="15.125" customWidth="1"/>
    <col min="2" max="2" width="11.75" customWidth="1"/>
    <col min="3" max="3" width="19.375" customWidth="1"/>
    <col min="4" max="4" width="13.75" customWidth="1"/>
    <col min="5" max="5" width="14.125" customWidth="1"/>
    <col min="6" max="6" width="12.375" customWidth="1"/>
    <col min="7" max="7" width="13.25" customWidth="1"/>
    <col min="8" max="8" width="13.75" customWidth="1"/>
    <col min="9" max="9" width="13.875" customWidth="1"/>
    <col min="10" max="11" width="10" customWidth="1"/>
    <col min="12" max="12" width="10.25" customWidth="1"/>
    <col min="13" max="13" width="9.875" customWidth="1"/>
  </cols>
  <sheetData>
    <row r="1" spans="1:27" ht="27.75" customHeight="1">
      <c r="A1" s="1360" t="s">
        <v>310</v>
      </c>
      <c r="B1" s="1360"/>
      <c r="C1" s="1360"/>
      <c r="D1" s="1360"/>
      <c r="E1" s="1360"/>
      <c r="F1" s="1360"/>
      <c r="G1" s="1360"/>
      <c r="H1" s="1360"/>
      <c r="I1" s="1360"/>
      <c r="J1" s="1360"/>
      <c r="K1" s="1360"/>
      <c r="L1" s="1360"/>
      <c r="M1" s="1360"/>
      <c r="N1" s="116" t="s">
        <v>476</v>
      </c>
    </row>
    <row r="2" spans="1:27" ht="30" customHeight="1" thickBot="1">
      <c r="A2" s="1358" t="s">
        <v>762</v>
      </c>
      <c r="B2" s="1358"/>
      <c r="C2" s="1358"/>
      <c r="D2" s="1358"/>
      <c r="E2" s="1358"/>
      <c r="F2" s="1358"/>
      <c r="G2" s="1358"/>
      <c r="H2" s="1358"/>
      <c r="I2" s="1358"/>
      <c r="J2" s="1358"/>
      <c r="K2" s="1358"/>
      <c r="L2" s="1358"/>
      <c r="M2" s="1358"/>
    </row>
    <row r="3" spans="1:27" ht="15.75" customHeight="1" thickBot="1">
      <c r="A3" s="1078" t="s">
        <v>13</v>
      </c>
      <c r="B3" s="1285" t="s">
        <v>228</v>
      </c>
      <c r="C3" s="1361" t="s">
        <v>32</v>
      </c>
      <c r="D3" s="1362"/>
      <c r="E3" s="1362"/>
      <c r="F3" s="1362"/>
      <c r="G3" s="1362"/>
      <c r="H3" s="1362"/>
      <c r="I3" s="1362"/>
      <c r="J3" s="1362"/>
      <c r="K3" s="1363"/>
      <c r="L3" s="1071" t="s">
        <v>788</v>
      </c>
      <c r="M3" s="1071" t="s">
        <v>789</v>
      </c>
    </row>
    <row r="4" spans="1:27" ht="66.75" customHeight="1" thickBot="1">
      <c r="A4" s="1083"/>
      <c r="B4" s="1287"/>
      <c r="C4" s="294" t="s">
        <v>475</v>
      </c>
      <c r="D4" s="294" t="s">
        <v>404</v>
      </c>
      <c r="E4" s="294" t="s">
        <v>223</v>
      </c>
      <c r="F4" s="294" t="s">
        <v>224</v>
      </c>
      <c r="G4" s="294" t="s">
        <v>396</v>
      </c>
      <c r="H4" s="294" t="s">
        <v>397</v>
      </c>
      <c r="I4" s="294" t="s">
        <v>398</v>
      </c>
      <c r="J4" s="294" t="s">
        <v>399</v>
      </c>
      <c r="K4" s="294" t="s">
        <v>787</v>
      </c>
      <c r="L4" s="1073"/>
      <c r="M4" s="1073"/>
      <c r="N4" s="122"/>
    </row>
    <row r="5" spans="1:27" ht="18" customHeight="1" thickBot="1">
      <c r="A5" s="1079"/>
      <c r="B5" s="1359" t="s">
        <v>639</v>
      </c>
      <c r="C5" s="1085"/>
      <c r="D5" s="1085"/>
      <c r="E5" s="1085"/>
      <c r="F5" s="1085"/>
      <c r="G5" s="1085"/>
      <c r="H5" s="1085"/>
      <c r="I5" s="1085"/>
      <c r="J5" s="1085"/>
      <c r="K5" s="1085"/>
      <c r="L5" s="1085"/>
      <c r="M5" s="1086"/>
      <c r="N5" s="142"/>
    </row>
    <row r="6" spans="1:27" ht="21.75" customHeight="1">
      <c r="A6" s="567" t="s">
        <v>109</v>
      </c>
      <c r="B6" s="298">
        <f>SUM(B7:B22)</f>
        <v>1954441</v>
      </c>
      <c r="C6" s="568">
        <f t="shared" ref="C6:M6" si="0">SUM(C7:C22)</f>
        <v>481223</v>
      </c>
      <c r="D6" s="298">
        <f t="shared" si="0"/>
        <v>83634</v>
      </c>
      <c r="E6" s="568">
        <f t="shared" si="0"/>
        <v>298513</v>
      </c>
      <c r="F6" s="298">
        <f t="shared" si="0"/>
        <v>45990</v>
      </c>
      <c r="G6" s="568">
        <f t="shared" si="0"/>
        <v>8633</v>
      </c>
      <c r="H6" s="298">
        <f t="shared" si="0"/>
        <v>2417</v>
      </c>
      <c r="I6" s="568">
        <f t="shared" si="0"/>
        <v>152</v>
      </c>
      <c r="J6" s="298">
        <f t="shared" si="0"/>
        <v>3094</v>
      </c>
      <c r="K6" s="568">
        <f t="shared" si="0"/>
        <v>1030785</v>
      </c>
      <c r="L6" s="298">
        <f t="shared" si="0"/>
        <v>415097</v>
      </c>
      <c r="M6" s="919">
        <f t="shared" si="0"/>
        <v>25972</v>
      </c>
      <c r="N6" s="141"/>
      <c r="O6" s="141"/>
      <c r="P6" s="141"/>
      <c r="Q6" s="141"/>
      <c r="R6" s="141"/>
      <c r="S6" s="141"/>
      <c r="T6" s="141"/>
      <c r="U6" s="141"/>
      <c r="V6" s="141"/>
      <c r="W6" s="141"/>
      <c r="X6" s="32"/>
      <c r="Y6" s="32"/>
      <c r="Z6" s="32"/>
      <c r="AA6" s="32"/>
    </row>
    <row r="7" spans="1:27" ht="15.75" customHeight="1">
      <c r="A7" s="299" t="s">
        <v>39</v>
      </c>
      <c r="B7" s="501">
        <v>70004</v>
      </c>
      <c r="C7" s="504">
        <v>14274</v>
      </c>
      <c r="D7" s="534">
        <v>2475</v>
      </c>
      <c r="E7" s="504">
        <v>11906</v>
      </c>
      <c r="F7" s="534">
        <v>2115</v>
      </c>
      <c r="G7" s="504">
        <v>308</v>
      </c>
      <c r="H7" s="534">
        <v>112</v>
      </c>
      <c r="I7" s="504">
        <v>6</v>
      </c>
      <c r="J7" s="534">
        <v>148</v>
      </c>
      <c r="K7" s="504">
        <v>38660</v>
      </c>
      <c r="L7" s="534">
        <v>10832</v>
      </c>
      <c r="M7" s="533">
        <v>655</v>
      </c>
    </row>
    <row r="8" spans="1:27" ht="15.75" customHeight="1">
      <c r="A8" s="299" t="s">
        <v>40</v>
      </c>
      <c r="B8" s="501">
        <v>117296</v>
      </c>
      <c r="C8" s="504">
        <v>15229</v>
      </c>
      <c r="D8" s="534">
        <v>1707</v>
      </c>
      <c r="E8" s="504">
        <v>27192</v>
      </c>
      <c r="F8" s="534">
        <v>3450</v>
      </c>
      <c r="G8" s="504">
        <v>379</v>
      </c>
      <c r="H8" s="534">
        <v>116</v>
      </c>
      <c r="I8" s="504">
        <v>7</v>
      </c>
      <c r="J8" s="534">
        <v>110</v>
      </c>
      <c r="K8" s="504">
        <v>69106</v>
      </c>
      <c r="L8" s="534">
        <v>21037</v>
      </c>
      <c r="M8" s="533">
        <v>1791</v>
      </c>
    </row>
    <row r="9" spans="1:27" ht="15.75" customHeight="1">
      <c r="A9" s="299" t="s">
        <v>41</v>
      </c>
      <c r="B9" s="501">
        <v>245000</v>
      </c>
      <c r="C9" s="504">
        <v>61944</v>
      </c>
      <c r="D9" s="534">
        <v>6786</v>
      </c>
      <c r="E9" s="504">
        <v>42370</v>
      </c>
      <c r="F9" s="534">
        <v>4544</v>
      </c>
      <c r="G9" s="504">
        <v>419</v>
      </c>
      <c r="H9" s="534">
        <v>44</v>
      </c>
      <c r="I9" s="504">
        <v>0</v>
      </c>
      <c r="J9" s="534">
        <v>292</v>
      </c>
      <c r="K9" s="504">
        <v>128601</v>
      </c>
      <c r="L9" s="534">
        <v>51450</v>
      </c>
      <c r="M9" s="533">
        <v>3459</v>
      </c>
    </row>
    <row r="10" spans="1:27" ht="15.75" customHeight="1">
      <c r="A10" s="299" t="s">
        <v>42</v>
      </c>
      <c r="B10" s="501">
        <v>23631</v>
      </c>
      <c r="C10" s="504">
        <v>4938</v>
      </c>
      <c r="D10" s="534">
        <v>831</v>
      </c>
      <c r="E10" s="504">
        <v>3835</v>
      </c>
      <c r="F10" s="534">
        <v>715</v>
      </c>
      <c r="G10" s="504">
        <v>219</v>
      </c>
      <c r="H10" s="534">
        <v>88</v>
      </c>
      <c r="I10" s="504">
        <v>7</v>
      </c>
      <c r="J10" s="534">
        <v>72</v>
      </c>
      <c r="K10" s="504">
        <v>12926</v>
      </c>
      <c r="L10" s="534">
        <v>3987</v>
      </c>
      <c r="M10" s="533">
        <v>298</v>
      </c>
      <c r="N10" s="130"/>
    </row>
    <row r="11" spans="1:27" ht="15.75" customHeight="1">
      <c r="A11" s="299" t="s">
        <v>43</v>
      </c>
      <c r="B11" s="501">
        <v>161277</v>
      </c>
      <c r="C11" s="504">
        <v>39319</v>
      </c>
      <c r="D11" s="534">
        <v>4994</v>
      </c>
      <c r="E11" s="504">
        <v>24335</v>
      </c>
      <c r="F11" s="534">
        <v>3445</v>
      </c>
      <c r="G11" s="504">
        <v>737</v>
      </c>
      <c r="H11" s="534">
        <v>139</v>
      </c>
      <c r="I11" s="504">
        <v>8</v>
      </c>
      <c r="J11" s="534">
        <v>591</v>
      </c>
      <c r="K11" s="504">
        <v>87709</v>
      </c>
      <c r="L11" s="534">
        <v>28836</v>
      </c>
      <c r="M11" s="533">
        <v>1228</v>
      </c>
      <c r="N11" s="130"/>
    </row>
    <row r="12" spans="1:27" ht="15.75" customHeight="1">
      <c r="A12" s="299" t="s">
        <v>44</v>
      </c>
      <c r="B12" s="501">
        <v>207019</v>
      </c>
      <c r="C12" s="504">
        <v>74951</v>
      </c>
      <c r="D12" s="534">
        <v>25312</v>
      </c>
      <c r="E12" s="504">
        <v>9308</v>
      </c>
      <c r="F12" s="534">
        <v>1676</v>
      </c>
      <c r="G12" s="504">
        <v>484</v>
      </c>
      <c r="H12" s="534">
        <v>111</v>
      </c>
      <c r="I12" s="504">
        <v>4</v>
      </c>
      <c r="J12" s="534">
        <v>109</v>
      </c>
      <c r="K12" s="504">
        <v>95064</v>
      </c>
      <c r="L12" s="534">
        <v>61476</v>
      </c>
      <c r="M12" s="533">
        <v>3882</v>
      </c>
    </row>
    <row r="13" spans="1:27" ht="15.75" customHeight="1">
      <c r="A13" s="299" t="s">
        <v>45</v>
      </c>
      <c r="B13" s="501">
        <v>288590</v>
      </c>
      <c r="C13" s="504">
        <v>68124</v>
      </c>
      <c r="D13" s="534">
        <v>8208</v>
      </c>
      <c r="E13" s="504">
        <v>46405</v>
      </c>
      <c r="F13" s="534">
        <v>5696</v>
      </c>
      <c r="G13" s="504">
        <v>1353</v>
      </c>
      <c r="H13" s="534">
        <v>241</v>
      </c>
      <c r="I13" s="504">
        <v>19</v>
      </c>
      <c r="J13" s="534">
        <v>944</v>
      </c>
      <c r="K13" s="504">
        <v>157600</v>
      </c>
      <c r="L13" s="534">
        <v>56840</v>
      </c>
      <c r="M13" s="533">
        <v>3268</v>
      </c>
    </row>
    <row r="14" spans="1:27" ht="15.75" customHeight="1">
      <c r="A14" s="299" t="s">
        <v>46</v>
      </c>
      <c r="B14" s="501">
        <v>41017</v>
      </c>
      <c r="C14" s="504">
        <v>7827</v>
      </c>
      <c r="D14" s="534">
        <v>1480</v>
      </c>
      <c r="E14" s="504">
        <v>8673</v>
      </c>
      <c r="F14" s="534">
        <v>1665</v>
      </c>
      <c r="G14" s="504">
        <v>175</v>
      </c>
      <c r="H14" s="534">
        <v>58</v>
      </c>
      <c r="I14" s="504">
        <v>10</v>
      </c>
      <c r="J14" s="534">
        <v>13</v>
      </c>
      <c r="K14" s="504">
        <v>21116</v>
      </c>
      <c r="L14" s="534">
        <v>9283</v>
      </c>
      <c r="M14" s="533">
        <v>286</v>
      </c>
    </row>
    <row r="15" spans="1:27" ht="15.75" customHeight="1">
      <c r="A15" s="299" t="s">
        <v>47</v>
      </c>
      <c r="B15" s="501">
        <v>129040</v>
      </c>
      <c r="C15" s="504">
        <v>50828</v>
      </c>
      <c r="D15" s="534">
        <v>7890</v>
      </c>
      <c r="E15" s="504">
        <v>6486</v>
      </c>
      <c r="F15" s="534">
        <v>984</v>
      </c>
      <c r="G15" s="504">
        <v>333</v>
      </c>
      <c r="H15" s="534">
        <v>48</v>
      </c>
      <c r="I15" s="504">
        <v>3</v>
      </c>
      <c r="J15" s="534">
        <v>9</v>
      </c>
      <c r="K15" s="504">
        <v>62459</v>
      </c>
      <c r="L15" s="534">
        <v>31534</v>
      </c>
      <c r="M15" s="533">
        <v>1824</v>
      </c>
    </row>
    <row r="16" spans="1:27" ht="15.75" customHeight="1">
      <c r="A16" s="299" t="s">
        <v>48</v>
      </c>
      <c r="B16" s="501">
        <v>135424</v>
      </c>
      <c r="C16" s="504">
        <v>29002</v>
      </c>
      <c r="D16" s="534">
        <v>4191</v>
      </c>
      <c r="E16" s="504">
        <v>25731</v>
      </c>
      <c r="F16" s="534">
        <v>4906</v>
      </c>
      <c r="G16" s="504">
        <v>334</v>
      </c>
      <c r="H16" s="534">
        <v>42</v>
      </c>
      <c r="I16" s="504">
        <v>2</v>
      </c>
      <c r="J16" s="534">
        <v>33</v>
      </c>
      <c r="K16" s="504">
        <v>71183</v>
      </c>
      <c r="L16" s="534">
        <v>31248</v>
      </c>
      <c r="M16" s="533">
        <v>2225</v>
      </c>
    </row>
    <row r="17" spans="1:13" ht="15.75" customHeight="1">
      <c r="A17" s="299" t="s">
        <v>49</v>
      </c>
      <c r="B17" s="501">
        <v>64850</v>
      </c>
      <c r="C17" s="504">
        <v>14924</v>
      </c>
      <c r="D17" s="534">
        <v>3386</v>
      </c>
      <c r="E17" s="504">
        <v>10049</v>
      </c>
      <c r="F17" s="534">
        <v>1999</v>
      </c>
      <c r="G17" s="504">
        <v>382</v>
      </c>
      <c r="H17" s="534">
        <v>120</v>
      </c>
      <c r="I17" s="504">
        <v>9</v>
      </c>
      <c r="J17" s="534">
        <v>121</v>
      </c>
      <c r="K17" s="504">
        <v>33860</v>
      </c>
      <c r="L17" s="534">
        <v>15960</v>
      </c>
      <c r="M17" s="533">
        <v>930</v>
      </c>
    </row>
    <row r="18" spans="1:13" ht="15.75" customHeight="1">
      <c r="A18" s="299" t="s">
        <v>50</v>
      </c>
      <c r="B18" s="501">
        <v>55790</v>
      </c>
      <c r="C18" s="504">
        <v>15171</v>
      </c>
      <c r="D18" s="534">
        <v>2638</v>
      </c>
      <c r="E18" s="504">
        <v>5521</v>
      </c>
      <c r="F18" s="534">
        <v>969</v>
      </c>
      <c r="G18" s="504">
        <v>691</v>
      </c>
      <c r="H18" s="534">
        <v>273</v>
      </c>
      <c r="I18" s="504">
        <v>17</v>
      </c>
      <c r="J18" s="534">
        <v>57</v>
      </c>
      <c r="K18" s="504">
        <v>30453</v>
      </c>
      <c r="L18" s="534">
        <v>9507</v>
      </c>
      <c r="M18" s="533">
        <v>560</v>
      </c>
    </row>
    <row r="19" spans="1:13" ht="15.75" customHeight="1">
      <c r="A19" s="299" t="s">
        <v>51</v>
      </c>
      <c r="B19" s="501">
        <v>108715</v>
      </c>
      <c r="C19" s="504">
        <v>31854</v>
      </c>
      <c r="D19" s="534">
        <v>4048</v>
      </c>
      <c r="E19" s="504">
        <v>14305</v>
      </c>
      <c r="F19" s="534">
        <v>1526</v>
      </c>
      <c r="G19" s="504">
        <v>188</v>
      </c>
      <c r="H19" s="534">
        <v>44</v>
      </c>
      <c r="I19" s="504">
        <v>5</v>
      </c>
      <c r="J19" s="534">
        <v>53</v>
      </c>
      <c r="K19" s="504">
        <v>56692</v>
      </c>
      <c r="L19" s="534">
        <v>21872</v>
      </c>
      <c r="M19" s="533">
        <v>1266</v>
      </c>
    </row>
    <row r="20" spans="1:13" ht="15.75" customHeight="1">
      <c r="A20" s="299" t="s">
        <v>52</v>
      </c>
      <c r="B20" s="501">
        <v>68628</v>
      </c>
      <c r="C20" s="504">
        <v>10886</v>
      </c>
      <c r="D20" s="534">
        <v>1377</v>
      </c>
      <c r="E20" s="504">
        <v>16762</v>
      </c>
      <c r="F20" s="534">
        <v>2959</v>
      </c>
      <c r="G20" s="504">
        <v>476</v>
      </c>
      <c r="H20" s="534">
        <v>125</v>
      </c>
      <c r="I20" s="504">
        <v>3</v>
      </c>
      <c r="J20" s="534">
        <v>55</v>
      </c>
      <c r="K20" s="504">
        <v>35985</v>
      </c>
      <c r="L20" s="534">
        <v>14037</v>
      </c>
      <c r="M20" s="533">
        <v>1122</v>
      </c>
    </row>
    <row r="21" spans="1:13" ht="15.75" customHeight="1">
      <c r="A21" s="299" t="s">
        <v>53</v>
      </c>
      <c r="B21" s="501">
        <v>198508</v>
      </c>
      <c r="C21" s="504">
        <v>34327</v>
      </c>
      <c r="D21" s="534">
        <v>7446</v>
      </c>
      <c r="E21" s="504">
        <v>37518</v>
      </c>
      <c r="F21" s="534">
        <v>8155</v>
      </c>
      <c r="G21" s="504">
        <v>1955</v>
      </c>
      <c r="H21" s="534">
        <v>737</v>
      </c>
      <c r="I21" s="504">
        <v>41</v>
      </c>
      <c r="J21" s="534">
        <v>363</v>
      </c>
      <c r="K21" s="504">
        <v>107966</v>
      </c>
      <c r="L21" s="534">
        <v>40526</v>
      </c>
      <c r="M21" s="533">
        <v>2758</v>
      </c>
    </row>
    <row r="22" spans="1:13" ht="15.75" customHeight="1" thickBot="1">
      <c r="A22" s="306" t="s">
        <v>54</v>
      </c>
      <c r="B22" s="510">
        <v>39652</v>
      </c>
      <c r="C22" s="918">
        <v>7625</v>
      </c>
      <c r="D22" s="591">
        <v>865</v>
      </c>
      <c r="E22" s="918">
        <v>8117</v>
      </c>
      <c r="F22" s="591">
        <v>1186</v>
      </c>
      <c r="G22" s="918">
        <v>200</v>
      </c>
      <c r="H22" s="591">
        <v>119</v>
      </c>
      <c r="I22" s="918">
        <v>11</v>
      </c>
      <c r="J22" s="591">
        <v>124</v>
      </c>
      <c r="K22" s="918">
        <v>21405</v>
      </c>
      <c r="L22" s="591">
        <v>6672</v>
      </c>
      <c r="M22" s="920">
        <v>420</v>
      </c>
    </row>
    <row r="23" spans="1:13" ht="12.75" customHeight="1">
      <c r="A23" s="1356" t="s">
        <v>229</v>
      </c>
      <c r="B23" s="1356"/>
      <c r="C23" s="1356"/>
      <c r="D23" s="1356"/>
      <c r="E23" s="1356"/>
      <c r="F23" s="1356"/>
      <c r="G23" s="1356"/>
      <c r="H23" s="1356"/>
      <c r="I23" s="1356"/>
      <c r="J23" s="1356"/>
      <c r="K23" s="1356"/>
      <c r="L23" s="1356"/>
      <c r="M23" s="1356"/>
    </row>
    <row r="24" spans="1:13" ht="12" customHeight="1">
      <c r="A24" s="1357" t="s">
        <v>400</v>
      </c>
      <c r="B24" s="1357"/>
      <c r="C24" s="1357"/>
      <c r="D24" s="1357"/>
      <c r="E24" s="1357"/>
      <c r="F24" s="1357"/>
      <c r="G24" s="1357"/>
      <c r="H24" s="1357"/>
      <c r="I24" s="1357"/>
      <c r="J24" s="1357"/>
      <c r="K24" s="1357"/>
      <c r="L24" s="1357"/>
      <c r="M24" s="1357"/>
    </row>
    <row r="25" spans="1:13" ht="12.75" customHeight="1">
      <c r="A25" s="1357" t="s">
        <v>230</v>
      </c>
      <c r="B25" s="1357"/>
      <c r="C25" s="1357"/>
      <c r="D25" s="1357"/>
      <c r="E25" s="1357"/>
      <c r="F25" s="1357"/>
      <c r="G25" s="1357"/>
      <c r="H25" s="1357"/>
      <c r="I25" s="1357"/>
      <c r="J25" s="1357"/>
      <c r="K25" s="1357"/>
      <c r="L25" s="1357"/>
      <c r="M25" s="1357"/>
    </row>
    <row r="26" spans="1:13" ht="12.75" customHeight="1">
      <c r="A26" s="838" t="s">
        <v>790</v>
      </c>
      <c r="B26" s="838"/>
      <c r="C26" s="838"/>
      <c r="D26" s="838"/>
      <c r="E26" s="838"/>
      <c r="F26" s="838"/>
      <c r="G26" s="838"/>
      <c r="H26" s="838"/>
      <c r="I26" s="838"/>
      <c r="J26" s="838"/>
      <c r="K26" s="838"/>
      <c r="L26" s="838"/>
      <c r="M26" s="838"/>
    </row>
    <row r="27" spans="1:13" ht="38.25" customHeight="1">
      <c r="A27" s="1357" t="s">
        <v>791</v>
      </c>
      <c r="B27" s="1357"/>
      <c r="C27" s="1357"/>
      <c r="D27" s="1357"/>
      <c r="E27" s="1357"/>
      <c r="F27" s="1357"/>
      <c r="G27" s="1357"/>
      <c r="H27" s="1357"/>
      <c r="I27" s="1357"/>
      <c r="J27" s="1357"/>
      <c r="K27" s="1357"/>
      <c r="L27" s="1357"/>
      <c r="M27" s="1357"/>
    </row>
    <row r="28" spans="1:13" ht="26.25" customHeight="1" thickBot="1">
      <c r="A28" s="1358" t="s">
        <v>797</v>
      </c>
      <c r="B28" s="1358"/>
      <c r="C28" s="1358"/>
      <c r="D28" s="1358"/>
      <c r="E28" s="1358"/>
      <c r="F28" s="838"/>
      <c r="G28" s="838"/>
      <c r="H28" s="838"/>
      <c r="I28" s="838"/>
      <c r="J28" s="838"/>
      <c r="K28" s="838"/>
      <c r="L28" s="838"/>
      <c r="M28" s="838"/>
    </row>
    <row r="29" spans="1:13" ht="24.75" customHeight="1" thickBot="1">
      <c r="A29" s="1352" t="s">
        <v>13</v>
      </c>
      <c r="B29" s="1353"/>
      <c r="C29" s="925" t="s">
        <v>799</v>
      </c>
      <c r="D29" s="130"/>
      <c r="E29" s="130"/>
      <c r="F29" s="130"/>
      <c r="G29" s="130"/>
      <c r="H29" s="153"/>
      <c r="I29" s="130"/>
      <c r="J29" s="130"/>
      <c r="K29" s="130"/>
      <c r="L29" s="130"/>
      <c r="M29" s="130"/>
    </row>
    <row r="30" spans="1:13" ht="18" customHeight="1" thickBot="1">
      <c r="A30" s="1354"/>
      <c r="B30" s="1355"/>
      <c r="C30" s="924" t="s">
        <v>225</v>
      </c>
      <c r="D30" s="130"/>
      <c r="E30" s="130"/>
      <c r="G30" s="130"/>
      <c r="H30" s="130"/>
      <c r="I30" s="130"/>
      <c r="J30" s="130"/>
      <c r="K30" s="130"/>
      <c r="L30" s="130"/>
      <c r="M30" s="130"/>
    </row>
    <row r="31" spans="1:13" ht="19.5" customHeight="1">
      <c r="A31" s="1348" t="s">
        <v>226</v>
      </c>
      <c r="B31" s="1349"/>
      <c r="C31" s="923">
        <f>SUM(C32:C35)</f>
        <v>4388143663.4399996</v>
      </c>
      <c r="D31" s="139"/>
      <c r="E31" s="148"/>
      <c r="G31" s="130"/>
      <c r="H31" s="130"/>
      <c r="I31" s="130"/>
      <c r="J31" s="130"/>
      <c r="K31" s="130"/>
      <c r="L31" s="130"/>
      <c r="M31" s="130"/>
    </row>
    <row r="32" spans="1:13" ht="15.75" customHeight="1">
      <c r="A32" s="921" t="s">
        <v>403</v>
      </c>
      <c r="B32" s="922"/>
      <c r="C32" s="765">
        <v>2444280615</v>
      </c>
      <c r="D32" s="140"/>
      <c r="E32" s="148"/>
      <c r="G32" s="130"/>
      <c r="H32" s="130"/>
      <c r="I32" s="130"/>
      <c r="J32" s="130"/>
      <c r="K32" s="130"/>
      <c r="L32" s="130"/>
      <c r="M32" s="130"/>
    </row>
    <row r="33" spans="1:13" ht="15.75" customHeight="1">
      <c r="A33" s="921" t="s">
        <v>402</v>
      </c>
      <c r="B33" s="922"/>
      <c r="C33" s="765">
        <v>1862004000</v>
      </c>
      <c r="D33" s="139"/>
      <c r="E33" s="148"/>
      <c r="F33" s="200"/>
      <c r="G33" s="200"/>
      <c r="H33" s="200"/>
      <c r="I33" s="130"/>
      <c r="J33" s="130"/>
      <c r="K33" s="130"/>
      <c r="L33" s="130"/>
      <c r="M33" s="130"/>
    </row>
    <row r="34" spans="1:13" ht="15.75" customHeight="1">
      <c r="A34" s="921" t="s">
        <v>401</v>
      </c>
      <c r="B34" s="922"/>
      <c r="C34" s="765">
        <v>24890305.41</v>
      </c>
      <c r="D34" s="140"/>
      <c r="E34" s="148"/>
      <c r="F34" s="138"/>
      <c r="H34" s="130"/>
      <c r="I34" s="130"/>
      <c r="J34" s="130"/>
      <c r="K34" s="130"/>
      <c r="L34" s="130"/>
      <c r="M34" s="130"/>
    </row>
    <row r="35" spans="1:13" ht="15.75" customHeight="1" thickBot="1">
      <c r="A35" s="1350" t="s">
        <v>441</v>
      </c>
      <c r="B35" s="1351"/>
      <c r="C35" s="766">
        <v>56968743.030000001</v>
      </c>
      <c r="D35" s="140"/>
      <c r="E35" s="148"/>
      <c r="F35" s="138"/>
      <c r="H35" s="130"/>
      <c r="I35" s="130"/>
      <c r="J35" s="130"/>
      <c r="K35" s="130"/>
      <c r="L35" s="130"/>
      <c r="M35" s="130"/>
    </row>
    <row r="37" spans="1:13">
      <c r="C37" s="136"/>
      <c r="D37" s="137"/>
    </row>
    <row r="38" spans="1:13">
      <c r="C38" s="138"/>
      <c r="D38" s="137"/>
    </row>
    <row r="39" spans="1:13">
      <c r="C39" s="136"/>
      <c r="D39" s="137"/>
    </row>
    <row r="42" spans="1:13">
      <c r="B42" s="153"/>
      <c r="C42" s="153"/>
      <c r="D42" s="153"/>
      <c r="E42" s="153"/>
      <c r="F42" s="153"/>
      <c r="G42" s="153"/>
      <c r="H42" s="153"/>
      <c r="I42" s="153"/>
      <c r="J42" s="153"/>
      <c r="K42" s="153"/>
      <c r="L42" s="153"/>
      <c r="M42" s="153"/>
    </row>
  </sheetData>
  <mergeCells count="16">
    <mergeCell ref="B5:M5"/>
    <mergeCell ref="A3:A5"/>
    <mergeCell ref="A1:M1"/>
    <mergeCell ref="A2:M2"/>
    <mergeCell ref="B3:B4"/>
    <mergeCell ref="C3:K3"/>
    <mergeCell ref="L3:L4"/>
    <mergeCell ref="M3:M4"/>
    <mergeCell ref="A31:B31"/>
    <mergeCell ref="A35:B35"/>
    <mergeCell ref="A29:B30"/>
    <mergeCell ref="A23:M23"/>
    <mergeCell ref="A24:M24"/>
    <mergeCell ref="A25:M25"/>
    <mergeCell ref="A27:M27"/>
    <mergeCell ref="A28:E28"/>
  </mergeCells>
  <hyperlinks>
    <hyperlink ref="N1" location="'Spis treści'!A1" display="Powrót do spisu" xr:uid="{59847AB4-F0A3-4D24-981E-C2109E72DD21}"/>
  </hyperlinks>
  <printOptions horizontalCentered="1"/>
  <pageMargins left="0.51181102362204722" right="0.51181102362204722" top="0.47244094488188981" bottom="0.35433070866141736" header="0.31496062992125984" footer="0.31496062992125984"/>
  <pageSetup paperSize="9" scale="79" orientation="landscape" r:id="rId1"/>
  <headerFooter differentFirst="1" alignWithMargins="0">
    <oddFooter>&amp;C&amp;"Arial,Normalny"&amp;9&amp;P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20B-64E0-4CCA-9441-44B7BDFACF13}">
  <sheetPr codeName="Arkusz33">
    <tabColor rgb="FF33CC33"/>
  </sheetPr>
  <dimension ref="A1:F34"/>
  <sheetViews>
    <sheetView showGridLines="0" view="pageBreakPreview" zoomScaleNormal="100" zoomScaleSheetLayoutView="100" workbookViewId="0">
      <selection sqref="A1:B1"/>
    </sheetView>
  </sheetViews>
  <sheetFormatPr defaultColWidth="9" defaultRowHeight="15"/>
  <cols>
    <col min="1" max="1" width="19.5" style="93" customWidth="1"/>
    <col min="2" max="2" width="67.875" style="93" customWidth="1"/>
    <col min="3" max="3" width="16.125" style="93" customWidth="1"/>
    <col min="4" max="4" width="16" style="93" customWidth="1"/>
    <col min="5" max="5" width="14.5" style="93" customWidth="1"/>
    <col min="6" max="6" width="15.125" style="93" customWidth="1"/>
    <col min="7" max="7" width="13.625" style="93" customWidth="1"/>
    <col min="8" max="8" width="14" style="93" bestFit="1" customWidth="1"/>
    <col min="9" max="9" width="21.75" style="93" bestFit="1" customWidth="1"/>
    <col min="10" max="16384" width="9" style="93"/>
  </cols>
  <sheetData>
    <row r="1" spans="1:6" s="87" customFormat="1" ht="35.25" customHeight="1">
      <c r="A1" s="1364" t="s">
        <v>474</v>
      </c>
      <c r="B1" s="1365"/>
    </row>
    <row r="2" spans="1:6" s="87" customFormat="1" ht="12.75" customHeight="1">
      <c r="B2" s="88"/>
    </row>
    <row r="3" spans="1:6" s="87" customFormat="1" ht="12.75" customHeight="1">
      <c r="B3" s="88"/>
    </row>
    <row r="4" spans="1:6" s="87" customFormat="1" ht="12.75" customHeight="1">
      <c r="B4" s="88"/>
    </row>
    <row r="5" spans="1:6" s="87" customFormat="1" ht="12.75" customHeight="1">
      <c r="B5" s="88"/>
    </row>
    <row r="6" spans="1:6" s="87" customFormat="1" ht="24" customHeight="1">
      <c r="B6" s="958"/>
    </row>
    <row r="7" spans="1:6" s="87" customFormat="1" ht="12.75" customHeight="1">
      <c r="B7" s="958"/>
    </row>
    <row r="8" spans="1:6" s="87" customFormat="1" ht="20.25" customHeight="1">
      <c r="A8" s="88" t="s">
        <v>247</v>
      </c>
      <c r="B8" s="88"/>
      <c r="C8" s="88"/>
      <c r="D8" s="88"/>
      <c r="E8" s="88"/>
      <c r="F8" s="88"/>
    </row>
    <row r="9" spans="1:6" s="87" customFormat="1" ht="21.75" customHeight="1"/>
    <row r="10" spans="1:6" s="87" customFormat="1" ht="21.75" customHeight="1"/>
    <row r="11" spans="1:6" s="87" customFormat="1" ht="21.75" customHeight="1"/>
    <row r="12" spans="1:6" s="87" customFormat="1" ht="21.75" customHeight="1"/>
    <row r="13" spans="1:6" s="87" customFormat="1" ht="21.75" customHeight="1"/>
    <row r="14" spans="1:6" s="87" customFormat="1" ht="21.75" customHeight="1"/>
    <row r="15" spans="1:6" s="87" customFormat="1" ht="27" customHeight="1">
      <c r="A15" s="960"/>
      <c r="B15" s="960"/>
      <c r="C15" s="89"/>
      <c r="F15" s="89"/>
    </row>
    <row r="16" spans="1:6" s="87" customFormat="1" ht="12.75"/>
    <row r="17" spans="1:6" s="87" customFormat="1" ht="24" customHeight="1">
      <c r="A17" s="91"/>
      <c r="B17" s="91"/>
      <c r="C17" s="91"/>
      <c r="D17" s="91"/>
      <c r="E17" s="91"/>
      <c r="F17" s="91"/>
    </row>
    <row r="18" spans="1:6" s="87" customFormat="1" ht="21" customHeight="1"/>
    <row r="19" spans="1:6" s="87" customFormat="1" ht="21" customHeight="1"/>
    <row r="20" spans="1:6" s="87" customFormat="1" ht="21" customHeight="1"/>
    <row r="21" spans="1:6" s="87" customFormat="1" ht="21" customHeight="1"/>
    <row r="22" spans="1:6" s="87" customFormat="1" ht="21" customHeight="1"/>
    <row r="23" spans="1:6" s="87" customFormat="1" ht="21" customHeight="1"/>
    <row r="24" spans="1:6" s="87" customFormat="1" ht="21" customHeight="1"/>
    <row r="25" spans="1:6" s="87" customFormat="1" ht="21" customHeight="1"/>
    <row r="26" spans="1:6" s="87" customFormat="1" ht="123" customHeight="1"/>
    <row r="27" spans="1:6" s="87" customFormat="1" ht="29.25" customHeight="1">
      <c r="A27" s="1366" t="s">
        <v>473</v>
      </c>
      <c r="B27" s="1366"/>
      <c r="C27" s="92"/>
      <c r="D27" s="92"/>
      <c r="E27" s="92"/>
      <c r="F27" s="92"/>
    </row>
    <row r="28" spans="1:6" ht="33.75" customHeight="1">
      <c r="C28" s="94"/>
      <c r="D28" s="94"/>
      <c r="E28" s="95"/>
    </row>
    <row r="30" spans="1:6" ht="33" customHeight="1">
      <c r="A30" s="1367"/>
      <c r="B30" s="1369"/>
    </row>
    <row r="31" spans="1:6">
      <c r="A31" s="1368" t="s">
        <v>515</v>
      </c>
      <c r="B31" s="1369"/>
    </row>
    <row r="34" spans="1:2" ht="42" customHeight="1">
      <c r="A34" s="1367"/>
      <c r="B34" s="1367"/>
    </row>
  </sheetData>
  <mergeCells count="7">
    <mergeCell ref="A1:B1"/>
    <mergeCell ref="B6:B7"/>
    <mergeCell ref="A15:B15"/>
    <mergeCell ref="A27:B27"/>
    <mergeCell ref="A34:B34"/>
    <mergeCell ref="A31:B31"/>
    <mergeCell ref="A30:B30"/>
  </mergeCells>
  <hyperlinks>
    <hyperlink ref="A31" r:id="rId1" xr:uid="{5E30D09B-988B-4B81-9026-4B7DBB9AB686}"/>
  </hyperlinks>
  <pageMargins left="0.70866141732283472" right="0.55000000000000004" top="0.74803149606299213" bottom="0.74803149606299213" header="0.31496062992125984" footer="0.31496062992125984"/>
  <pageSetup paperSize="9" fitToWidth="2" orientation="portrait" r:id="rId2"/>
  <headerFooter differentFirst="1"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tabColor rgb="FF92D050"/>
  </sheetPr>
  <dimension ref="A1:U146"/>
  <sheetViews>
    <sheetView showGridLines="0" view="pageBreakPreview" zoomScaleNormal="100" zoomScaleSheetLayoutView="100" workbookViewId="0">
      <selection sqref="A1:I1"/>
    </sheetView>
  </sheetViews>
  <sheetFormatPr defaultColWidth="8" defaultRowHeight="15" zeroHeight="1"/>
  <cols>
    <col min="1" max="1" width="44" style="21" customWidth="1"/>
    <col min="2" max="2" width="12.75" style="21" customWidth="1"/>
    <col min="3" max="3" width="13.125" style="21" customWidth="1"/>
    <col min="4" max="5" width="12.375" style="21" customWidth="1"/>
    <col min="6" max="6" width="13.125" style="21" customWidth="1"/>
    <col min="7" max="8" width="8.375" style="21" customWidth="1"/>
    <col min="9" max="10" width="9.625" style="21" customWidth="1"/>
    <col min="11" max="11" width="0.5" style="21" customWidth="1"/>
    <col min="12" max="12" width="15.75" style="21" hidden="1" customWidth="1"/>
    <col min="13" max="14" width="11" style="21" hidden="1" customWidth="1"/>
    <col min="15" max="15" width="12.375" style="21" hidden="1" customWidth="1"/>
    <col min="16" max="16" width="13.125" style="21" hidden="1" customWidth="1"/>
    <col min="17" max="20" width="8" style="21"/>
    <col min="21" max="21" width="11.25" style="21" customWidth="1"/>
    <col min="22" max="16384" width="8" style="21"/>
  </cols>
  <sheetData>
    <row r="1" spans="1:20" ht="30" customHeight="1">
      <c r="A1" s="994" t="s">
        <v>410</v>
      </c>
      <c r="B1" s="994"/>
      <c r="C1" s="994"/>
      <c r="D1" s="994"/>
      <c r="E1" s="994"/>
      <c r="F1" s="994"/>
      <c r="G1" s="994"/>
      <c r="H1" s="994"/>
      <c r="I1" s="994"/>
      <c r="J1" s="116" t="s">
        <v>476</v>
      </c>
    </row>
    <row r="2" spans="1:20" ht="22.5" customHeight="1" thickBot="1">
      <c r="A2" s="995" t="s">
        <v>772</v>
      </c>
      <c r="B2" s="995"/>
      <c r="C2" s="995"/>
      <c r="D2" s="995"/>
      <c r="E2" s="995"/>
      <c r="F2" s="995"/>
      <c r="G2" s="995"/>
      <c r="H2" s="995"/>
      <c r="I2" s="995"/>
      <c r="J2" s="150"/>
      <c r="K2" s="116"/>
    </row>
    <row r="3" spans="1:20" ht="21" customHeight="1" thickBot="1">
      <c r="A3" s="996" t="s">
        <v>13</v>
      </c>
      <c r="B3" s="999" t="s">
        <v>524</v>
      </c>
      <c r="C3" s="999"/>
      <c r="D3" s="1000" t="s">
        <v>536</v>
      </c>
      <c r="E3" s="999"/>
      <c r="F3" s="999"/>
      <c r="G3" s="999"/>
      <c r="H3" s="999"/>
      <c r="I3" s="1001"/>
      <c r="J3" s="157"/>
    </row>
    <row r="4" spans="1:20" ht="20.25" customHeight="1" thickBot="1">
      <c r="A4" s="997"/>
      <c r="B4" s="1002" t="s">
        <v>569</v>
      </c>
      <c r="C4" s="1002" t="s">
        <v>570</v>
      </c>
      <c r="D4" s="1002" t="s">
        <v>516</v>
      </c>
      <c r="E4" s="1002" t="s">
        <v>569</v>
      </c>
      <c r="F4" s="1002" t="s">
        <v>570</v>
      </c>
      <c r="G4" s="1004" t="s">
        <v>14</v>
      </c>
      <c r="H4" s="1005"/>
      <c r="I4" s="1006"/>
      <c r="J4" s="152"/>
      <c r="O4" s="993"/>
      <c r="P4" s="993"/>
    </row>
    <row r="5" spans="1:20" ht="75" customHeight="1" thickBot="1">
      <c r="A5" s="998"/>
      <c r="B5" s="1003"/>
      <c r="C5" s="1003"/>
      <c r="D5" s="1003"/>
      <c r="E5" s="1003"/>
      <c r="F5" s="1003"/>
      <c r="G5" s="216" t="s">
        <v>571</v>
      </c>
      <c r="H5" s="216" t="s">
        <v>572</v>
      </c>
      <c r="I5" s="216" t="s">
        <v>573</v>
      </c>
      <c r="J5" s="152"/>
      <c r="L5" s="99"/>
      <c r="M5" s="24"/>
      <c r="N5" s="99"/>
      <c r="O5" s="993"/>
      <c r="P5" s="993"/>
    </row>
    <row r="6" spans="1:20" ht="21" customHeight="1" thickBot="1">
      <c r="A6" s="981" t="s">
        <v>63</v>
      </c>
      <c r="B6" s="982"/>
      <c r="C6" s="982"/>
      <c r="D6" s="982"/>
      <c r="E6" s="982"/>
      <c r="F6" s="982"/>
      <c r="G6" s="982"/>
      <c r="H6" s="982"/>
      <c r="I6" s="983"/>
      <c r="J6" s="158"/>
      <c r="N6" s="24"/>
    </row>
    <row r="7" spans="1:20" ht="18" customHeight="1">
      <c r="A7" s="664" t="s">
        <v>558</v>
      </c>
      <c r="B7" s="681">
        <v>966424</v>
      </c>
      <c r="C7" s="681">
        <v>968717</v>
      </c>
      <c r="D7" s="682">
        <v>993599</v>
      </c>
      <c r="E7" s="683">
        <v>1023496</v>
      </c>
      <c r="F7" s="681">
        <v>985583</v>
      </c>
      <c r="G7" s="684">
        <f t="shared" ref="G7:G12" si="0">E7/D7-1</f>
        <v>3.0089603552338584E-2</v>
      </c>
      <c r="H7" s="685">
        <f>E7/B7-1</f>
        <v>5.9054824797397432E-2</v>
      </c>
      <c r="I7" s="686">
        <f>F7/C7-1</f>
        <v>1.7410657601755641E-2</v>
      </c>
      <c r="J7" s="158"/>
      <c r="N7" s="99"/>
    </row>
    <row r="8" spans="1:20" ht="15" customHeight="1">
      <c r="A8" s="687" t="s">
        <v>766</v>
      </c>
      <c r="B8" s="678">
        <v>966424</v>
      </c>
      <c r="C8" s="678">
        <v>968717</v>
      </c>
      <c r="D8" s="675">
        <v>1086241</v>
      </c>
      <c r="E8" s="676">
        <v>1132239</v>
      </c>
      <c r="F8" s="678">
        <v>1035929</v>
      </c>
      <c r="G8" s="110">
        <f t="shared" si="0"/>
        <v>4.2346035548280758E-2</v>
      </c>
      <c r="H8" s="618">
        <f>E8/B8-1</f>
        <v>0.1715758300704453</v>
      </c>
      <c r="I8" s="623">
        <f>F8/C8-1</f>
        <v>6.9382492513293315E-2</v>
      </c>
      <c r="J8" s="158"/>
      <c r="K8" s="731"/>
      <c r="L8" s="732"/>
      <c r="M8" s="733"/>
      <c r="N8" s="734"/>
      <c r="P8" s="24"/>
      <c r="S8" s="99"/>
      <c r="T8" s="99"/>
    </row>
    <row r="9" spans="1:20" ht="15.75" customHeight="1">
      <c r="A9" s="688" t="s">
        <v>556</v>
      </c>
      <c r="B9" s="678">
        <v>26166</v>
      </c>
      <c r="C9" s="678">
        <v>27763</v>
      </c>
      <c r="D9" s="689">
        <v>22863</v>
      </c>
      <c r="E9" s="676">
        <v>21894</v>
      </c>
      <c r="F9" s="678">
        <v>23409</v>
      </c>
      <c r="G9" s="110">
        <f t="shared" si="0"/>
        <v>-4.2382889384595224E-2</v>
      </c>
      <c r="H9" s="618">
        <f t="shared" ref="H9:I12" si="1">E9/B9-1</f>
        <v>-0.16326530612244894</v>
      </c>
      <c r="I9" s="623">
        <f t="shared" si="1"/>
        <v>-0.15682743219392714</v>
      </c>
      <c r="J9" s="159"/>
      <c r="K9" s="159"/>
      <c r="L9" s="159"/>
      <c r="M9" s="159"/>
      <c r="N9" s="159"/>
      <c r="O9" s="159"/>
      <c r="P9" s="159"/>
      <c r="Q9" s="161"/>
    </row>
    <row r="10" spans="1:20" ht="15.75" customHeight="1">
      <c r="A10" s="222" t="s">
        <v>71</v>
      </c>
      <c r="B10" s="679">
        <v>6206531231.0200024</v>
      </c>
      <c r="C10" s="679">
        <v>24450497251.139996</v>
      </c>
      <c r="D10" s="690">
        <v>6697010250.1099997</v>
      </c>
      <c r="E10" s="677">
        <v>6731673998.0999994</v>
      </c>
      <c r="F10" s="679">
        <v>26351408480.129978</v>
      </c>
      <c r="G10" s="110">
        <f t="shared" si="0"/>
        <v>5.1760034247267939E-3</v>
      </c>
      <c r="H10" s="618">
        <f t="shared" si="1"/>
        <v>8.461131468337002E-2</v>
      </c>
      <c r="I10" s="623">
        <f t="shared" si="1"/>
        <v>7.7745299388598532E-2</v>
      </c>
      <c r="J10" s="160"/>
      <c r="K10" s="160"/>
      <c r="L10" s="160"/>
      <c r="M10" s="160"/>
      <c r="N10" s="160"/>
      <c r="O10" s="160"/>
      <c r="P10" s="160"/>
      <c r="Q10" s="161"/>
    </row>
    <row r="11" spans="1:20" ht="15" customHeight="1">
      <c r="A11" s="688" t="s">
        <v>556</v>
      </c>
      <c r="B11" s="679">
        <v>172566874.24000001</v>
      </c>
      <c r="C11" s="679">
        <v>718317268.91000032</v>
      </c>
      <c r="D11" s="690">
        <v>159732563.23000002</v>
      </c>
      <c r="E11" s="677">
        <v>153640224.81999999</v>
      </c>
      <c r="F11" s="679">
        <v>647129708.54999983</v>
      </c>
      <c r="G11" s="110">
        <f t="shared" si="0"/>
        <v>-3.8140866751306235E-2</v>
      </c>
      <c r="H11" s="618">
        <f t="shared" si="1"/>
        <v>-0.10967718748661748</v>
      </c>
      <c r="I11" s="623">
        <f t="shared" si="1"/>
        <v>-9.9103228393802922E-2</v>
      </c>
      <c r="J11" s="161"/>
      <c r="K11" s="161"/>
      <c r="L11" s="161"/>
      <c r="M11" s="161"/>
      <c r="N11" s="161"/>
      <c r="O11" s="161"/>
      <c r="P11" s="161"/>
      <c r="Q11" s="161"/>
    </row>
    <row r="12" spans="1:20" ht="20.25" customHeight="1" thickBot="1">
      <c r="A12" s="228" t="s">
        <v>377</v>
      </c>
      <c r="B12" s="680">
        <v>2140.7199999999998</v>
      </c>
      <c r="C12" s="680">
        <v>2103.34</v>
      </c>
      <c r="D12" s="691">
        <v>2246.7199999999998</v>
      </c>
      <c r="E12" s="692">
        <v>2192.38</v>
      </c>
      <c r="F12" s="680">
        <v>2228.0700000000002</v>
      </c>
      <c r="G12" s="693">
        <f t="shared" si="0"/>
        <v>-2.4186369463039314E-2</v>
      </c>
      <c r="H12" s="694">
        <f t="shared" si="1"/>
        <v>2.4132067715534999E-2</v>
      </c>
      <c r="I12" s="695">
        <f t="shared" si="1"/>
        <v>5.9300921391691297E-2</v>
      </c>
      <c r="J12" s="160"/>
      <c r="K12" s="160"/>
      <c r="L12" s="160"/>
      <c r="M12" s="160"/>
      <c r="N12" s="160"/>
      <c r="O12" s="160"/>
      <c r="P12" s="160"/>
      <c r="Q12" s="161"/>
    </row>
    <row r="13" spans="1:20" ht="21" customHeight="1" thickBot="1">
      <c r="A13" s="984" t="s">
        <v>98</v>
      </c>
      <c r="B13" s="985"/>
      <c r="C13" s="985"/>
      <c r="D13" s="985"/>
      <c r="E13" s="985"/>
      <c r="F13" s="985"/>
      <c r="G13" s="985"/>
      <c r="H13" s="985"/>
      <c r="I13" s="986"/>
      <c r="J13" s="161"/>
      <c r="K13" s="161"/>
      <c r="L13" s="161"/>
      <c r="M13" s="161"/>
      <c r="N13" s="161"/>
      <c r="O13" s="161"/>
      <c r="P13" s="161"/>
      <c r="Q13" s="161"/>
    </row>
    <row r="14" spans="1:20" ht="27.75" customHeight="1">
      <c r="A14" s="664" t="s">
        <v>767</v>
      </c>
      <c r="B14" s="230">
        <v>762374</v>
      </c>
      <c r="C14" s="616">
        <v>762599</v>
      </c>
      <c r="D14" s="616">
        <v>774927</v>
      </c>
      <c r="E14" s="616">
        <v>796239</v>
      </c>
      <c r="F14" s="616">
        <v>772588</v>
      </c>
      <c r="G14" s="696">
        <f>E14/D14-1</f>
        <v>2.7501945344529322E-2</v>
      </c>
      <c r="H14" s="696">
        <f t="shared" ref="H14:I16" si="2">E14/B14-1</f>
        <v>4.4420455052244678E-2</v>
      </c>
      <c r="I14" s="697">
        <f t="shared" si="2"/>
        <v>1.3098627194633172E-2</v>
      </c>
      <c r="J14" s="151"/>
    </row>
    <row r="15" spans="1:20" ht="17.25" customHeight="1">
      <c r="A15" s="222" t="s">
        <v>94</v>
      </c>
      <c r="B15" s="482">
        <v>4908479764.6599979</v>
      </c>
      <c r="C15" s="482">
        <v>19321295725.959999</v>
      </c>
      <c r="D15" s="517">
        <v>5171859031.6799994</v>
      </c>
      <c r="E15" s="517">
        <v>5191821199.8500013</v>
      </c>
      <c r="F15" s="517">
        <v>20494409773.089996</v>
      </c>
      <c r="G15" s="698">
        <f>E15/D15-1</f>
        <v>3.8597664877801918E-3</v>
      </c>
      <c r="H15" s="698">
        <f t="shared" si="2"/>
        <v>5.772488606961379E-2</v>
      </c>
      <c r="I15" s="699">
        <f t="shared" si="2"/>
        <v>6.071611675369204E-2</v>
      </c>
      <c r="J15" s="162"/>
      <c r="O15" s="728"/>
      <c r="P15" s="728"/>
      <c r="Q15" s="161"/>
      <c r="R15" s="99"/>
    </row>
    <row r="16" spans="1:20" ht="16.5" customHeight="1" thickBot="1">
      <c r="A16" s="228" t="s">
        <v>95</v>
      </c>
      <c r="B16" s="516">
        <v>2146.14</v>
      </c>
      <c r="C16" s="229">
        <v>2111.34</v>
      </c>
      <c r="D16" s="229">
        <v>2224.67</v>
      </c>
      <c r="E16" s="229">
        <v>2173.48</v>
      </c>
      <c r="F16" s="229">
        <v>2210.58</v>
      </c>
      <c r="G16" s="700">
        <f>E16/D16-1</f>
        <v>-2.3010154315022069E-2</v>
      </c>
      <c r="H16" s="700">
        <f t="shared" si="2"/>
        <v>1.2739150288424872E-2</v>
      </c>
      <c r="I16" s="701">
        <f t="shared" si="2"/>
        <v>4.7003324902668231E-2</v>
      </c>
      <c r="J16" s="162"/>
      <c r="O16" s="729"/>
      <c r="P16" s="729"/>
      <c r="Q16" s="161"/>
      <c r="R16" s="161"/>
    </row>
    <row r="17" spans="1:21" ht="21" customHeight="1" thickBot="1">
      <c r="A17" s="966" t="s">
        <v>96</v>
      </c>
      <c r="B17" s="967"/>
      <c r="C17" s="967"/>
      <c r="D17" s="967"/>
      <c r="E17" s="967"/>
      <c r="F17" s="967"/>
      <c r="G17" s="967"/>
      <c r="H17" s="967"/>
      <c r="I17" s="968"/>
      <c r="J17" s="162"/>
      <c r="O17" s="729"/>
      <c r="P17" s="729"/>
      <c r="Q17" s="161"/>
    </row>
    <row r="18" spans="1:21" ht="26.25" customHeight="1">
      <c r="A18" s="664" t="s">
        <v>768</v>
      </c>
      <c r="B18" s="230">
        <v>164905</v>
      </c>
      <c r="C18" s="230">
        <v>166236</v>
      </c>
      <c r="D18" s="230">
        <v>164155</v>
      </c>
      <c r="E18" s="240">
        <v>164759</v>
      </c>
      <c r="F18" s="230">
        <v>163971</v>
      </c>
      <c r="G18" s="702">
        <f>E18/D18-1</f>
        <v>3.6794493009655316E-3</v>
      </c>
      <c r="H18" s="696">
        <f t="shared" ref="H18:I22" si="3">E18/B18-1</f>
        <v>-8.8535823656044066E-4</v>
      </c>
      <c r="I18" s="697">
        <f t="shared" si="3"/>
        <v>-1.362520753627372E-2</v>
      </c>
      <c r="J18" s="151"/>
      <c r="K18" s="99"/>
      <c r="Q18" s="161"/>
    </row>
    <row r="19" spans="1:21" ht="15" customHeight="1">
      <c r="A19" s="222" t="s">
        <v>557</v>
      </c>
      <c r="B19" s="670">
        <v>11044</v>
      </c>
      <c r="C19" s="670">
        <v>11129</v>
      </c>
      <c r="D19" s="670">
        <v>10868</v>
      </c>
      <c r="E19" s="208">
        <v>10806</v>
      </c>
      <c r="F19" s="670">
        <v>10883</v>
      </c>
      <c r="G19" s="703">
        <f>E19/D19-1</f>
        <v>-5.7048214942951869E-3</v>
      </c>
      <c r="H19" s="698">
        <f t="shared" si="3"/>
        <v>-2.1550162984425913E-2</v>
      </c>
      <c r="I19" s="699">
        <f t="shared" si="3"/>
        <v>-2.2104411896846088E-2</v>
      </c>
      <c r="J19" s="162"/>
      <c r="K19" s="99"/>
      <c r="O19" s="227"/>
      <c r="P19" s="227"/>
      <c r="Q19" s="161"/>
    </row>
    <row r="20" spans="1:21" ht="17.25" customHeight="1">
      <c r="A20" s="222" t="s">
        <v>71</v>
      </c>
      <c r="B20" s="482">
        <v>976936866.75</v>
      </c>
      <c r="C20" s="704">
        <v>3865557983.8899975</v>
      </c>
      <c r="D20" s="704">
        <v>1021512548.6499996</v>
      </c>
      <c r="E20" s="705">
        <v>1016799535.1199999</v>
      </c>
      <c r="F20" s="704">
        <v>4049063584.6100011</v>
      </c>
      <c r="G20" s="703">
        <f>E20/D20-1</f>
        <v>-4.6137597978882505E-3</v>
      </c>
      <c r="H20" s="698">
        <f t="shared" si="3"/>
        <v>4.0803730237565894E-2</v>
      </c>
      <c r="I20" s="699">
        <f t="shared" si="3"/>
        <v>4.7471956567402884E-2</v>
      </c>
      <c r="J20" s="162"/>
      <c r="K20" s="99"/>
      <c r="O20" s="227"/>
      <c r="P20" s="227"/>
      <c r="Q20" s="161"/>
    </row>
    <row r="21" spans="1:21" ht="15.75" customHeight="1">
      <c r="A21" s="222" t="s">
        <v>557</v>
      </c>
      <c r="B21" s="482">
        <v>74152292.350000024</v>
      </c>
      <c r="C21" s="482">
        <v>292398327.91000009</v>
      </c>
      <c r="D21" s="482">
        <v>76792884.449999988</v>
      </c>
      <c r="E21" s="520">
        <v>76430720.569999978</v>
      </c>
      <c r="F21" s="482">
        <v>305274554.92000002</v>
      </c>
      <c r="G21" s="703">
        <f>E21/D21-1</f>
        <v>-4.7161124704960811E-3</v>
      </c>
      <c r="H21" s="698">
        <f t="shared" si="3"/>
        <v>3.0726335596555021E-2</v>
      </c>
      <c r="I21" s="699">
        <f t="shared" si="3"/>
        <v>4.4036595906811193E-2</v>
      </c>
      <c r="J21" s="162"/>
      <c r="O21" s="730"/>
      <c r="P21" s="730"/>
      <c r="Q21" s="161"/>
      <c r="R21" s="161"/>
      <c r="U21" s="518"/>
    </row>
    <row r="22" spans="1:21" ht="17.25" customHeight="1" thickBot="1">
      <c r="A22" s="228" t="s">
        <v>97</v>
      </c>
      <c r="B22" s="516">
        <v>1974.75</v>
      </c>
      <c r="C22" s="229">
        <v>1937.79</v>
      </c>
      <c r="D22" s="229">
        <v>2074.2800000000002</v>
      </c>
      <c r="E22" s="519">
        <v>2057.15</v>
      </c>
      <c r="F22" s="229">
        <v>2057.81</v>
      </c>
      <c r="G22" s="706">
        <f>E22/D22-1</f>
        <v>-8.2582872129124407E-3</v>
      </c>
      <c r="H22" s="700">
        <f t="shared" si="3"/>
        <v>4.172680086086844E-2</v>
      </c>
      <c r="I22" s="701">
        <f t="shared" si="3"/>
        <v>6.1936535950747995E-2</v>
      </c>
      <c r="J22" s="162"/>
      <c r="O22" s="735"/>
      <c r="P22" s="735"/>
      <c r="Q22" s="161"/>
      <c r="R22" s="161"/>
    </row>
    <row r="23" spans="1:21" ht="21" customHeight="1" thickBot="1">
      <c r="A23" s="987" t="s">
        <v>381</v>
      </c>
      <c r="B23" s="988"/>
      <c r="C23" s="988"/>
      <c r="D23" s="989"/>
      <c r="E23" s="989"/>
      <c r="F23" s="989"/>
      <c r="G23" s="989"/>
      <c r="H23" s="989"/>
      <c r="I23" s="990"/>
      <c r="J23" s="162"/>
      <c r="O23" s="518"/>
      <c r="P23" s="518"/>
      <c r="Q23" s="161"/>
    </row>
    <row r="24" spans="1:21" ht="21.75" customHeight="1">
      <c r="A24" s="664" t="s">
        <v>558</v>
      </c>
      <c r="B24" s="230">
        <v>39144</v>
      </c>
      <c r="C24" s="230">
        <v>39882</v>
      </c>
      <c r="D24" s="707">
        <v>54517</v>
      </c>
      <c r="E24" s="240">
        <v>62498</v>
      </c>
      <c r="F24" s="230">
        <v>49024</v>
      </c>
      <c r="G24" s="684">
        <f>E24/D24-1</f>
        <v>0.14639470256984066</v>
      </c>
      <c r="H24" s="685">
        <f>E24/B24-1</f>
        <v>0.59661761700388305</v>
      </c>
      <c r="I24" s="686">
        <f>F24/C24-1</f>
        <v>0.22922621734115634</v>
      </c>
      <c r="J24" s="162"/>
      <c r="L24" s="736"/>
      <c r="O24" s="518"/>
      <c r="P24" s="518"/>
      <c r="Q24" s="161"/>
    </row>
    <row r="25" spans="1:21" ht="18.75" customHeight="1">
      <c r="A25" s="708" t="s">
        <v>769</v>
      </c>
      <c r="B25" s="670">
        <v>39144</v>
      </c>
      <c r="C25" s="670">
        <v>39882</v>
      </c>
      <c r="D25" s="709">
        <v>147159</v>
      </c>
      <c r="E25" s="208">
        <v>171241</v>
      </c>
      <c r="F25" s="670">
        <v>99370</v>
      </c>
      <c r="G25" s="110">
        <f>E25/D25-1</f>
        <v>0.1636461242601539</v>
      </c>
      <c r="H25" s="618">
        <f>E25/B25-1</f>
        <v>3.3746423462088702</v>
      </c>
      <c r="I25" s="623">
        <f t="shared" ref="H25:I27" si="4">F25/C25-1</f>
        <v>1.4916002206509202</v>
      </c>
      <c r="J25" s="149"/>
      <c r="K25" s="99"/>
      <c r="M25" s="99"/>
      <c r="Q25" s="161"/>
    </row>
    <row r="26" spans="1:21" ht="19.5" customHeight="1">
      <c r="A26" s="222" t="s">
        <v>71</v>
      </c>
      <c r="B26" s="517">
        <v>321093815.76000005</v>
      </c>
      <c r="C26" s="517">
        <v>1263561903.6900003</v>
      </c>
      <c r="D26" s="710">
        <v>503616742.93000013</v>
      </c>
      <c r="E26" s="518">
        <v>523031336.28000003</v>
      </c>
      <c r="F26" s="517">
        <v>1807848177.0299995</v>
      </c>
      <c r="G26" s="110">
        <f>E26/D26-1</f>
        <v>3.8550333408391868E-2</v>
      </c>
      <c r="H26" s="618">
        <f t="shared" si="4"/>
        <v>0.62890504459586705</v>
      </c>
      <c r="I26" s="623">
        <f t="shared" si="4"/>
        <v>0.43075552669838424</v>
      </c>
      <c r="J26" s="163"/>
      <c r="O26" s="208"/>
      <c r="P26" s="208"/>
      <c r="Q26" s="161"/>
    </row>
    <row r="27" spans="1:21" ht="21" customHeight="1" thickBot="1">
      <c r="A27" s="228" t="s">
        <v>95</v>
      </c>
      <c r="B27" s="229">
        <v>2734.27</v>
      </c>
      <c r="C27" s="229">
        <v>2640.19</v>
      </c>
      <c r="D27" s="711">
        <v>3079.26</v>
      </c>
      <c r="E27" s="519">
        <v>2789.59</v>
      </c>
      <c r="F27" s="229">
        <v>3073.09</v>
      </c>
      <c r="G27" s="693">
        <f>E27/D27-1</f>
        <v>-9.4071302845488813E-2</v>
      </c>
      <c r="H27" s="694">
        <f t="shared" si="4"/>
        <v>2.0232091198016278E-2</v>
      </c>
      <c r="I27" s="695">
        <f t="shared" si="4"/>
        <v>0.16396547218192636</v>
      </c>
      <c r="J27" s="163"/>
      <c r="O27" s="518"/>
      <c r="P27" s="518"/>
      <c r="Q27" s="161"/>
      <c r="R27" s="161"/>
    </row>
    <row r="28" spans="1:21" ht="21" customHeight="1" thickBot="1">
      <c r="A28" s="966" t="s">
        <v>89</v>
      </c>
      <c r="B28" s="967"/>
      <c r="C28" s="967"/>
      <c r="D28" s="967"/>
      <c r="E28" s="967"/>
      <c r="F28" s="967"/>
      <c r="G28" s="967"/>
      <c r="H28" s="967"/>
      <c r="I28" s="968"/>
      <c r="J28" s="163"/>
      <c r="O28" s="518"/>
      <c r="P28" s="518"/>
      <c r="Q28" s="161"/>
    </row>
    <row r="29" spans="1:21" ht="21" customHeight="1" thickBot="1">
      <c r="A29" s="233" t="s">
        <v>71</v>
      </c>
      <c r="B29" s="234">
        <v>20783.849999999999</v>
      </c>
      <c r="C29" s="235">
        <v>81637.599999999991</v>
      </c>
      <c r="D29" s="234">
        <v>21926.85</v>
      </c>
      <c r="E29" s="236">
        <v>21926.85</v>
      </c>
      <c r="F29" s="237">
        <v>86945.400000000009</v>
      </c>
      <c r="G29" s="238">
        <f>E29/D29-1</f>
        <v>0</v>
      </c>
      <c r="H29" s="238">
        <f>E29/B29-1</f>
        <v>5.4994623229093653E-2</v>
      </c>
      <c r="I29" s="239">
        <f>F29/C29-1</f>
        <v>6.5016609993434615E-2</v>
      </c>
      <c r="J29" s="149"/>
      <c r="Q29" s="161"/>
    </row>
    <row r="30" spans="1:21" ht="31.5" customHeight="1">
      <c r="A30" s="991" t="s">
        <v>773</v>
      </c>
      <c r="B30" s="991"/>
      <c r="C30" s="991"/>
      <c r="D30" s="991"/>
      <c r="E30" s="991"/>
      <c r="F30" s="991"/>
      <c r="G30" s="991"/>
      <c r="H30" s="991"/>
      <c r="I30" s="991"/>
      <c r="J30" s="163"/>
      <c r="K30" s="1007"/>
      <c r="L30" s="1007"/>
      <c r="M30" s="1007"/>
      <c r="N30" s="1007"/>
      <c r="O30" s="518"/>
      <c r="P30" s="518"/>
      <c r="Q30" s="161"/>
      <c r="R30" s="161"/>
    </row>
    <row r="31" spans="1:21" ht="10.5" customHeight="1">
      <c r="A31" s="951"/>
      <c r="B31" s="951"/>
      <c r="C31" s="951"/>
      <c r="D31" s="951"/>
      <c r="E31" s="951"/>
      <c r="F31" s="951"/>
      <c r="G31" s="951"/>
      <c r="H31" s="951"/>
      <c r="I31" s="951"/>
      <c r="J31" s="163"/>
      <c r="K31" s="942"/>
      <c r="L31" s="942"/>
      <c r="M31" s="942"/>
      <c r="N31" s="942"/>
      <c r="O31" s="518"/>
      <c r="P31" s="518"/>
      <c r="Q31" s="161"/>
      <c r="R31" s="161"/>
    </row>
    <row r="32" spans="1:21" ht="24" customHeight="1" thickBot="1">
      <c r="A32" s="969" t="s">
        <v>770</v>
      </c>
      <c r="B32" s="969"/>
      <c r="C32" s="969"/>
      <c r="D32" s="969"/>
      <c r="E32" s="969"/>
      <c r="F32" s="969"/>
      <c r="G32" s="969"/>
      <c r="H32" s="969"/>
      <c r="I32" s="969"/>
    </row>
    <row r="33" spans="1:10" s="23" customFormat="1" ht="13.5" thickBot="1">
      <c r="A33" s="970" t="s">
        <v>13</v>
      </c>
      <c r="B33" s="973" t="s">
        <v>524</v>
      </c>
      <c r="C33" s="973"/>
      <c r="D33" s="974" t="s">
        <v>536</v>
      </c>
      <c r="E33" s="973"/>
      <c r="F33" s="973"/>
      <c r="G33" s="973"/>
      <c r="H33" s="973"/>
      <c r="I33" s="975"/>
    </row>
    <row r="34" spans="1:10" s="23" customFormat="1" ht="13.5" customHeight="1" thickBot="1">
      <c r="A34" s="971"/>
      <c r="B34" s="976" t="s">
        <v>569</v>
      </c>
      <c r="C34" s="976" t="s">
        <v>570</v>
      </c>
      <c r="D34" s="976" t="s">
        <v>516</v>
      </c>
      <c r="E34" s="976" t="s">
        <v>569</v>
      </c>
      <c r="F34" s="976" t="s">
        <v>570</v>
      </c>
      <c r="G34" s="978" t="s">
        <v>14</v>
      </c>
      <c r="H34" s="979"/>
      <c r="I34" s="980"/>
    </row>
    <row r="35" spans="1:10" s="23" customFormat="1" ht="78.75" customHeight="1" thickBot="1">
      <c r="A35" s="972"/>
      <c r="B35" s="977"/>
      <c r="C35" s="977"/>
      <c r="D35" s="977"/>
      <c r="E35" s="977"/>
      <c r="F35" s="977"/>
      <c r="G35" s="712" t="s">
        <v>571</v>
      </c>
      <c r="H35" s="712" t="s">
        <v>572</v>
      </c>
      <c r="I35" s="712" t="s">
        <v>573</v>
      </c>
    </row>
    <row r="36" spans="1:10" s="23" customFormat="1" ht="13.5" thickBot="1">
      <c r="A36" s="966" t="s">
        <v>545</v>
      </c>
      <c r="B36" s="967"/>
      <c r="C36" s="967"/>
      <c r="D36" s="967"/>
      <c r="E36" s="967"/>
      <c r="F36" s="967"/>
      <c r="G36" s="967"/>
      <c r="H36" s="967"/>
      <c r="I36" s="968"/>
    </row>
    <row r="37" spans="1:10" s="23" customFormat="1" ht="19.5" customHeight="1">
      <c r="A37" s="664" t="s">
        <v>549</v>
      </c>
      <c r="B37" s="713" t="s">
        <v>440</v>
      </c>
      <c r="C37" s="713" t="s">
        <v>440</v>
      </c>
      <c r="D37" s="230">
        <v>136074</v>
      </c>
      <c r="E37" s="230">
        <v>197765</v>
      </c>
      <c r="F37" s="611">
        <v>166919</v>
      </c>
      <c r="G37" s="696">
        <f t="shared" ref="G37:G45" si="5">E37/D37-1</f>
        <v>0.45336361097638056</v>
      </c>
      <c r="H37" s="697" t="s">
        <v>440</v>
      </c>
      <c r="I37" s="696" t="s">
        <v>440</v>
      </c>
      <c r="J37" s="827"/>
    </row>
    <row r="38" spans="1:10" s="23" customFormat="1" ht="11.25" customHeight="1">
      <c r="A38" s="222" t="s">
        <v>71</v>
      </c>
      <c r="B38" s="714" t="s">
        <v>440</v>
      </c>
      <c r="C38" s="714" t="s">
        <v>440</v>
      </c>
      <c r="D38" s="482">
        <v>798987053.40999997</v>
      </c>
      <c r="E38" s="482">
        <v>1045579483.6299999</v>
      </c>
      <c r="F38" s="520">
        <v>1844566537.0399997</v>
      </c>
      <c r="G38" s="698">
        <f t="shared" si="5"/>
        <v>0.30863132158095308</v>
      </c>
      <c r="H38" s="699" t="s">
        <v>440</v>
      </c>
      <c r="I38" s="698" t="s">
        <v>440</v>
      </c>
      <c r="J38" s="826"/>
    </row>
    <row r="39" spans="1:10" s="23" customFormat="1" ht="16.5" customHeight="1">
      <c r="A39" s="222" t="s">
        <v>95</v>
      </c>
      <c r="B39" s="714" t="s">
        <v>440</v>
      </c>
      <c r="C39" s="714" t="s">
        <v>440</v>
      </c>
      <c r="D39" s="482">
        <v>1957.24</v>
      </c>
      <c r="E39" s="482">
        <v>1762.33</v>
      </c>
      <c r="F39" s="735">
        <v>1841.78</v>
      </c>
      <c r="G39" s="698">
        <f t="shared" si="5"/>
        <v>-9.9584108234043844E-2</v>
      </c>
      <c r="H39" s="699" t="s">
        <v>440</v>
      </c>
      <c r="I39" s="698" t="s">
        <v>440</v>
      </c>
      <c r="J39" s="826"/>
    </row>
    <row r="40" spans="1:10" s="23" customFormat="1" ht="25.5" customHeight="1">
      <c r="A40" s="687" t="s">
        <v>560</v>
      </c>
      <c r="B40" s="714" t="s">
        <v>440</v>
      </c>
      <c r="C40" s="714" t="s">
        <v>440</v>
      </c>
      <c r="D40" s="670">
        <v>84061</v>
      </c>
      <c r="E40" s="670">
        <v>97889</v>
      </c>
      <c r="F40" s="737">
        <v>90975</v>
      </c>
      <c r="G40" s="698">
        <f t="shared" si="5"/>
        <v>0.16449958958375466</v>
      </c>
      <c r="H40" s="699" t="s">
        <v>440</v>
      </c>
      <c r="I40" s="698" t="s">
        <v>440</v>
      </c>
      <c r="J40" s="826"/>
    </row>
    <row r="41" spans="1:10" s="23" customFormat="1" ht="17.25" customHeight="1">
      <c r="A41" s="222" t="s">
        <v>71</v>
      </c>
      <c r="B41" s="714" t="s">
        <v>440</v>
      </c>
      <c r="C41" s="714" t="s">
        <v>440</v>
      </c>
      <c r="D41" s="517">
        <v>647248016.66999996</v>
      </c>
      <c r="E41" s="517">
        <v>756594942.12999988</v>
      </c>
      <c r="F41" s="738">
        <v>1403842958.7999997</v>
      </c>
      <c r="G41" s="698">
        <f t="shared" si="5"/>
        <v>0.16894130633659477</v>
      </c>
      <c r="H41" s="623" t="s">
        <v>440</v>
      </c>
      <c r="I41" s="618" t="s">
        <v>440</v>
      </c>
      <c r="J41" s="826"/>
    </row>
    <row r="42" spans="1:10" s="23" customFormat="1" ht="15" customHeight="1">
      <c r="A42" s="938" t="s">
        <v>95</v>
      </c>
      <c r="B42" s="714" t="s">
        <v>440</v>
      </c>
      <c r="C42" s="714" t="s">
        <v>440</v>
      </c>
      <c r="D42" s="517">
        <v>2566.5700000000002</v>
      </c>
      <c r="E42" s="517">
        <v>2576.38</v>
      </c>
      <c r="F42" s="729">
        <v>2571.85</v>
      </c>
      <c r="G42" s="698">
        <f t="shared" si="5"/>
        <v>3.8222218758887649E-3</v>
      </c>
      <c r="H42" s="623" t="s">
        <v>440</v>
      </c>
      <c r="I42" s="618" t="s">
        <v>440</v>
      </c>
      <c r="J42" s="826"/>
    </row>
    <row r="43" spans="1:10" s="23" customFormat="1" ht="28.5" customHeight="1">
      <c r="A43" s="939" t="s">
        <v>561</v>
      </c>
      <c r="B43" s="714" t="s">
        <v>440</v>
      </c>
      <c r="C43" s="714" t="s">
        <v>440</v>
      </c>
      <c r="D43" s="668">
        <v>52012</v>
      </c>
      <c r="E43" s="668">
        <v>99876</v>
      </c>
      <c r="F43" s="716">
        <v>75944</v>
      </c>
      <c r="G43" s="698">
        <f t="shared" si="5"/>
        <v>0.92024917326770739</v>
      </c>
      <c r="H43" s="623" t="s">
        <v>440</v>
      </c>
      <c r="I43" s="618" t="s">
        <v>440</v>
      </c>
      <c r="J43" s="826"/>
    </row>
    <row r="44" spans="1:10" s="23" customFormat="1" ht="16.5" customHeight="1">
      <c r="A44" s="938" t="s">
        <v>71</v>
      </c>
      <c r="B44" s="714" t="s">
        <v>440</v>
      </c>
      <c r="C44" s="714" t="s">
        <v>440</v>
      </c>
      <c r="D44" s="517">
        <v>151739036.74000004</v>
      </c>
      <c r="E44" s="517">
        <v>288984541.49999994</v>
      </c>
      <c r="F44" s="715">
        <v>440723578.23999995</v>
      </c>
      <c r="G44" s="698">
        <f t="shared" si="5"/>
        <v>0.90448382768611912</v>
      </c>
      <c r="H44" s="623" t="s">
        <v>440</v>
      </c>
      <c r="I44" s="618" t="s">
        <v>440</v>
      </c>
      <c r="J44" s="826"/>
    </row>
    <row r="45" spans="1:10" s="23" customFormat="1" ht="15" customHeight="1" thickBot="1">
      <c r="A45" s="940" t="s">
        <v>95</v>
      </c>
      <c r="B45" s="717" t="s">
        <v>440</v>
      </c>
      <c r="C45" s="717" t="s">
        <v>440</v>
      </c>
      <c r="D45" s="229">
        <v>972.46</v>
      </c>
      <c r="E45" s="229">
        <v>964.48</v>
      </c>
      <c r="F45" s="739">
        <v>967.21</v>
      </c>
      <c r="G45" s="700">
        <f t="shared" si="5"/>
        <v>-8.2059930485572918E-3</v>
      </c>
      <c r="H45" s="695" t="s">
        <v>440</v>
      </c>
      <c r="I45" s="694" t="s">
        <v>440</v>
      </c>
      <c r="J45" s="826"/>
    </row>
    <row r="46" spans="1:10" s="23" customFormat="1" ht="15.75" customHeight="1">
      <c r="A46" s="992" t="s">
        <v>771</v>
      </c>
      <c r="B46" s="992"/>
      <c r="C46" s="992"/>
      <c r="D46" s="992"/>
      <c r="E46" s="992"/>
      <c r="F46" s="992"/>
      <c r="G46" s="992"/>
      <c r="H46" s="992"/>
      <c r="I46" s="992"/>
    </row>
    <row r="47" spans="1:10" s="23" customFormat="1" ht="12.75" customHeight="1">
      <c r="A47" s="21"/>
      <c r="B47" s="21"/>
      <c r="C47" s="21"/>
      <c r="D47" s="21"/>
      <c r="E47" s="21"/>
      <c r="F47" s="21"/>
      <c r="G47" s="103"/>
      <c r="H47" s="21"/>
      <c r="I47" s="21"/>
    </row>
    <row r="48" spans="1:10" ht="12.75" customHeight="1"/>
    <row r="49" spans="1:1" ht="23.25">
      <c r="A49" s="932"/>
    </row>
    <row r="50" spans="1:1"/>
    <row r="51" spans="1:1"/>
    <row r="52" spans="1:1"/>
    <row r="53" spans="1:1"/>
    <row r="54" spans="1:1"/>
    <row r="55" spans="1:1"/>
    <row r="56" spans="1:1" ht="12.75" customHeight="1"/>
    <row r="57" spans="1:1"/>
    <row r="58" spans="1:1" ht="12.75" customHeight="1"/>
    <row r="59" spans="1:1"/>
    <row r="60" spans="1:1"/>
    <row r="61" spans="1:1"/>
    <row r="62" spans="1:1"/>
    <row r="63" spans="1:1"/>
    <row r="64" spans="1:1"/>
    <row r="65" ht="12.75" customHeight="1"/>
    <row r="66"/>
    <row r="67"/>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row r="106"/>
    <row r="107" ht="12.75" customHeight="1"/>
    <row r="108"/>
    <row r="109"/>
    <row r="110"/>
    <row r="111"/>
    <row r="112"/>
    <row r="113" ht="12.75" customHeight="1"/>
    <row r="114" ht="12.75" customHeight="1"/>
    <row r="115"/>
    <row r="116"/>
    <row r="117"/>
    <row r="118"/>
    <row r="119"/>
    <row r="120"/>
    <row r="121"/>
    <row r="122" ht="12.75" customHeight="1"/>
    <row r="123"/>
    <row r="124"/>
    <row r="125"/>
    <row r="126"/>
    <row r="127"/>
    <row r="128"/>
    <row r="129"/>
    <row r="130"/>
    <row r="131"/>
    <row r="132"/>
    <row r="133"/>
    <row r="134"/>
    <row r="135"/>
    <row r="136"/>
    <row r="137"/>
    <row r="138"/>
    <row r="139"/>
    <row r="140"/>
    <row r="141"/>
    <row r="142"/>
    <row r="143"/>
    <row r="144"/>
    <row r="145"/>
    <row r="146"/>
  </sheetData>
  <mergeCells count="32">
    <mergeCell ref="A46:I46"/>
    <mergeCell ref="P4:P5"/>
    <mergeCell ref="O4:O5"/>
    <mergeCell ref="A1:I1"/>
    <mergeCell ref="A2:I2"/>
    <mergeCell ref="A3:A5"/>
    <mergeCell ref="B3:C3"/>
    <mergeCell ref="D3:I3"/>
    <mergeCell ref="B4:B5"/>
    <mergeCell ref="C4:C5"/>
    <mergeCell ref="D4:D5"/>
    <mergeCell ref="G4:I4"/>
    <mergeCell ref="E4:E5"/>
    <mergeCell ref="F4:F5"/>
    <mergeCell ref="K30:N30"/>
    <mergeCell ref="A28:I28"/>
    <mergeCell ref="A6:I6"/>
    <mergeCell ref="A13:I13"/>
    <mergeCell ref="A17:I17"/>
    <mergeCell ref="A23:I23"/>
    <mergeCell ref="A30:I30"/>
    <mergeCell ref="A36:I36"/>
    <mergeCell ref="A32:I32"/>
    <mergeCell ref="A33:A35"/>
    <mergeCell ref="B33:C33"/>
    <mergeCell ref="D33:I33"/>
    <mergeCell ref="B34:B35"/>
    <mergeCell ref="C34:C35"/>
    <mergeCell ref="D34:D35"/>
    <mergeCell ref="E34:E35"/>
    <mergeCell ref="F34:F35"/>
    <mergeCell ref="G34:I34"/>
  </mergeCells>
  <hyperlinks>
    <hyperlink ref="J1" location="'Spis treści'!A1" display="Powrót do spisu" xr:uid="{43AEAEC7-EEF7-4690-BF90-AEBB6A194489}"/>
  </hyperlinks>
  <printOptions horizontalCentered="1"/>
  <pageMargins left="0.51181102362204722" right="0.51181102362204722" top="0.6692913385826772" bottom="0.55118110236220474" header="0.31496062992125984" footer="0.31496062992125984"/>
  <pageSetup paperSize="9" scale="67" fitToHeight="0" orientation="portrait" r:id="rId1"/>
  <headerFooter differentFirst="1" alignWithMargins="0">
    <oddFooter>&amp;C&amp;"Arial,Normalny"&amp;9&amp;P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tabColor rgb="FF92D050"/>
    <pageSetUpPr fitToPage="1"/>
  </sheetPr>
  <dimension ref="A1:M42"/>
  <sheetViews>
    <sheetView showGridLines="0" view="pageBreakPreview" zoomScaleNormal="120" zoomScaleSheetLayoutView="100" workbookViewId="0">
      <selection sqref="A1:I1"/>
    </sheetView>
  </sheetViews>
  <sheetFormatPr defaultColWidth="8" defaultRowHeight="15"/>
  <cols>
    <col min="1" max="1" width="28.125" style="21" customWidth="1"/>
    <col min="2" max="2" width="12.125" style="21" customWidth="1"/>
    <col min="3" max="3" width="12.625" style="21" customWidth="1"/>
    <col min="4" max="4" width="11.125" style="21" customWidth="1"/>
    <col min="5" max="5" width="13.625" style="21" customWidth="1"/>
    <col min="6" max="6" width="13" style="21" customWidth="1"/>
    <col min="7" max="7" width="8.75" style="21" customWidth="1"/>
    <col min="8" max="8" width="9.5" style="21" customWidth="1"/>
    <col min="9" max="9" width="8.75" style="21" customWidth="1"/>
    <col min="10" max="10" width="9.25" style="21" customWidth="1"/>
    <col min="11" max="16376" width="8" style="21"/>
    <col min="16377" max="16377" width="0.5" style="21" customWidth="1"/>
    <col min="16378" max="16379" width="0.875" style="21" customWidth="1"/>
    <col min="16380" max="16384" width="0.625" style="21" customWidth="1"/>
  </cols>
  <sheetData>
    <row r="1" spans="1:10" ht="30" customHeight="1">
      <c r="A1" s="994" t="str">
        <f>'Tab 1 i 2 '!A1:I1</f>
        <v xml:space="preserve"> I. EMERYTURY I RENTY REALIZOWANE PRZEZ KRUS</v>
      </c>
      <c r="B1" s="994"/>
      <c r="C1" s="994"/>
      <c r="D1" s="994"/>
      <c r="E1" s="994"/>
      <c r="F1" s="994"/>
      <c r="G1" s="994"/>
      <c r="H1" s="994"/>
      <c r="I1" s="994"/>
      <c r="J1" s="116" t="s">
        <v>476</v>
      </c>
    </row>
    <row r="2" spans="1:10" ht="39" customHeight="1" thickBot="1">
      <c r="A2" s="969" t="s">
        <v>548</v>
      </c>
      <c r="B2" s="969"/>
      <c r="C2" s="969"/>
      <c r="D2" s="969"/>
      <c r="E2" s="969"/>
      <c r="F2" s="969"/>
      <c r="G2" s="969"/>
      <c r="H2" s="969"/>
      <c r="I2" s="969"/>
      <c r="J2" s="116"/>
    </row>
    <row r="3" spans="1:10" ht="21" customHeight="1" thickBot="1">
      <c r="A3" s="1014" t="s">
        <v>13</v>
      </c>
      <c r="B3" s="1008" t="s">
        <v>524</v>
      </c>
      <c r="C3" s="1010"/>
      <c r="D3" s="1008" t="s">
        <v>536</v>
      </c>
      <c r="E3" s="1009"/>
      <c r="F3" s="1009"/>
      <c r="G3" s="1009"/>
      <c r="H3" s="1009"/>
      <c r="I3" s="1010"/>
    </row>
    <row r="4" spans="1:10" ht="18" customHeight="1" thickBot="1">
      <c r="A4" s="1015"/>
      <c r="B4" s="1017" t="s">
        <v>569</v>
      </c>
      <c r="C4" s="1017" t="s">
        <v>570</v>
      </c>
      <c r="D4" s="1017" t="s">
        <v>516</v>
      </c>
      <c r="E4" s="1017" t="s">
        <v>569</v>
      </c>
      <c r="F4" s="1020" t="s">
        <v>570</v>
      </c>
      <c r="G4" s="1011" t="s">
        <v>14</v>
      </c>
      <c r="H4" s="1012"/>
      <c r="I4" s="1013"/>
    </row>
    <row r="5" spans="1:10" ht="75" customHeight="1" thickBot="1">
      <c r="A5" s="1016"/>
      <c r="B5" s="1018"/>
      <c r="C5" s="1018"/>
      <c r="D5" s="1018"/>
      <c r="E5" s="1018"/>
      <c r="F5" s="1021"/>
      <c r="G5" s="216" t="s">
        <v>571</v>
      </c>
      <c r="H5" s="216" t="s">
        <v>572</v>
      </c>
      <c r="I5" s="216" t="s">
        <v>573</v>
      </c>
    </row>
    <row r="6" spans="1:10" ht="21" customHeight="1" thickBot="1">
      <c r="A6" s="981" t="s">
        <v>63</v>
      </c>
      <c r="B6" s="982"/>
      <c r="C6" s="982"/>
      <c r="D6" s="982"/>
      <c r="E6" s="982"/>
      <c r="F6" s="982"/>
      <c r="G6" s="982"/>
      <c r="H6" s="982"/>
      <c r="I6" s="983"/>
    </row>
    <row r="7" spans="1:10" ht="21" customHeight="1">
      <c r="A7" s="217" t="s">
        <v>382</v>
      </c>
      <c r="B7" s="230">
        <v>621074</v>
      </c>
      <c r="C7" s="240">
        <v>621851</v>
      </c>
      <c r="D7" s="230">
        <v>693435</v>
      </c>
      <c r="E7" s="225">
        <v>716704</v>
      </c>
      <c r="F7" s="513">
        <v>660969</v>
      </c>
      <c r="G7" s="231">
        <f>E7/D7-1</f>
        <v>3.3556137201035341E-2</v>
      </c>
      <c r="H7" s="218">
        <f>E7/B7-1</f>
        <v>0.15397521068342912</v>
      </c>
      <c r="I7" s="219">
        <f>F7/C7-1</f>
        <v>6.2905744302091726E-2</v>
      </c>
    </row>
    <row r="8" spans="1:10" ht="21" customHeight="1" thickBot="1">
      <c r="A8" s="228" t="s">
        <v>71</v>
      </c>
      <c r="B8" s="516">
        <v>256440561.53999999</v>
      </c>
      <c r="C8" s="241">
        <v>1006307634.27</v>
      </c>
      <c r="D8" s="516">
        <v>275300087.99000001</v>
      </c>
      <c r="E8" s="242">
        <v>277395995.36000001</v>
      </c>
      <c r="F8" s="515">
        <v>1080143995.8800001</v>
      </c>
      <c r="G8" s="232">
        <f>E8/D8-1</f>
        <v>7.6131736291931151E-3</v>
      </c>
      <c r="H8" s="223">
        <f>E8/B8-1</f>
        <v>8.1716533820377579E-2</v>
      </c>
      <c r="I8" s="224">
        <f>F8/C8-1</f>
        <v>7.3373548103471187E-2</v>
      </c>
    </row>
    <row r="9" spans="1:10" ht="21" customHeight="1" thickBot="1">
      <c r="A9" s="966" t="s">
        <v>98</v>
      </c>
      <c r="B9" s="967"/>
      <c r="C9" s="967"/>
      <c r="D9" s="967"/>
      <c r="E9" s="967"/>
      <c r="F9" s="967"/>
      <c r="G9" s="967"/>
      <c r="H9" s="967"/>
      <c r="I9" s="968"/>
    </row>
    <row r="10" spans="1:10" ht="21" customHeight="1">
      <c r="A10" s="217" t="s">
        <v>80</v>
      </c>
      <c r="B10" s="230">
        <v>510850</v>
      </c>
      <c r="C10" s="230">
        <v>510316</v>
      </c>
      <c r="D10" s="230">
        <v>553238</v>
      </c>
      <c r="E10" s="513">
        <v>564373</v>
      </c>
      <c r="F10" s="513">
        <v>533140</v>
      </c>
      <c r="G10" s="218">
        <f>E10/D10-1</f>
        <v>2.0126961633148754E-2</v>
      </c>
      <c r="H10" s="218">
        <f>E10/B10-1</f>
        <v>0.10477243809337389</v>
      </c>
      <c r="I10" s="218">
        <f>F10/C10-1</f>
        <v>4.4725229073750317E-2</v>
      </c>
    </row>
    <row r="11" spans="1:10" ht="21" customHeight="1" thickBot="1">
      <c r="A11" s="228" t="s">
        <v>71</v>
      </c>
      <c r="B11" s="516">
        <v>232476622.49000001</v>
      </c>
      <c r="C11" s="516">
        <v>910720373.86000001</v>
      </c>
      <c r="D11" s="516">
        <v>248565332.56</v>
      </c>
      <c r="E11" s="515">
        <v>250711551.83000001</v>
      </c>
      <c r="F11" s="515">
        <v>977342494.07000005</v>
      </c>
      <c r="G11" s="223">
        <f>E11/D11-1</f>
        <v>8.6344272063036964E-3</v>
      </c>
      <c r="H11" s="223">
        <f>E11/B11-1</f>
        <v>7.8437690399534077E-2</v>
      </c>
      <c r="I11" s="223">
        <f>F11/C11-1</f>
        <v>7.3153211591861833E-2</v>
      </c>
    </row>
    <row r="12" spans="1:10" ht="21" customHeight="1" thickBot="1">
      <c r="A12" s="966" t="s">
        <v>96</v>
      </c>
      <c r="B12" s="967"/>
      <c r="C12" s="967"/>
      <c r="D12" s="967"/>
      <c r="E12" s="967"/>
      <c r="F12" s="967"/>
      <c r="G12" s="967"/>
      <c r="H12" s="967"/>
      <c r="I12" s="968"/>
    </row>
    <row r="13" spans="1:10" ht="21" customHeight="1">
      <c r="A13" s="217" t="s">
        <v>80</v>
      </c>
      <c r="B13" s="230">
        <v>7826</v>
      </c>
      <c r="C13" s="230">
        <v>8050</v>
      </c>
      <c r="D13" s="240">
        <v>7414</v>
      </c>
      <c r="E13" s="513">
        <v>7333</v>
      </c>
      <c r="F13" s="225">
        <v>7448</v>
      </c>
      <c r="G13" s="218">
        <f>E13/D13-1</f>
        <v>-1.0925276503911507E-2</v>
      </c>
      <c r="H13" s="231">
        <f>E13/B13-1</f>
        <v>-6.2995144390493252E-2</v>
      </c>
      <c r="I13" s="218">
        <f>F13/C13-1</f>
        <v>-7.478260869565212E-2</v>
      </c>
    </row>
    <row r="14" spans="1:10" ht="21" customHeight="1" thickBot="1">
      <c r="A14" s="228" t="s">
        <v>71</v>
      </c>
      <c r="B14" s="516">
        <v>3009133.04</v>
      </c>
      <c r="C14" s="516">
        <v>12355719.43</v>
      </c>
      <c r="D14" s="241">
        <v>2872657.17</v>
      </c>
      <c r="E14" s="515">
        <v>2741114.85</v>
      </c>
      <c r="F14" s="242">
        <v>11496342.869999999</v>
      </c>
      <c r="G14" s="223">
        <f>E14/D14-1</f>
        <v>-4.5791165536122724E-2</v>
      </c>
      <c r="H14" s="232">
        <f>E14/B14-1</f>
        <v>-8.906824206084285E-2</v>
      </c>
      <c r="I14" s="223">
        <f>F14/C14-1</f>
        <v>-6.9552935777532521E-2</v>
      </c>
    </row>
    <row r="15" spans="1:10" ht="21" customHeight="1" thickBot="1">
      <c r="A15" s="966" t="s">
        <v>381</v>
      </c>
      <c r="B15" s="967"/>
      <c r="C15" s="967"/>
      <c r="D15" s="967"/>
      <c r="E15" s="967"/>
      <c r="F15" s="967"/>
      <c r="G15" s="967"/>
      <c r="H15" s="967"/>
      <c r="I15" s="968"/>
    </row>
    <row r="16" spans="1:10" ht="21" customHeight="1">
      <c r="A16" s="217" t="s">
        <v>80</v>
      </c>
      <c r="B16" s="611">
        <v>102398</v>
      </c>
      <c r="C16" s="230">
        <v>103486</v>
      </c>
      <c r="D16" s="230">
        <v>132782</v>
      </c>
      <c r="E16" s="230">
        <v>144998</v>
      </c>
      <c r="F16" s="230">
        <v>120381</v>
      </c>
      <c r="G16" s="243">
        <f>E16/D16-1</f>
        <v>9.2000421743910987E-2</v>
      </c>
      <c r="H16" s="218">
        <f>E16/B16-1</f>
        <v>0.41602375046387619</v>
      </c>
      <c r="I16" s="244">
        <f>F16/C16-1</f>
        <v>0.16325879829155632</v>
      </c>
      <c r="J16" s="191"/>
    </row>
    <row r="17" spans="1:13" ht="21" customHeight="1" thickBot="1">
      <c r="A17" s="228" t="s">
        <v>71</v>
      </c>
      <c r="B17" s="671">
        <v>20954806.010000002</v>
      </c>
      <c r="C17" s="229">
        <v>83231540.980000004</v>
      </c>
      <c r="D17" s="229">
        <v>23862098.260000002</v>
      </c>
      <c r="E17" s="229">
        <v>23943328.68</v>
      </c>
      <c r="F17" s="229">
        <v>91305158.939999998</v>
      </c>
      <c r="G17" s="223">
        <f>E17/D17-1</f>
        <v>3.4041608208514873E-3</v>
      </c>
      <c r="H17" s="223">
        <f>E17/B17-1</f>
        <v>0.14261752977211151</v>
      </c>
      <c r="I17" s="245">
        <f>F17/C17-1</f>
        <v>9.7001904145209039E-2</v>
      </c>
    </row>
    <row r="18" spans="1:13" s="26" customFormat="1" ht="30.75" customHeight="1">
      <c r="A18" s="22"/>
      <c r="B18" s="25"/>
      <c r="C18" s="25"/>
      <c r="D18" s="25"/>
      <c r="E18" s="25"/>
      <c r="F18" s="25"/>
    </row>
    <row r="19" spans="1:13" ht="25.5" customHeight="1" thickBot="1">
      <c r="A19" s="1026" t="s">
        <v>550</v>
      </c>
      <c r="B19" s="1026"/>
      <c r="C19" s="1026"/>
      <c r="D19" s="1026"/>
      <c r="E19" s="1026"/>
      <c r="F19" s="1026"/>
      <c r="G19" s="1026"/>
      <c r="H19" s="1026"/>
      <c r="I19" s="1026"/>
    </row>
    <row r="20" spans="1:13" ht="22.5" customHeight="1" thickBot="1">
      <c r="A20" s="1002" t="s">
        <v>13</v>
      </c>
      <c r="B20" s="1024" t="s">
        <v>487</v>
      </c>
      <c r="C20" s="1027" t="s">
        <v>484</v>
      </c>
      <c r="D20" s="1028"/>
      <c r="E20" s="1002" t="s">
        <v>488</v>
      </c>
      <c r="F20" s="1013" t="s">
        <v>486</v>
      </c>
      <c r="G20" s="1019"/>
      <c r="H20" s="1019"/>
      <c r="I20" s="1019"/>
    </row>
    <row r="21" spans="1:13" ht="40.5" customHeight="1" thickBot="1">
      <c r="A21" s="1023"/>
      <c r="B21" s="1025"/>
      <c r="C21" s="216" t="s">
        <v>99</v>
      </c>
      <c r="D21" s="246" t="s">
        <v>485</v>
      </c>
      <c r="E21" s="1003"/>
      <c r="F21" s="1022"/>
      <c r="G21" s="1019"/>
      <c r="H21" s="1019"/>
      <c r="I21" s="1019"/>
    </row>
    <row r="22" spans="1:13" ht="21" customHeight="1" thickBot="1">
      <c r="A22" s="1003"/>
      <c r="B22" s="1029" t="s">
        <v>574</v>
      </c>
      <c r="C22" s="1029"/>
      <c r="D22" s="1029"/>
      <c r="E22" s="1029"/>
      <c r="F22" s="1030"/>
      <c r="G22" s="107"/>
      <c r="H22" s="107"/>
      <c r="I22" s="107"/>
    </row>
    <row r="23" spans="1:13" ht="18" customHeight="1">
      <c r="A23" s="248" t="s">
        <v>63</v>
      </c>
      <c r="B23" s="249">
        <f>SUM(B24:B39)</f>
        <v>413</v>
      </c>
      <c r="C23" s="249">
        <f>SUM(C24:C39)</f>
        <v>404</v>
      </c>
      <c r="D23" s="250">
        <v>0</v>
      </c>
      <c r="E23" s="249">
        <f>SUM(E24:E39)</f>
        <v>171</v>
      </c>
      <c r="F23" s="249">
        <f>SUM(F24:F39)</f>
        <v>219</v>
      </c>
      <c r="G23" s="68"/>
      <c r="H23" s="68"/>
      <c r="I23" s="68"/>
    </row>
    <row r="24" spans="1:13" ht="18" customHeight="1">
      <c r="A24" s="251" t="s">
        <v>39</v>
      </c>
      <c r="B24" s="252">
        <v>16</v>
      </c>
      <c r="C24" s="206">
        <v>17</v>
      </c>
      <c r="D24" s="253">
        <v>0</v>
      </c>
      <c r="E24" s="206">
        <v>7</v>
      </c>
      <c r="F24" s="254">
        <v>10</v>
      </c>
      <c r="G24" s="124"/>
      <c r="H24" s="124"/>
      <c r="I24" s="124"/>
      <c r="J24" s="202"/>
      <c r="K24" s="123"/>
      <c r="L24" s="202"/>
      <c r="M24" s="202"/>
    </row>
    <row r="25" spans="1:13" ht="18" customHeight="1">
      <c r="A25" s="251" t="s">
        <v>40</v>
      </c>
      <c r="B25" s="252">
        <v>24</v>
      </c>
      <c r="C25" s="206">
        <v>22</v>
      </c>
      <c r="D25" s="253">
        <v>0</v>
      </c>
      <c r="E25" s="206">
        <v>8</v>
      </c>
      <c r="F25" s="254">
        <v>13</v>
      </c>
      <c r="G25" s="124"/>
      <c r="H25" s="124"/>
      <c r="I25" s="124"/>
      <c r="J25" s="202"/>
      <c r="K25" s="123"/>
      <c r="L25" s="202"/>
      <c r="M25" s="202"/>
    </row>
    <row r="26" spans="1:13" ht="18" customHeight="1">
      <c r="A26" s="251" t="s">
        <v>41</v>
      </c>
      <c r="B26" s="252">
        <v>39</v>
      </c>
      <c r="C26" s="206">
        <v>39</v>
      </c>
      <c r="D26" s="253">
        <v>0</v>
      </c>
      <c r="E26" s="206">
        <v>24</v>
      </c>
      <c r="F26" s="254">
        <v>15</v>
      </c>
      <c r="G26" s="124"/>
      <c r="H26" s="124"/>
      <c r="I26" s="124"/>
      <c r="J26" s="202"/>
      <c r="K26" s="123"/>
      <c r="L26" s="202"/>
      <c r="M26" s="202"/>
    </row>
    <row r="27" spans="1:13" ht="18" customHeight="1">
      <c r="A27" s="251" t="s">
        <v>42</v>
      </c>
      <c r="B27" s="252">
        <v>7</v>
      </c>
      <c r="C27" s="206">
        <v>7</v>
      </c>
      <c r="D27" s="253">
        <v>0</v>
      </c>
      <c r="E27" s="206">
        <v>1</v>
      </c>
      <c r="F27" s="254">
        <v>5</v>
      </c>
      <c r="G27" s="123"/>
      <c r="H27" s="124"/>
      <c r="I27" s="124"/>
      <c r="J27" s="202"/>
      <c r="K27" s="123"/>
      <c r="L27" s="202"/>
      <c r="M27" s="202"/>
    </row>
    <row r="28" spans="1:13" ht="18" customHeight="1">
      <c r="A28" s="251" t="s">
        <v>43</v>
      </c>
      <c r="B28" s="252">
        <v>15</v>
      </c>
      <c r="C28" s="206">
        <v>15</v>
      </c>
      <c r="D28" s="253">
        <v>0</v>
      </c>
      <c r="E28" s="206">
        <v>9</v>
      </c>
      <c r="F28" s="254">
        <v>6</v>
      </c>
      <c r="G28" s="124"/>
      <c r="H28" s="124"/>
      <c r="I28" s="124"/>
      <c r="J28" s="202"/>
      <c r="K28" s="123"/>
      <c r="L28" s="202"/>
      <c r="M28" s="202"/>
    </row>
    <row r="29" spans="1:13" ht="18" customHeight="1">
      <c r="A29" s="251" t="s">
        <v>44</v>
      </c>
      <c r="B29" s="252">
        <v>81</v>
      </c>
      <c r="C29" s="206">
        <v>79</v>
      </c>
      <c r="D29" s="253">
        <v>0</v>
      </c>
      <c r="E29" s="206">
        <v>44</v>
      </c>
      <c r="F29" s="254">
        <v>34</v>
      </c>
      <c r="G29" s="124"/>
      <c r="H29" s="124"/>
      <c r="I29" s="124"/>
      <c r="J29" s="202"/>
      <c r="K29" s="123"/>
      <c r="L29" s="202"/>
      <c r="M29" s="202"/>
    </row>
    <row r="30" spans="1:13" ht="18" customHeight="1">
      <c r="A30" s="251" t="s">
        <v>45</v>
      </c>
      <c r="B30" s="252">
        <v>33</v>
      </c>
      <c r="C30" s="206">
        <v>30</v>
      </c>
      <c r="D30" s="253">
        <v>0</v>
      </c>
      <c r="E30" s="206">
        <v>7</v>
      </c>
      <c r="F30" s="254">
        <v>20</v>
      </c>
      <c r="G30" s="124"/>
      <c r="H30" s="124"/>
      <c r="I30" s="124"/>
      <c r="J30" s="202"/>
      <c r="K30" s="123"/>
      <c r="L30" s="202"/>
      <c r="M30" s="202"/>
    </row>
    <row r="31" spans="1:13" ht="18" customHeight="1">
      <c r="A31" s="251" t="s">
        <v>46</v>
      </c>
      <c r="B31" s="252">
        <v>3</v>
      </c>
      <c r="C31" s="206">
        <v>4</v>
      </c>
      <c r="D31" s="253">
        <v>0</v>
      </c>
      <c r="E31" s="206">
        <v>1</v>
      </c>
      <c r="F31" s="254">
        <v>3</v>
      </c>
      <c r="G31" s="123"/>
      <c r="H31" s="124"/>
      <c r="I31" s="124"/>
      <c r="J31" s="202"/>
      <c r="K31" s="123"/>
      <c r="L31" s="202"/>
      <c r="M31" s="202"/>
    </row>
    <row r="32" spans="1:13" ht="18" customHeight="1">
      <c r="A32" s="251" t="s">
        <v>47</v>
      </c>
      <c r="B32" s="252">
        <v>38</v>
      </c>
      <c r="C32" s="206">
        <v>39</v>
      </c>
      <c r="D32" s="253">
        <v>0</v>
      </c>
      <c r="E32" s="206">
        <v>23</v>
      </c>
      <c r="F32" s="254">
        <v>14</v>
      </c>
      <c r="G32" s="124"/>
      <c r="H32" s="124"/>
      <c r="I32" s="124"/>
      <c r="J32" s="202"/>
      <c r="K32" s="123"/>
      <c r="L32" s="202"/>
      <c r="M32" s="202"/>
    </row>
    <row r="33" spans="1:13" ht="18" customHeight="1">
      <c r="A33" s="251" t="s">
        <v>48</v>
      </c>
      <c r="B33" s="252">
        <v>21</v>
      </c>
      <c r="C33" s="206">
        <v>20</v>
      </c>
      <c r="D33" s="253">
        <v>0</v>
      </c>
      <c r="E33" s="206">
        <v>7</v>
      </c>
      <c r="F33" s="254">
        <v>12</v>
      </c>
      <c r="G33" s="124"/>
      <c r="H33" s="124"/>
      <c r="I33" s="124"/>
      <c r="J33" s="202"/>
      <c r="K33" s="123"/>
      <c r="L33" s="202"/>
      <c r="M33" s="202"/>
    </row>
    <row r="34" spans="1:13" ht="18" customHeight="1">
      <c r="A34" s="251" t="s">
        <v>49</v>
      </c>
      <c r="B34" s="252">
        <v>14</v>
      </c>
      <c r="C34" s="206">
        <v>15</v>
      </c>
      <c r="D34" s="253">
        <v>0</v>
      </c>
      <c r="E34" s="206">
        <v>6</v>
      </c>
      <c r="F34" s="254">
        <v>8</v>
      </c>
      <c r="G34" s="124"/>
      <c r="H34" s="124"/>
      <c r="I34" s="124"/>
      <c r="J34" s="202"/>
      <c r="K34" s="123"/>
      <c r="L34" s="202"/>
      <c r="M34" s="202"/>
    </row>
    <row r="35" spans="1:13" ht="18" customHeight="1">
      <c r="A35" s="251" t="s">
        <v>50</v>
      </c>
      <c r="B35" s="252">
        <v>25</v>
      </c>
      <c r="C35" s="206">
        <v>24</v>
      </c>
      <c r="D35" s="253">
        <v>0</v>
      </c>
      <c r="E35" s="206">
        <v>7</v>
      </c>
      <c r="F35" s="254">
        <v>16</v>
      </c>
      <c r="G35" s="124"/>
      <c r="H35" s="124"/>
      <c r="I35" s="124"/>
      <c r="J35" s="202"/>
      <c r="K35" s="123"/>
      <c r="L35" s="202"/>
      <c r="M35" s="202"/>
    </row>
    <row r="36" spans="1:13" ht="18" customHeight="1">
      <c r="A36" s="251" t="s">
        <v>51</v>
      </c>
      <c r="B36" s="252">
        <v>25</v>
      </c>
      <c r="C36" s="206">
        <v>22</v>
      </c>
      <c r="D36" s="253">
        <v>0</v>
      </c>
      <c r="E36" s="206">
        <v>11</v>
      </c>
      <c r="F36" s="254">
        <v>10</v>
      </c>
      <c r="G36" s="124"/>
      <c r="H36" s="124"/>
      <c r="I36" s="124"/>
      <c r="J36" s="202"/>
      <c r="K36" s="123"/>
      <c r="L36" s="202"/>
      <c r="M36" s="202"/>
    </row>
    <row r="37" spans="1:13" ht="18" customHeight="1">
      <c r="A37" s="251" t="s">
        <v>52</v>
      </c>
      <c r="B37" s="252">
        <v>17</v>
      </c>
      <c r="C37" s="206">
        <v>16</v>
      </c>
      <c r="D37" s="253">
        <v>0</v>
      </c>
      <c r="E37" s="206">
        <v>4</v>
      </c>
      <c r="F37" s="254">
        <v>12</v>
      </c>
      <c r="G37" s="124"/>
      <c r="H37" s="124"/>
      <c r="I37" s="124"/>
      <c r="J37" s="202"/>
      <c r="K37" s="123"/>
      <c r="L37" s="202"/>
      <c r="M37" s="202"/>
    </row>
    <row r="38" spans="1:13" ht="18" customHeight="1">
      <c r="A38" s="251" t="s">
        <v>53</v>
      </c>
      <c r="B38" s="252">
        <v>43</v>
      </c>
      <c r="C38" s="206">
        <v>42</v>
      </c>
      <c r="D38" s="253">
        <v>0</v>
      </c>
      <c r="E38" s="206">
        <v>10</v>
      </c>
      <c r="F38" s="254">
        <v>31</v>
      </c>
      <c r="G38" s="124"/>
      <c r="H38" s="124"/>
      <c r="I38" s="124"/>
      <c r="J38" s="202"/>
      <c r="K38" s="123"/>
      <c r="L38" s="202"/>
      <c r="M38" s="202"/>
    </row>
    <row r="39" spans="1:13" ht="18" customHeight="1" thickBot="1">
      <c r="A39" s="255" t="s">
        <v>54</v>
      </c>
      <c r="B39" s="256">
        <v>12</v>
      </c>
      <c r="C39" s="257">
        <v>13</v>
      </c>
      <c r="D39" s="258">
        <v>0</v>
      </c>
      <c r="E39" s="257">
        <v>2</v>
      </c>
      <c r="F39" s="259">
        <v>10</v>
      </c>
      <c r="G39" s="123"/>
      <c r="H39" s="124"/>
      <c r="I39" s="124"/>
      <c r="J39" s="202"/>
      <c r="K39" s="123"/>
      <c r="L39" s="202"/>
      <c r="M39" s="202"/>
    </row>
    <row r="40" spans="1:13">
      <c r="B40" s="99"/>
      <c r="C40" s="99"/>
      <c r="D40" s="99"/>
      <c r="E40" s="99"/>
      <c r="F40" s="99"/>
      <c r="I40" s="99"/>
      <c r="J40" s="99"/>
      <c r="K40" s="99"/>
      <c r="L40" s="99"/>
      <c r="M40" s="99"/>
    </row>
    <row r="42" spans="1:13">
      <c r="B42" s="99"/>
    </row>
  </sheetData>
  <mergeCells count="25">
    <mergeCell ref="H20:H21"/>
    <mergeCell ref="F4:F5"/>
    <mergeCell ref="E20:E21"/>
    <mergeCell ref="F20:F21"/>
    <mergeCell ref="A6:I6"/>
    <mergeCell ref="A9:I9"/>
    <mergeCell ref="A12:I12"/>
    <mergeCell ref="A15:I15"/>
    <mergeCell ref="A20:A22"/>
    <mergeCell ref="B20:B21"/>
    <mergeCell ref="A19:I19"/>
    <mergeCell ref="C20:D20"/>
    <mergeCell ref="G20:G21"/>
    <mergeCell ref="I20:I21"/>
    <mergeCell ref="B22:F22"/>
    <mergeCell ref="D3:I3"/>
    <mergeCell ref="G4:I4"/>
    <mergeCell ref="A1:I1"/>
    <mergeCell ref="A2:I2"/>
    <mergeCell ref="A3:A5"/>
    <mergeCell ref="B3:C3"/>
    <mergeCell ref="B4:B5"/>
    <mergeCell ref="C4:C5"/>
    <mergeCell ref="D4:D5"/>
    <mergeCell ref="E4:E5"/>
  </mergeCells>
  <hyperlinks>
    <hyperlink ref="J1" location="'Spis treści'!A1" display="Powrót do spisu" xr:uid="{8C6FB716-DEF7-46F6-B98F-134AF6F4957B}"/>
  </hyperlinks>
  <printOptions horizontalCentered="1"/>
  <pageMargins left="0.51181102362204722" right="0.51181102362204722" top="0.6692913385826772" bottom="0.55118110236220474" header="0.31496062992125984" footer="0.31496062992125984"/>
  <pageSetup paperSize="9" scale="76" orientation="portrait" r:id="rId1"/>
  <headerFooter differentFirst="1" alignWithMargins="0">
    <oddFooter>&amp;C&amp;"Arial,Normalny"&amp;9&amp;P</oddFooter>
  </headerFooter>
  <ignoredErrors>
    <ignoredError sqref="B23:C23 E23:F2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DC70-1D23-44C4-8DF6-B3FD92CA0CD4}">
  <sheetPr>
    <tabColor rgb="FF92D050"/>
  </sheetPr>
  <dimension ref="A1:N33"/>
  <sheetViews>
    <sheetView showGridLines="0" view="pageBreakPreview" zoomScaleNormal="110" zoomScaleSheetLayoutView="100" workbookViewId="0">
      <selection sqref="A1:F1"/>
    </sheetView>
  </sheetViews>
  <sheetFormatPr defaultColWidth="8" defaultRowHeight="15"/>
  <cols>
    <col min="1" max="1" width="30.125" style="21" customWidth="1"/>
    <col min="2" max="2" width="11.125" style="21" customWidth="1"/>
    <col min="3" max="3" width="11.875" style="21" customWidth="1"/>
    <col min="4" max="5" width="11.125" style="21" customWidth="1"/>
    <col min="6" max="6" width="12.5" style="21" customWidth="1"/>
    <col min="7" max="7" width="9.625" style="21" customWidth="1"/>
    <col min="8" max="16374" width="8" style="21"/>
    <col min="16375" max="16375" width="0.5" style="21" customWidth="1"/>
    <col min="16376" max="16377" width="0.875" style="21" customWidth="1"/>
    <col min="16378" max="16384" width="0.625" style="21" customWidth="1"/>
  </cols>
  <sheetData>
    <row r="1" spans="1:12" ht="30" customHeight="1">
      <c r="A1" s="994" t="str">
        <f>'Tab 1 i 2 '!A1:I1</f>
        <v xml:space="preserve"> I. EMERYTURY I RENTY REALIZOWANE PRZEZ KRUS</v>
      </c>
      <c r="B1" s="994"/>
      <c r="C1" s="994"/>
      <c r="D1" s="994"/>
      <c r="E1" s="994"/>
      <c r="F1" s="994"/>
      <c r="G1" s="116" t="s">
        <v>476</v>
      </c>
    </row>
    <row r="2" spans="1:12" ht="30" customHeight="1" thickBot="1">
      <c r="A2" s="969" t="s">
        <v>551</v>
      </c>
      <c r="B2" s="969"/>
      <c r="C2" s="969"/>
      <c r="D2" s="969"/>
      <c r="E2" s="969"/>
      <c r="F2" s="969"/>
    </row>
    <row r="3" spans="1:12" ht="21" customHeight="1" thickBot="1">
      <c r="A3" s="1031" t="s">
        <v>13</v>
      </c>
      <c r="B3" s="1014" t="s">
        <v>489</v>
      </c>
      <c r="C3" s="1037" t="s">
        <v>490</v>
      </c>
      <c r="D3" s="1042" t="s">
        <v>491</v>
      </c>
      <c r="E3" s="1039"/>
      <c r="F3" s="996" t="s">
        <v>492</v>
      </c>
    </row>
    <row r="4" spans="1:12" ht="48" customHeight="1" thickBot="1">
      <c r="A4" s="1032"/>
      <c r="B4" s="1016"/>
      <c r="C4" s="1038"/>
      <c r="D4" s="260" t="s">
        <v>99</v>
      </c>
      <c r="E4" s="261" t="s">
        <v>100</v>
      </c>
      <c r="F4" s="998"/>
    </row>
    <row r="5" spans="1:12" ht="21" customHeight="1" thickBot="1">
      <c r="A5" s="1033"/>
      <c r="B5" s="1034" t="str">
        <f>'Tab 3 i 4'!B22:I22</f>
        <v>ROK 2025</v>
      </c>
      <c r="C5" s="1035"/>
      <c r="D5" s="1035"/>
      <c r="E5" s="1035"/>
      <c r="F5" s="1036"/>
    </row>
    <row r="6" spans="1:12" ht="21" customHeight="1">
      <c r="A6" s="262" t="s">
        <v>63</v>
      </c>
      <c r="B6" s="930">
        <f>B7+B8</f>
        <v>11296</v>
      </c>
      <c r="C6" s="930">
        <f>C7+C8</f>
        <v>238957</v>
      </c>
      <c r="D6" s="930">
        <f>D7+D8</f>
        <v>238051</v>
      </c>
      <c r="E6" s="930">
        <f>E7+E8</f>
        <v>1</v>
      </c>
      <c r="F6" s="930">
        <f>F7+F8</f>
        <v>12202</v>
      </c>
      <c r="G6" s="99"/>
      <c r="H6" s="199"/>
      <c r="I6" s="199"/>
      <c r="J6" s="199"/>
      <c r="K6" s="199"/>
      <c r="L6" s="199"/>
    </row>
    <row r="7" spans="1:12" ht="21" customHeight="1">
      <c r="A7" s="263" t="s">
        <v>101</v>
      </c>
      <c r="B7" s="264">
        <v>1678</v>
      </c>
      <c r="C7" s="264">
        <v>36107</v>
      </c>
      <c r="D7" s="265">
        <v>35891</v>
      </c>
      <c r="E7" s="264">
        <v>1</v>
      </c>
      <c r="F7" s="267">
        <v>1894</v>
      </c>
      <c r="G7" s="99"/>
    </row>
    <row r="8" spans="1:12" ht="21" customHeight="1">
      <c r="A8" s="263" t="s">
        <v>102</v>
      </c>
      <c r="B8" s="226">
        <v>9618</v>
      </c>
      <c r="C8" s="226">
        <v>202850</v>
      </c>
      <c r="D8" s="227">
        <v>202160</v>
      </c>
      <c r="E8" s="268">
        <v>0</v>
      </c>
      <c r="F8" s="269">
        <v>10308</v>
      </c>
      <c r="G8" s="99"/>
    </row>
    <row r="9" spans="1:12" ht="21" customHeight="1">
      <c r="A9" s="263" t="s">
        <v>444</v>
      </c>
      <c r="B9" s="226">
        <v>8094</v>
      </c>
      <c r="C9" s="226">
        <v>50616</v>
      </c>
      <c r="D9" s="227">
        <v>49125</v>
      </c>
      <c r="E9" s="268">
        <v>0</v>
      </c>
      <c r="F9" s="269">
        <v>9585</v>
      </c>
      <c r="G9" s="99"/>
      <c r="I9" s="99"/>
    </row>
    <row r="10" spans="1:12" ht="22.5" customHeight="1">
      <c r="A10" s="263" t="s">
        <v>467</v>
      </c>
      <c r="B10" s="264">
        <v>341</v>
      </c>
      <c r="C10" s="264">
        <v>2022</v>
      </c>
      <c r="D10" s="265">
        <v>1944</v>
      </c>
      <c r="E10" s="268">
        <v>0</v>
      </c>
      <c r="F10" s="267">
        <v>419</v>
      </c>
      <c r="G10" s="99"/>
    </row>
    <row r="11" spans="1:12" ht="21" customHeight="1" thickBot="1">
      <c r="A11" s="270" t="s">
        <v>105</v>
      </c>
      <c r="B11" s="271">
        <v>1524</v>
      </c>
      <c r="C11" s="271">
        <v>152234</v>
      </c>
      <c r="D11" s="272">
        <v>153035</v>
      </c>
      <c r="E11" s="273">
        <v>0</v>
      </c>
      <c r="F11" s="274">
        <v>723</v>
      </c>
      <c r="G11" s="99"/>
    </row>
    <row r="12" spans="1:12" ht="27" customHeight="1">
      <c r="A12" s="275"/>
      <c r="B12" s="275"/>
      <c r="C12" s="275"/>
      <c r="D12" s="1040"/>
      <c r="E12" s="1040"/>
      <c r="F12" s="275"/>
      <c r="G12" s="99"/>
    </row>
    <row r="13" spans="1:12" ht="21.75" customHeight="1" thickBot="1">
      <c r="A13" s="1041" t="s">
        <v>552</v>
      </c>
      <c r="B13" s="1041"/>
      <c r="C13" s="1041"/>
      <c r="D13" s="1041"/>
      <c r="E13" s="1041"/>
      <c r="F13" s="1041"/>
    </row>
    <row r="14" spans="1:12" ht="21" customHeight="1" thickBot="1">
      <c r="A14" s="1031" t="s">
        <v>13</v>
      </c>
      <c r="B14" s="1014" t="s">
        <v>489</v>
      </c>
      <c r="C14" s="1037" t="s">
        <v>490</v>
      </c>
      <c r="D14" s="1039" t="s">
        <v>491</v>
      </c>
      <c r="E14" s="1039"/>
      <c r="F14" s="996" t="s">
        <v>492</v>
      </c>
    </row>
    <row r="15" spans="1:12" ht="51.75" customHeight="1" thickBot="1">
      <c r="A15" s="1032"/>
      <c r="B15" s="1016"/>
      <c r="C15" s="1038"/>
      <c r="D15" s="260" t="s">
        <v>99</v>
      </c>
      <c r="E15" s="261" t="s">
        <v>100</v>
      </c>
      <c r="F15" s="998"/>
    </row>
    <row r="16" spans="1:12" ht="21" customHeight="1" thickBot="1">
      <c r="A16" s="1033"/>
      <c r="B16" s="1034" t="str">
        <f>B5</f>
        <v>ROK 2025</v>
      </c>
      <c r="C16" s="1035"/>
      <c r="D16" s="1035"/>
      <c r="E16" s="1035"/>
      <c r="F16" s="1036"/>
    </row>
    <row r="17" spans="1:14" ht="18.75" customHeight="1">
      <c r="A17" s="248" t="s">
        <v>63</v>
      </c>
      <c r="B17" s="249">
        <f>SUM(B18:B33)</f>
        <v>11296</v>
      </c>
      <c r="C17" s="249">
        <f>SUM(C18:C33)</f>
        <v>238957</v>
      </c>
      <c r="D17" s="249">
        <f>SUM(D18:D33)</f>
        <v>238051</v>
      </c>
      <c r="E17" s="249">
        <f>SUM(E18:E33)</f>
        <v>1</v>
      </c>
      <c r="F17" s="249">
        <f>SUM(F18:F33)</f>
        <v>12202</v>
      </c>
      <c r="H17" s="99"/>
      <c r="J17" s="99"/>
      <c r="K17" s="99"/>
      <c r="L17" s="99"/>
      <c r="M17" s="99"/>
      <c r="N17" s="99"/>
    </row>
    <row r="18" spans="1:14" ht="18.75" customHeight="1">
      <c r="A18" s="251" t="s">
        <v>39</v>
      </c>
      <c r="B18" s="252">
        <v>198</v>
      </c>
      <c r="C18" s="252">
        <v>7509</v>
      </c>
      <c r="D18" s="252">
        <v>7462</v>
      </c>
      <c r="E18" s="266">
        <v>0</v>
      </c>
      <c r="F18" s="252">
        <v>245</v>
      </c>
      <c r="H18" s="99"/>
    </row>
    <row r="19" spans="1:14" ht="18.75" customHeight="1">
      <c r="A19" s="251" t="s">
        <v>40</v>
      </c>
      <c r="B19" s="252">
        <v>978</v>
      </c>
      <c r="C19" s="252">
        <v>15759</v>
      </c>
      <c r="D19" s="252">
        <v>15917</v>
      </c>
      <c r="E19" s="266">
        <v>0</v>
      </c>
      <c r="F19" s="252">
        <v>820</v>
      </c>
      <c r="H19" s="99"/>
    </row>
    <row r="20" spans="1:14" ht="18.75" customHeight="1">
      <c r="A20" s="251" t="s">
        <v>41</v>
      </c>
      <c r="B20" s="252">
        <v>1298</v>
      </c>
      <c r="C20" s="252">
        <v>31977</v>
      </c>
      <c r="D20" s="252">
        <v>31772</v>
      </c>
      <c r="E20" s="266">
        <v>0</v>
      </c>
      <c r="F20" s="252">
        <v>1503</v>
      </c>
      <c r="H20" s="99"/>
    </row>
    <row r="21" spans="1:14" ht="18.75" customHeight="1">
      <c r="A21" s="251" t="s">
        <v>42</v>
      </c>
      <c r="B21" s="252">
        <v>138</v>
      </c>
      <c r="C21" s="252">
        <v>2518</v>
      </c>
      <c r="D21" s="252">
        <v>2569</v>
      </c>
      <c r="E21" s="266">
        <v>0</v>
      </c>
      <c r="F21" s="252">
        <v>87</v>
      </c>
      <c r="H21" s="99"/>
    </row>
    <row r="22" spans="1:14" ht="18.75" customHeight="1">
      <c r="A22" s="251" t="s">
        <v>43</v>
      </c>
      <c r="B22" s="252">
        <v>801</v>
      </c>
      <c r="C22" s="252">
        <v>21059</v>
      </c>
      <c r="D22" s="252">
        <v>20851</v>
      </c>
      <c r="E22" s="266">
        <v>0</v>
      </c>
      <c r="F22" s="252">
        <v>1009</v>
      </c>
      <c r="H22" s="99"/>
    </row>
    <row r="23" spans="1:14" ht="18.75" customHeight="1">
      <c r="A23" s="251" t="s">
        <v>44</v>
      </c>
      <c r="B23" s="252">
        <v>1471</v>
      </c>
      <c r="C23" s="252">
        <v>19277</v>
      </c>
      <c r="D23" s="252">
        <v>19107</v>
      </c>
      <c r="E23" s="266">
        <v>0</v>
      </c>
      <c r="F23" s="252">
        <v>1641</v>
      </c>
      <c r="H23" s="99"/>
    </row>
    <row r="24" spans="1:14" ht="18.75" customHeight="1">
      <c r="A24" s="251" t="s">
        <v>45</v>
      </c>
      <c r="B24" s="252">
        <v>1391</v>
      </c>
      <c r="C24" s="252">
        <v>38659</v>
      </c>
      <c r="D24" s="252">
        <v>38411</v>
      </c>
      <c r="E24" s="252">
        <v>1</v>
      </c>
      <c r="F24" s="252">
        <v>1639</v>
      </c>
      <c r="H24" s="99"/>
    </row>
    <row r="25" spans="1:14" ht="18.75" customHeight="1">
      <c r="A25" s="251" t="s">
        <v>46</v>
      </c>
      <c r="B25" s="252">
        <v>162</v>
      </c>
      <c r="C25" s="252">
        <v>4256</v>
      </c>
      <c r="D25" s="252">
        <v>4297</v>
      </c>
      <c r="E25" s="266">
        <v>0</v>
      </c>
      <c r="F25" s="252">
        <v>121</v>
      </c>
      <c r="H25" s="99"/>
    </row>
    <row r="26" spans="1:14" ht="18.75" customHeight="1">
      <c r="A26" s="251" t="s">
        <v>47</v>
      </c>
      <c r="B26" s="252">
        <v>754</v>
      </c>
      <c r="C26" s="252">
        <v>13135</v>
      </c>
      <c r="D26" s="252">
        <v>12880</v>
      </c>
      <c r="E26" s="266">
        <v>0</v>
      </c>
      <c r="F26" s="252">
        <v>1009</v>
      </c>
      <c r="H26" s="99"/>
    </row>
    <row r="27" spans="1:14" ht="18.75" customHeight="1">
      <c r="A27" s="251" t="s">
        <v>48</v>
      </c>
      <c r="B27" s="252">
        <v>915</v>
      </c>
      <c r="C27" s="252">
        <v>19738</v>
      </c>
      <c r="D27" s="252">
        <v>19937</v>
      </c>
      <c r="E27" s="266">
        <v>0</v>
      </c>
      <c r="F27" s="252">
        <v>716</v>
      </c>
      <c r="H27" s="99"/>
    </row>
    <row r="28" spans="1:14" ht="18.75" customHeight="1">
      <c r="A28" s="251" t="s">
        <v>49</v>
      </c>
      <c r="B28" s="252">
        <v>520</v>
      </c>
      <c r="C28" s="252">
        <v>8279</v>
      </c>
      <c r="D28" s="252">
        <v>8148</v>
      </c>
      <c r="E28" s="266">
        <v>0</v>
      </c>
      <c r="F28" s="252">
        <v>651</v>
      </c>
      <c r="H28" s="99"/>
    </row>
    <row r="29" spans="1:14" ht="18.75" customHeight="1">
      <c r="A29" s="251" t="s">
        <v>50</v>
      </c>
      <c r="B29" s="252">
        <v>277</v>
      </c>
      <c r="C29" s="252">
        <v>5504</v>
      </c>
      <c r="D29" s="252">
        <v>5530</v>
      </c>
      <c r="E29" s="266">
        <v>0</v>
      </c>
      <c r="F29" s="252">
        <v>251</v>
      </c>
      <c r="H29" s="99"/>
    </row>
    <row r="30" spans="1:14" ht="18.75" customHeight="1">
      <c r="A30" s="251" t="s">
        <v>51</v>
      </c>
      <c r="B30" s="252">
        <v>670</v>
      </c>
      <c r="C30" s="252">
        <v>13644</v>
      </c>
      <c r="D30" s="252">
        <v>13610</v>
      </c>
      <c r="E30" s="266">
        <v>0</v>
      </c>
      <c r="F30" s="252">
        <v>704</v>
      </c>
      <c r="H30" s="99"/>
    </row>
    <row r="31" spans="1:14" ht="18.75" customHeight="1">
      <c r="A31" s="251" t="s">
        <v>52</v>
      </c>
      <c r="B31" s="252">
        <v>498</v>
      </c>
      <c r="C31" s="252">
        <v>9021</v>
      </c>
      <c r="D31" s="252">
        <v>9013</v>
      </c>
      <c r="E31" s="266">
        <v>0</v>
      </c>
      <c r="F31" s="252">
        <v>506</v>
      </c>
      <c r="H31" s="99"/>
    </row>
    <row r="32" spans="1:14" ht="18.75" customHeight="1">
      <c r="A32" s="251" t="s">
        <v>53</v>
      </c>
      <c r="B32" s="252">
        <v>1096</v>
      </c>
      <c r="C32" s="252">
        <v>23713</v>
      </c>
      <c r="D32" s="252">
        <v>23724</v>
      </c>
      <c r="E32" s="266">
        <v>0</v>
      </c>
      <c r="F32" s="252">
        <v>1085</v>
      </c>
      <c r="H32" s="99"/>
    </row>
    <row r="33" spans="1:8" ht="18.75" customHeight="1" thickBot="1">
      <c r="A33" s="255" t="s">
        <v>54</v>
      </c>
      <c r="B33" s="256">
        <v>129</v>
      </c>
      <c r="C33" s="256">
        <v>4909</v>
      </c>
      <c r="D33" s="256">
        <v>4823</v>
      </c>
      <c r="E33" s="828">
        <v>0</v>
      </c>
      <c r="F33" s="256">
        <v>215</v>
      </c>
      <c r="H33" s="99"/>
    </row>
  </sheetData>
  <mergeCells count="16">
    <mergeCell ref="D12:E12"/>
    <mergeCell ref="A1:F1"/>
    <mergeCell ref="A2:F2"/>
    <mergeCell ref="B5:F5"/>
    <mergeCell ref="A13:F13"/>
    <mergeCell ref="A3:A5"/>
    <mergeCell ref="B3:B4"/>
    <mergeCell ref="C3:C4"/>
    <mergeCell ref="D3:E3"/>
    <mergeCell ref="F3:F4"/>
    <mergeCell ref="A14:A16"/>
    <mergeCell ref="B14:B15"/>
    <mergeCell ref="F14:F15"/>
    <mergeCell ref="B16:F16"/>
    <mergeCell ref="C14:C15"/>
    <mergeCell ref="D14:E14"/>
  </mergeCells>
  <hyperlinks>
    <hyperlink ref="G1" location="'Spis treści'!A1" display="Powrót do spisu" xr:uid="{07EA8E83-41E2-4A83-92FE-C54D1A90A9B7}"/>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B17:F17"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tabColor rgb="FF92D050"/>
  </sheetPr>
  <dimension ref="A1:N38"/>
  <sheetViews>
    <sheetView showGridLines="0" showRowColHeaders="0" view="pageBreakPreview" zoomScaleNormal="110" zoomScaleSheetLayoutView="100" workbookViewId="0">
      <selection sqref="A1:G1"/>
    </sheetView>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10" customWidth="1"/>
    <col min="7" max="7" width="9.5" style="1" customWidth="1"/>
    <col min="8" max="8" width="10" style="1" customWidth="1"/>
    <col min="9" max="16383" width="8" style="1"/>
    <col min="16384" max="16384" width="2.5" style="1" customWidth="1"/>
  </cols>
  <sheetData>
    <row r="1" spans="1:12" ht="30" customHeight="1">
      <c r="A1" s="1050" t="str">
        <f>'Tab 3 i 4'!A1:D1</f>
        <v xml:space="preserve"> I. EMERYTURY I RENTY REALIZOWANE PRZEZ KRUS</v>
      </c>
      <c r="B1" s="1050"/>
      <c r="C1" s="1050"/>
      <c r="D1" s="1050"/>
      <c r="E1" s="1050"/>
      <c r="F1" s="1050"/>
      <c r="G1" s="1050"/>
      <c r="H1" s="116" t="s">
        <v>476</v>
      </c>
    </row>
    <row r="2" spans="1:12" ht="34.5" customHeight="1" thickBot="1">
      <c r="A2" s="1043" t="s">
        <v>553</v>
      </c>
      <c r="B2" s="1043"/>
      <c r="C2" s="1043"/>
      <c r="D2" s="1043"/>
      <c r="E2" s="1043"/>
      <c r="F2" s="1043"/>
      <c r="G2" s="1043"/>
    </row>
    <row r="3" spans="1:12" ht="21" customHeight="1" thickBot="1">
      <c r="A3" s="1011" t="s">
        <v>13</v>
      </c>
      <c r="B3" s="1051" t="s">
        <v>106</v>
      </c>
      <c r="C3" s="1027" t="s">
        <v>107</v>
      </c>
      <c r="D3" s="1046"/>
      <c r="E3" s="1046"/>
      <c r="F3" s="1046"/>
      <c r="G3" s="1053" t="s">
        <v>108</v>
      </c>
    </row>
    <row r="4" spans="1:12" ht="73.5" customHeight="1" thickBot="1">
      <c r="A4" s="1047"/>
      <c r="B4" s="1052"/>
      <c r="C4" s="276" t="s">
        <v>109</v>
      </c>
      <c r="D4" s="276" t="s">
        <v>110</v>
      </c>
      <c r="E4" s="277" t="s">
        <v>111</v>
      </c>
      <c r="F4" s="276" t="s">
        <v>112</v>
      </c>
      <c r="G4" s="1054"/>
    </row>
    <row r="5" spans="1:12" ht="21" customHeight="1" thickBot="1">
      <c r="A5" s="1048"/>
      <c r="B5" s="1008" t="s">
        <v>574</v>
      </c>
      <c r="C5" s="1009"/>
      <c r="D5" s="1009"/>
      <c r="E5" s="1009"/>
      <c r="F5" s="1009"/>
      <c r="G5" s="1010"/>
    </row>
    <row r="6" spans="1:12" ht="21" customHeight="1">
      <c r="A6" s="262" t="s">
        <v>63</v>
      </c>
      <c r="B6" s="278">
        <f>B7+B8</f>
        <v>238051</v>
      </c>
      <c r="C6" s="278">
        <f t="shared" ref="C6:G6" si="0">C7+C8</f>
        <v>235214</v>
      </c>
      <c r="D6" s="278">
        <f t="shared" si="0"/>
        <v>228215</v>
      </c>
      <c r="E6" s="278">
        <f t="shared" si="0"/>
        <v>6999</v>
      </c>
      <c r="F6" s="279">
        <f>E6/C6</f>
        <v>2.9755881877779385E-2</v>
      </c>
      <c r="G6" s="278">
        <f t="shared" si="0"/>
        <v>2837</v>
      </c>
      <c r="H6" s="190"/>
      <c r="I6" s="8"/>
      <c r="J6" s="8"/>
      <c r="K6" s="8"/>
      <c r="L6" s="10"/>
    </row>
    <row r="7" spans="1:12" ht="21" customHeight="1">
      <c r="A7" s="263" t="s">
        <v>101</v>
      </c>
      <c r="B7" s="281">
        <v>35891</v>
      </c>
      <c r="C7" s="202">
        <v>35448</v>
      </c>
      <c r="D7" s="254">
        <v>33676</v>
      </c>
      <c r="E7" s="206">
        <v>1772</v>
      </c>
      <c r="F7" s="282">
        <f t="shared" ref="F7:F11" si="1">E7/C7</f>
        <v>4.9988715865493118E-2</v>
      </c>
      <c r="G7" s="283">
        <v>443</v>
      </c>
      <c r="H7" s="8"/>
      <c r="I7" s="8"/>
      <c r="J7" s="8"/>
      <c r="K7" s="8"/>
      <c r="L7" s="10"/>
    </row>
    <row r="8" spans="1:12" ht="21" customHeight="1">
      <c r="A8" s="263" t="s">
        <v>102</v>
      </c>
      <c r="B8" s="281">
        <v>202160</v>
      </c>
      <c r="C8" s="202">
        <v>199766</v>
      </c>
      <c r="D8" s="254">
        <v>194539</v>
      </c>
      <c r="E8" s="254">
        <v>5227</v>
      </c>
      <c r="F8" s="282">
        <f t="shared" si="1"/>
        <v>2.6165613768108689E-2</v>
      </c>
      <c r="G8" s="283">
        <v>2394</v>
      </c>
      <c r="H8" s="8"/>
      <c r="I8" s="8"/>
      <c r="J8" s="8"/>
      <c r="K8" s="8"/>
      <c r="L8" s="10"/>
    </row>
    <row r="9" spans="1:12" ht="21" customHeight="1">
      <c r="A9" s="263" t="s">
        <v>103</v>
      </c>
      <c r="B9" s="281">
        <v>49125</v>
      </c>
      <c r="C9" s="202">
        <v>48539</v>
      </c>
      <c r="D9" s="252">
        <v>43958</v>
      </c>
      <c r="E9" s="284">
        <v>4581</v>
      </c>
      <c r="F9" s="282">
        <f t="shared" si="1"/>
        <v>9.4377716887451321E-2</v>
      </c>
      <c r="G9" s="283">
        <v>586</v>
      </c>
      <c r="H9" s="8"/>
      <c r="I9" s="8"/>
      <c r="J9" s="8"/>
      <c r="K9" s="8"/>
      <c r="L9" s="10"/>
    </row>
    <row r="10" spans="1:12" ht="24" customHeight="1">
      <c r="A10" s="263" t="s">
        <v>104</v>
      </c>
      <c r="B10" s="281">
        <v>1944</v>
      </c>
      <c r="C10" s="202">
        <v>1918</v>
      </c>
      <c r="D10" s="252">
        <v>1602</v>
      </c>
      <c r="E10" s="284">
        <v>316</v>
      </c>
      <c r="F10" s="282">
        <f t="shared" si="1"/>
        <v>0.16475495307612095</v>
      </c>
      <c r="G10" s="283">
        <v>26</v>
      </c>
      <c r="H10" s="8"/>
      <c r="I10" s="8"/>
      <c r="J10" s="8"/>
      <c r="K10" s="8"/>
      <c r="L10" s="10"/>
    </row>
    <row r="11" spans="1:12" ht="21" customHeight="1" thickBot="1">
      <c r="A11" s="270" t="s">
        <v>105</v>
      </c>
      <c r="B11" s="285">
        <v>153035</v>
      </c>
      <c r="C11" s="286">
        <v>151227</v>
      </c>
      <c r="D11" s="259">
        <v>150581</v>
      </c>
      <c r="E11" s="257">
        <v>646</v>
      </c>
      <c r="F11" s="287">
        <f t="shared" si="1"/>
        <v>4.2717239646359447E-3</v>
      </c>
      <c r="G11" s="288">
        <v>1808</v>
      </c>
      <c r="H11" s="8"/>
      <c r="I11" s="8"/>
      <c r="J11" s="8"/>
      <c r="K11" s="8"/>
      <c r="L11" s="10"/>
    </row>
    <row r="12" spans="1:12" ht="22.5" customHeight="1">
      <c r="A12" s="67"/>
      <c r="B12" s="289"/>
      <c r="C12" s="1049"/>
      <c r="D12" s="1049"/>
      <c r="E12" s="1049"/>
      <c r="F12" s="1049"/>
      <c r="G12" s="289"/>
      <c r="H12" s="8"/>
      <c r="I12" s="8"/>
      <c r="J12" s="8"/>
      <c r="K12" s="8"/>
      <c r="L12" s="10"/>
    </row>
    <row r="13" spans="1:12" ht="30" customHeight="1" thickBot="1">
      <c r="A13" s="1043" t="s">
        <v>554</v>
      </c>
      <c r="B13" s="1043"/>
      <c r="C13" s="1043"/>
      <c r="D13" s="1043"/>
      <c r="E13" s="1043"/>
      <c r="F13" s="1043"/>
      <c r="G13" s="1043"/>
    </row>
    <row r="14" spans="1:12" s="27" customFormat="1" ht="18" customHeight="1" thickBot="1">
      <c r="A14" s="1011" t="s">
        <v>13</v>
      </c>
      <c r="B14" s="1044" t="s">
        <v>106</v>
      </c>
      <c r="C14" s="1046" t="s">
        <v>107</v>
      </c>
      <c r="D14" s="1046"/>
      <c r="E14" s="1046"/>
      <c r="F14" s="1028"/>
      <c r="G14" s="1013" t="s">
        <v>108</v>
      </c>
    </row>
    <row r="15" spans="1:12" ht="73.5" customHeight="1" thickBot="1">
      <c r="A15" s="1047"/>
      <c r="B15" s="1045"/>
      <c r="C15" s="290" t="s">
        <v>109</v>
      </c>
      <c r="D15" s="216" t="s">
        <v>110</v>
      </c>
      <c r="E15" s="290" t="s">
        <v>111</v>
      </c>
      <c r="F15" s="276" t="s">
        <v>112</v>
      </c>
      <c r="G15" s="1022"/>
    </row>
    <row r="16" spans="1:12" ht="21" customHeight="1" thickBot="1">
      <c r="A16" s="1048"/>
      <c r="B16" s="1008" t="s">
        <v>574</v>
      </c>
      <c r="C16" s="1009"/>
      <c r="D16" s="1009"/>
      <c r="E16" s="1009"/>
      <c r="F16" s="1009"/>
      <c r="G16" s="1010"/>
    </row>
    <row r="17" spans="1:14" ht="21" customHeight="1">
      <c r="A17" s="248" t="s">
        <v>63</v>
      </c>
      <c r="B17" s="249">
        <f>SUM(B18:B33)</f>
        <v>238051</v>
      </c>
      <c r="C17" s="68">
        <f>SUM(C18:C33)</f>
        <v>235214</v>
      </c>
      <c r="D17" s="249">
        <f>SUM(D18:D33)</f>
        <v>228215</v>
      </c>
      <c r="E17" s="68">
        <f>SUM(E18:E33)</f>
        <v>6999</v>
      </c>
      <c r="F17" s="279">
        <f>E17/C17</f>
        <v>2.9755881877779385E-2</v>
      </c>
      <c r="G17" s="280">
        <f>SUM(G18:G33)</f>
        <v>2837</v>
      </c>
      <c r="H17" s="28"/>
      <c r="I17" s="8"/>
      <c r="J17" s="8"/>
      <c r="K17" s="8"/>
      <c r="L17" s="8"/>
      <c r="M17" s="8"/>
      <c r="N17" s="8"/>
    </row>
    <row r="18" spans="1:14" ht="21" customHeight="1">
      <c r="A18" s="251" t="s">
        <v>39</v>
      </c>
      <c r="B18" s="291">
        <v>7462</v>
      </c>
      <c r="C18" s="202">
        <v>7396</v>
      </c>
      <c r="D18" s="252">
        <v>7166</v>
      </c>
      <c r="E18" s="252">
        <v>230</v>
      </c>
      <c r="F18" s="282">
        <f>E18/C18</f>
        <v>3.1097890751757708E-2</v>
      </c>
      <c r="G18" s="252">
        <v>66</v>
      </c>
      <c r="H18" s="28"/>
    </row>
    <row r="19" spans="1:14" ht="21" customHeight="1">
      <c r="A19" s="251" t="s">
        <v>40</v>
      </c>
      <c r="B19" s="291">
        <v>15917</v>
      </c>
      <c r="C19" s="202">
        <v>15694</v>
      </c>
      <c r="D19" s="252">
        <v>15278</v>
      </c>
      <c r="E19" s="252">
        <v>416</v>
      </c>
      <c r="F19" s="282">
        <f t="shared" ref="F19:F33" si="2">E19/C19</f>
        <v>2.6506945329425258E-2</v>
      </c>
      <c r="G19" s="252">
        <v>223</v>
      </c>
      <c r="H19" s="28"/>
    </row>
    <row r="20" spans="1:14" ht="21" customHeight="1">
      <c r="A20" s="251" t="s">
        <v>41</v>
      </c>
      <c r="B20" s="291">
        <v>31772</v>
      </c>
      <c r="C20" s="202">
        <v>31383</v>
      </c>
      <c r="D20" s="252">
        <v>30149</v>
      </c>
      <c r="E20" s="252">
        <v>1234</v>
      </c>
      <c r="F20" s="282">
        <f t="shared" si="2"/>
        <v>3.9320651308033014E-2</v>
      </c>
      <c r="G20" s="252">
        <v>389</v>
      </c>
      <c r="H20" s="28"/>
    </row>
    <row r="21" spans="1:14" ht="21" customHeight="1">
      <c r="A21" s="251" t="s">
        <v>42</v>
      </c>
      <c r="B21" s="291">
        <v>2569</v>
      </c>
      <c r="C21" s="202">
        <v>2535</v>
      </c>
      <c r="D21" s="252">
        <v>2461</v>
      </c>
      <c r="E21" s="252">
        <v>74</v>
      </c>
      <c r="F21" s="282">
        <f t="shared" si="2"/>
        <v>2.9191321499013805E-2</v>
      </c>
      <c r="G21" s="252">
        <v>34</v>
      </c>
      <c r="H21" s="28"/>
    </row>
    <row r="22" spans="1:14" ht="21" customHeight="1">
      <c r="A22" s="251" t="s">
        <v>43</v>
      </c>
      <c r="B22" s="291">
        <v>20851</v>
      </c>
      <c r="C22" s="202">
        <v>20743</v>
      </c>
      <c r="D22" s="252">
        <v>20260</v>
      </c>
      <c r="E22" s="252">
        <v>483</v>
      </c>
      <c r="F22" s="282">
        <f t="shared" si="2"/>
        <v>2.3284963602179048E-2</v>
      </c>
      <c r="G22" s="252">
        <v>108</v>
      </c>
      <c r="H22" s="28"/>
    </row>
    <row r="23" spans="1:14" ht="21" customHeight="1">
      <c r="A23" s="251" t="s">
        <v>44</v>
      </c>
      <c r="B23" s="291">
        <v>19107</v>
      </c>
      <c r="C23" s="202">
        <v>18919</v>
      </c>
      <c r="D23" s="252">
        <v>18268</v>
      </c>
      <c r="E23" s="252">
        <v>651</v>
      </c>
      <c r="F23" s="282">
        <f t="shared" si="2"/>
        <v>3.440985252920345E-2</v>
      </c>
      <c r="G23" s="252">
        <v>188</v>
      </c>
      <c r="H23" s="28"/>
    </row>
    <row r="24" spans="1:14" ht="21" customHeight="1">
      <c r="A24" s="251" t="s">
        <v>45</v>
      </c>
      <c r="B24" s="291">
        <v>38411</v>
      </c>
      <c r="C24" s="202">
        <v>38033</v>
      </c>
      <c r="D24" s="252">
        <v>37032</v>
      </c>
      <c r="E24" s="252">
        <v>1001</v>
      </c>
      <c r="F24" s="282">
        <f t="shared" si="2"/>
        <v>2.6319249073173297E-2</v>
      </c>
      <c r="G24" s="252">
        <v>378</v>
      </c>
      <c r="H24" s="28"/>
    </row>
    <row r="25" spans="1:14" ht="21" customHeight="1">
      <c r="A25" s="251" t="s">
        <v>46</v>
      </c>
      <c r="B25" s="291">
        <v>4297</v>
      </c>
      <c r="C25" s="202">
        <v>4257</v>
      </c>
      <c r="D25" s="252">
        <v>4132</v>
      </c>
      <c r="E25" s="252">
        <v>125</v>
      </c>
      <c r="F25" s="282">
        <f t="shared" si="2"/>
        <v>2.9363401456424711E-2</v>
      </c>
      <c r="G25" s="252">
        <v>40</v>
      </c>
      <c r="H25" s="28"/>
    </row>
    <row r="26" spans="1:14" ht="21" customHeight="1">
      <c r="A26" s="251" t="s">
        <v>47</v>
      </c>
      <c r="B26" s="291">
        <v>12880</v>
      </c>
      <c r="C26" s="202">
        <v>12512</v>
      </c>
      <c r="D26" s="252">
        <v>12122</v>
      </c>
      <c r="E26" s="252">
        <v>390</v>
      </c>
      <c r="F26" s="282">
        <f t="shared" si="2"/>
        <v>3.117007672634271E-2</v>
      </c>
      <c r="G26" s="252">
        <v>368</v>
      </c>
      <c r="H26" s="28"/>
    </row>
    <row r="27" spans="1:14" ht="21" customHeight="1">
      <c r="A27" s="251" t="s">
        <v>48</v>
      </c>
      <c r="B27" s="291">
        <v>19937</v>
      </c>
      <c r="C27" s="202">
        <v>19674</v>
      </c>
      <c r="D27" s="252">
        <v>19098</v>
      </c>
      <c r="E27" s="252">
        <v>576</v>
      </c>
      <c r="F27" s="282">
        <f t="shared" si="2"/>
        <v>2.92772186642269E-2</v>
      </c>
      <c r="G27" s="252">
        <v>263</v>
      </c>
      <c r="H27" s="28"/>
    </row>
    <row r="28" spans="1:14" ht="21" customHeight="1">
      <c r="A28" s="251" t="s">
        <v>49</v>
      </c>
      <c r="B28" s="291">
        <v>8148</v>
      </c>
      <c r="C28" s="202">
        <v>8016</v>
      </c>
      <c r="D28" s="252">
        <v>7810</v>
      </c>
      <c r="E28" s="252">
        <v>206</v>
      </c>
      <c r="F28" s="282">
        <f t="shared" si="2"/>
        <v>2.5698602794411177E-2</v>
      </c>
      <c r="G28" s="252">
        <v>132</v>
      </c>
      <c r="H28" s="28"/>
    </row>
    <row r="29" spans="1:14" ht="21" customHeight="1">
      <c r="A29" s="251" t="s">
        <v>50</v>
      </c>
      <c r="B29" s="291">
        <v>5530</v>
      </c>
      <c r="C29" s="202">
        <v>5508</v>
      </c>
      <c r="D29" s="252">
        <v>5354</v>
      </c>
      <c r="E29" s="252">
        <v>154</v>
      </c>
      <c r="F29" s="282">
        <f t="shared" si="2"/>
        <v>2.7959331880900509E-2</v>
      </c>
      <c r="G29" s="252">
        <v>22</v>
      </c>
      <c r="H29" s="28"/>
    </row>
    <row r="30" spans="1:14" ht="21" customHeight="1">
      <c r="A30" s="251" t="s">
        <v>51</v>
      </c>
      <c r="B30" s="291">
        <v>13610</v>
      </c>
      <c r="C30" s="202">
        <v>13246</v>
      </c>
      <c r="D30" s="252">
        <v>12695</v>
      </c>
      <c r="E30" s="252">
        <v>551</v>
      </c>
      <c r="F30" s="282">
        <f t="shared" si="2"/>
        <v>4.1597463385172881E-2</v>
      </c>
      <c r="G30" s="252">
        <v>364</v>
      </c>
      <c r="H30" s="28"/>
    </row>
    <row r="31" spans="1:14" ht="21" customHeight="1">
      <c r="A31" s="251" t="s">
        <v>52</v>
      </c>
      <c r="B31" s="291">
        <v>9013</v>
      </c>
      <c r="C31" s="202">
        <v>8959</v>
      </c>
      <c r="D31" s="252">
        <v>8709</v>
      </c>
      <c r="E31" s="252">
        <v>250</v>
      </c>
      <c r="F31" s="282">
        <f t="shared" si="2"/>
        <v>2.7904900100457642E-2</v>
      </c>
      <c r="G31" s="252">
        <v>54</v>
      </c>
      <c r="H31" s="28"/>
    </row>
    <row r="32" spans="1:14" ht="21" customHeight="1">
      <c r="A32" s="251" t="s">
        <v>53</v>
      </c>
      <c r="B32" s="291">
        <v>23724</v>
      </c>
      <c r="C32" s="202">
        <v>23588</v>
      </c>
      <c r="D32" s="252">
        <v>23047</v>
      </c>
      <c r="E32" s="252">
        <v>541</v>
      </c>
      <c r="F32" s="282">
        <f t="shared" si="2"/>
        <v>2.2935390876716973E-2</v>
      </c>
      <c r="G32" s="252">
        <v>136</v>
      </c>
      <c r="H32" s="28"/>
    </row>
    <row r="33" spans="1:8" ht="21" customHeight="1" thickBot="1">
      <c r="A33" s="255" t="s">
        <v>54</v>
      </c>
      <c r="B33" s="292">
        <v>4823</v>
      </c>
      <c r="C33" s="286">
        <v>4751</v>
      </c>
      <c r="D33" s="256">
        <v>4634</v>
      </c>
      <c r="E33" s="256">
        <v>117</v>
      </c>
      <c r="F33" s="287">
        <f t="shared" si="2"/>
        <v>2.46263944432751E-2</v>
      </c>
      <c r="G33" s="256">
        <v>72</v>
      </c>
      <c r="H33" s="28"/>
    </row>
    <row r="34" spans="1:8" ht="15">
      <c r="A34" s="3"/>
      <c r="B34" s="29"/>
      <c r="C34" s="29"/>
      <c r="D34" s="29"/>
      <c r="E34" s="29"/>
      <c r="F34" s="30"/>
      <c r="G34" s="29"/>
      <c r="H34" s="28"/>
    </row>
    <row r="35" spans="1:8">
      <c r="B35" s="8"/>
      <c r="C35" s="8"/>
      <c r="D35" s="8"/>
      <c r="E35" s="8"/>
      <c r="G35" s="8"/>
    </row>
    <row r="36" spans="1:8">
      <c r="B36" s="8"/>
      <c r="C36" s="8"/>
      <c r="D36" s="8"/>
      <c r="E36" s="8"/>
      <c r="G36" s="8"/>
    </row>
    <row r="38" spans="1:8">
      <c r="G38" s="101"/>
    </row>
  </sheetData>
  <mergeCells count="14">
    <mergeCell ref="C12:F12"/>
    <mergeCell ref="A1:G1"/>
    <mergeCell ref="A2:G2"/>
    <mergeCell ref="B3:B4"/>
    <mergeCell ref="C3:F3"/>
    <mergeCell ref="G3:G4"/>
    <mergeCell ref="A3:A5"/>
    <mergeCell ref="B5:G5"/>
    <mergeCell ref="A13:G13"/>
    <mergeCell ref="B14:B15"/>
    <mergeCell ref="C14:F14"/>
    <mergeCell ref="G14:G15"/>
    <mergeCell ref="A14:A16"/>
    <mergeCell ref="B16:G16"/>
  </mergeCells>
  <hyperlinks>
    <hyperlink ref="H1" location="'Spis treści'!A1" display="Powrót do spisu" xr:uid="{C836C0C0-25B7-4769-926C-4C54283914BE}"/>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G17 D17 B17:C17 F18:F33 E17" unlockedFormula="1"/>
    <ignoredError sqref="F6" formula="1"/>
    <ignoredError sqref="F17" formula="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3CBD-6123-44E8-A009-77BDB7496050}">
  <sheetPr>
    <tabColor rgb="FF92D050"/>
  </sheetPr>
  <dimension ref="A1:K31"/>
  <sheetViews>
    <sheetView showGridLines="0" view="pageBreakPreview" zoomScaleNormal="100" zoomScaleSheetLayoutView="100" workbookViewId="0">
      <selection sqref="A1:G1"/>
    </sheetView>
  </sheetViews>
  <sheetFormatPr defaultColWidth="8" defaultRowHeight="12.75"/>
  <cols>
    <col min="1" max="1" width="39.5" style="1" customWidth="1"/>
    <col min="2" max="2" width="10.125" style="1" customWidth="1"/>
    <col min="3" max="3" width="12.125" style="1" customWidth="1"/>
    <col min="4" max="4" width="11.375" style="1" customWidth="1"/>
    <col min="5" max="5" width="10.25" style="1" customWidth="1"/>
    <col min="6" max="6" width="10.875" style="10" customWidth="1"/>
    <col min="7" max="7" width="10.875" style="1" customWidth="1"/>
    <col min="8" max="8" width="9.5" style="1" customWidth="1"/>
    <col min="9" max="16383" width="8" style="1"/>
    <col min="16384" max="16384" width="2.5" style="1" customWidth="1"/>
  </cols>
  <sheetData>
    <row r="1" spans="1:11" ht="30" customHeight="1">
      <c r="A1" s="1050" t="s">
        <v>410</v>
      </c>
      <c r="B1" s="1050"/>
      <c r="C1" s="1050"/>
      <c r="D1" s="1050"/>
      <c r="E1" s="1050"/>
      <c r="F1" s="1050"/>
      <c r="G1" s="1050"/>
      <c r="H1" s="780" t="s">
        <v>476</v>
      </c>
    </row>
    <row r="2" spans="1:11" ht="36" customHeight="1" thickBot="1">
      <c r="A2" s="1043" t="s">
        <v>599</v>
      </c>
      <c r="B2" s="1043"/>
      <c r="C2" s="1043"/>
      <c r="D2" s="1043"/>
      <c r="E2" s="1043"/>
      <c r="F2" s="1043"/>
      <c r="G2" s="1043"/>
    </row>
    <row r="3" spans="1:11" ht="73.5" customHeight="1" thickBot="1">
      <c r="A3" s="1002" t="s">
        <v>575</v>
      </c>
      <c r="B3" s="804" t="s">
        <v>576</v>
      </c>
      <c r="C3" s="276" t="s">
        <v>577</v>
      </c>
      <c r="D3" s="804" t="s">
        <v>578</v>
      </c>
      <c r="E3" s="276" t="s">
        <v>579</v>
      </c>
      <c r="F3" s="804" t="s">
        <v>580</v>
      </c>
      <c r="G3" s="276" t="s">
        <v>581</v>
      </c>
    </row>
    <row r="4" spans="1:11" ht="21" customHeight="1" thickBot="1">
      <c r="A4" s="1003"/>
      <c r="B4" s="1008" t="s">
        <v>574</v>
      </c>
      <c r="C4" s="1009"/>
      <c r="D4" s="1009"/>
      <c r="E4" s="1009"/>
      <c r="F4" s="1009"/>
      <c r="G4" s="1010"/>
    </row>
    <row r="5" spans="1:11" ht="21" customHeight="1">
      <c r="A5" s="806" t="s">
        <v>582</v>
      </c>
      <c r="B5" s="665">
        <f t="shared" ref="B5:G5" si="0">SUM(B6:B12)</f>
        <v>121</v>
      </c>
      <c r="C5" s="666">
        <f t="shared" si="0"/>
        <v>3445</v>
      </c>
      <c r="D5" s="665">
        <f t="shared" si="0"/>
        <v>347</v>
      </c>
      <c r="E5" s="666">
        <f t="shared" si="0"/>
        <v>3038</v>
      </c>
      <c r="F5" s="665">
        <f t="shared" si="0"/>
        <v>62</v>
      </c>
      <c r="G5" s="811">
        <f t="shared" si="0"/>
        <v>119</v>
      </c>
      <c r="H5" s="673"/>
      <c r="K5" s="8"/>
    </row>
    <row r="6" spans="1:11" ht="27" customHeight="1">
      <c r="A6" s="807" t="s">
        <v>583</v>
      </c>
      <c r="B6" s="281">
        <v>20</v>
      </c>
      <c r="C6" s="202">
        <v>577</v>
      </c>
      <c r="D6" s="281">
        <v>57</v>
      </c>
      <c r="E6" s="202">
        <v>512</v>
      </c>
      <c r="F6" s="281">
        <v>14</v>
      </c>
      <c r="G6" s="812">
        <v>14</v>
      </c>
      <c r="K6" s="8"/>
    </row>
    <row r="7" spans="1:11" ht="21" customHeight="1">
      <c r="A7" s="807" t="s">
        <v>584</v>
      </c>
      <c r="B7" s="281">
        <v>27</v>
      </c>
      <c r="C7" s="202">
        <v>533</v>
      </c>
      <c r="D7" s="281">
        <v>52</v>
      </c>
      <c r="E7" s="202">
        <v>471</v>
      </c>
      <c r="F7" s="281">
        <v>10</v>
      </c>
      <c r="G7" s="812">
        <v>27</v>
      </c>
      <c r="K7" s="8"/>
    </row>
    <row r="8" spans="1:11" ht="21" customHeight="1">
      <c r="A8" s="807" t="s">
        <v>585</v>
      </c>
      <c r="B8" s="281">
        <v>41</v>
      </c>
      <c r="C8" s="202">
        <v>1443</v>
      </c>
      <c r="D8" s="281">
        <v>129</v>
      </c>
      <c r="E8" s="202">
        <v>1283</v>
      </c>
      <c r="F8" s="281">
        <v>22</v>
      </c>
      <c r="G8" s="812">
        <v>50</v>
      </c>
      <c r="K8" s="8"/>
    </row>
    <row r="9" spans="1:11" ht="21" customHeight="1">
      <c r="A9" s="807" t="s">
        <v>586</v>
      </c>
      <c r="B9" s="809">
        <v>0</v>
      </c>
      <c r="C9" s="810">
        <v>5</v>
      </c>
      <c r="D9" s="809">
        <v>0</v>
      </c>
      <c r="E9" s="810">
        <v>5</v>
      </c>
      <c r="F9" s="809">
        <v>0</v>
      </c>
      <c r="G9" s="813">
        <v>0</v>
      </c>
      <c r="K9" s="8"/>
    </row>
    <row r="10" spans="1:11" ht="21" customHeight="1">
      <c r="A10" s="807" t="s">
        <v>587</v>
      </c>
      <c r="B10" s="809">
        <v>0</v>
      </c>
      <c r="C10" s="810">
        <v>1</v>
      </c>
      <c r="D10" s="809">
        <v>0</v>
      </c>
      <c r="E10" s="810">
        <v>1</v>
      </c>
      <c r="F10" s="809">
        <v>0</v>
      </c>
      <c r="G10" s="813">
        <v>0</v>
      </c>
      <c r="H10" s="672"/>
      <c r="K10" s="8"/>
    </row>
    <row r="11" spans="1:11" ht="27" customHeight="1">
      <c r="A11" s="807" t="s">
        <v>588</v>
      </c>
      <c r="B11" s="281">
        <v>27</v>
      </c>
      <c r="C11" s="202">
        <v>482</v>
      </c>
      <c r="D11" s="281">
        <v>68</v>
      </c>
      <c r="E11" s="202">
        <v>412</v>
      </c>
      <c r="F11" s="281">
        <v>11</v>
      </c>
      <c r="G11" s="812">
        <v>18</v>
      </c>
      <c r="K11" s="8"/>
    </row>
    <row r="12" spans="1:11" ht="21" customHeight="1" thickBot="1">
      <c r="A12" s="808" t="s">
        <v>589</v>
      </c>
      <c r="B12" s="285">
        <v>6</v>
      </c>
      <c r="C12" s="286">
        <v>404</v>
      </c>
      <c r="D12" s="285">
        <v>41</v>
      </c>
      <c r="E12" s="286">
        <v>354</v>
      </c>
      <c r="F12" s="285">
        <v>5</v>
      </c>
      <c r="G12" s="814">
        <v>10</v>
      </c>
      <c r="K12" s="8"/>
    </row>
    <row r="13" spans="1:11" ht="27.75" customHeight="1">
      <c r="A13" s="69"/>
      <c r="B13" s="70"/>
      <c r="C13" s="70"/>
      <c r="D13" s="70"/>
      <c r="E13" s="71"/>
      <c r="F13" s="71"/>
      <c r="G13" s="71"/>
      <c r="K13" s="12"/>
    </row>
    <row r="14" spans="1:11" ht="30" customHeight="1" thickBot="1">
      <c r="A14" s="1043" t="s">
        <v>600</v>
      </c>
      <c r="B14" s="1043"/>
      <c r="C14" s="1043"/>
      <c r="D14" s="1043"/>
      <c r="E14" s="1043"/>
      <c r="F14" s="1043"/>
      <c r="G14" s="1043"/>
    </row>
    <row r="15" spans="1:11" s="27" customFormat="1" ht="18" customHeight="1" thickBot="1">
      <c r="A15" s="1002" t="s">
        <v>590</v>
      </c>
      <c r="B15" s="1055" t="s">
        <v>591</v>
      </c>
      <c r="C15" s="1057" t="s">
        <v>592</v>
      </c>
      <c r="D15" s="1058"/>
      <c r="E15" s="1058"/>
      <c r="F15" s="1059"/>
      <c r="G15" s="1019"/>
    </row>
    <row r="16" spans="1:11" ht="73.5" customHeight="1" thickBot="1">
      <c r="A16" s="1023"/>
      <c r="B16" s="1056"/>
      <c r="C16" s="216" t="s">
        <v>593</v>
      </c>
      <c r="D16" s="290" t="s">
        <v>594</v>
      </c>
      <c r="E16" s="216" t="s">
        <v>595</v>
      </c>
      <c r="F16" s="816" t="s">
        <v>596</v>
      </c>
      <c r="G16" s="1019"/>
    </row>
    <row r="17" spans="1:9" ht="21" customHeight="1" thickBot="1">
      <c r="A17" s="1003"/>
      <c r="B17" s="1029" t="s">
        <v>574</v>
      </c>
      <c r="C17" s="1029"/>
      <c r="D17" s="1029"/>
      <c r="E17" s="1029"/>
      <c r="F17" s="1030"/>
      <c r="G17" s="107"/>
    </row>
    <row r="18" spans="1:9" ht="21" customHeight="1">
      <c r="A18" s="805" t="s">
        <v>582</v>
      </c>
      <c r="B18" s="249">
        <f>SUM(B20:B26)</f>
        <v>2764</v>
      </c>
      <c r="C18" s="68">
        <f>SUM(C20:C26)</f>
        <v>583</v>
      </c>
      <c r="D18" s="249">
        <f>SUM(D20:D26)</f>
        <v>1728</v>
      </c>
      <c r="E18" s="68">
        <f>SUM(E20:E26)</f>
        <v>266</v>
      </c>
      <c r="F18" s="249">
        <f>SUM(F20:F26)</f>
        <v>187</v>
      </c>
      <c r="G18" s="68"/>
      <c r="H18" s="28"/>
      <c r="I18" s="8"/>
    </row>
    <row r="19" spans="1:9" ht="27" customHeight="1">
      <c r="A19" s="815" t="s">
        <v>597</v>
      </c>
      <c r="B19" s="291">
        <v>1315</v>
      </c>
      <c r="C19" s="202">
        <v>269</v>
      </c>
      <c r="D19" s="291">
        <v>860</v>
      </c>
      <c r="E19" s="124">
        <v>60</v>
      </c>
      <c r="F19" s="291">
        <v>126</v>
      </c>
      <c r="G19" s="124"/>
      <c r="H19" s="28"/>
      <c r="I19" s="8"/>
    </row>
    <row r="20" spans="1:9" ht="21" customHeight="1">
      <c r="A20" s="251" t="s">
        <v>583</v>
      </c>
      <c r="B20" s="291">
        <v>403</v>
      </c>
      <c r="C20" s="202">
        <v>134</v>
      </c>
      <c r="D20" s="291">
        <v>216</v>
      </c>
      <c r="E20" s="124">
        <v>26</v>
      </c>
      <c r="F20" s="291">
        <v>27</v>
      </c>
      <c r="G20" s="124"/>
      <c r="H20" s="28"/>
      <c r="I20" s="8"/>
    </row>
    <row r="21" spans="1:9" ht="21" customHeight="1">
      <c r="A21" s="251" t="s">
        <v>584</v>
      </c>
      <c r="B21" s="291">
        <v>487</v>
      </c>
      <c r="C21" s="202">
        <v>71</v>
      </c>
      <c r="D21" s="291">
        <v>328</v>
      </c>
      <c r="E21" s="124">
        <v>67</v>
      </c>
      <c r="F21" s="291">
        <v>21</v>
      </c>
      <c r="G21" s="124"/>
      <c r="H21" s="28"/>
      <c r="I21" s="8"/>
    </row>
    <row r="22" spans="1:9" ht="21" customHeight="1">
      <c r="A22" s="251" t="s">
        <v>585</v>
      </c>
      <c r="B22" s="291">
        <v>1181</v>
      </c>
      <c r="C22" s="202">
        <v>227</v>
      </c>
      <c r="D22" s="291">
        <v>767</v>
      </c>
      <c r="E22" s="124">
        <v>100</v>
      </c>
      <c r="F22" s="291">
        <v>87</v>
      </c>
      <c r="G22" s="124"/>
      <c r="H22" s="28"/>
      <c r="I22" s="8"/>
    </row>
    <row r="23" spans="1:9" ht="21" customHeight="1">
      <c r="A23" s="251" t="s">
        <v>586</v>
      </c>
      <c r="B23" s="291">
        <v>7</v>
      </c>
      <c r="C23" s="202">
        <v>1</v>
      </c>
      <c r="D23" s="291">
        <v>5</v>
      </c>
      <c r="E23" s="817">
        <v>0</v>
      </c>
      <c r="F23" s="291">
        <v>1</v>
      </c>
      <c r="G23" s="124"/>
      <c r="H23" s="28"/>
      <c r="I23" s="8"/>
    </row>
    <row r="24" spans="1:9" ht="21" customHeight="1">
      <c r="A24" s="251" t="s">
        <v>587</v>
      </c>
      <c r="B24" s="291">
        <v>1</v>
      </c>
      <c r="C24" s="817">
        <v>0</v>
      </c>
      <c r="D24" s="818">
        <v>0</v>
      </c>
      <c r="E24" s="819">
        <v>1</v>
      </c>
      <c r="F24" s="818">
        <v>0</v>
      </c>
      <c r="G24" s="124"/>
      <c r="H24" s="28"/>
      <c r="I24" s="8"/>
    </row>
    <row r="25" spans="1:9" ht="21" customHeight="1">
      <c r="A25" s="251" t="s">
        <v>588</v>
      </c>
      <c r="B25" s="291">
        <v>336</v>
      </c>
      <c r="C25" s="202">
        <v>80</v>
      </c>
      <c r="D25" s="291">
        <v>189</v>
      </c>
      <c r="E25" s="124">
        <v>50</v>
      </c>
      <c r="F25" s="291">
        <v>17</v>
      </c>
      <c r="G25" s="124"/>
      <c r="H25" s="28"/>
      <c r="I25" s="8"/>
    </row>
    <row r="26" spans="1:9" ht="21" customHeight="1" thickBot="1">
      <c r="A26" s="255" t="s">
        <v>598</v>
      </c>
      <c r="B26" s="292">
        <v>349</v>
      </c>
      <c r="C26" s="286">
        <v>70</v>
      </c>
      <c r="D26" s="292">
        <v>223</v>
      </c>
      <c r="E26" s="820">
        <v>22</v>
      </c>
      <c r="F26" s="292">
        <v>34</v>
      </c>
      <c r="G26" s="124"/>
      <c r="H26" s="28"/>
      <c r="I26" s="8"/>
    </row>
    <row r="27" spans="1:9" ht="15">
      <c r="A27" s="3"/>
      <c r="B27" s="29"/>
      <c r="C27" s="29"/>
      <c r="D27" s="29"/>
      <c r="E27" s="29"/>
      <c r="F27" s="30"/>
      <c r="G27" s="29"/>
      <c r="H27" s="28"/>
    </row>
    <row r="28" spans="1:9">
      <c r="B28" s="8"/>
      <c r="C28" s="8"/>
      <c r="D28" s="8"/>
      <c r="E28" s="8"/>
      <c r="G28" s="8"/>
    </row>
    <row r="29" spans="1:9">
      <c r="B29" s="8"/>
      <c r="C29" s="8"/>
      <c r="D29" s="8"/>
      <c r="E29" s="8"/>
      <c r="G29" s="8"/>
    </row>
    <row r="31" spans="1:9">
      <c r="G31" s="101"/>
    </row>
  </sheetData>
  <mergeCells count="10">
    <mergeCell ref="A1:G1"/>
    <mergeCell ref="A2:G2"/>
    <mergeCell ref="A3:A4"/>
    <mergeCell ref="B4:G4"/>
    <mergeCell ref="A14:G14"/>
    <mergeCell ref="A15:A17"/>
    <mergeCell ref="B15:B16"/>
    <mergeCell ref="C15:F15"/>
    <mergeCell ref="G15:G16"/>
    <mergeCell ref="B17:F17"/>
  </mergeCells>
  <hyperlinks>
    <hyperlink ref="H1" location="'Spis treści'!A1" display="Powrót do spisu" xr:uid="{1944215F-E98A-491F-8EB2-E519AE788DFA}"/>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42</vt:i4>
      </vt:variant>
      <vt:variant>
        <vt:lpstr>Nazwane zakresy</vt:lpstr>
      </vt:variant>
      <vt:variant>
        <vt:i4>42</vt:i4>
      </vt:variant>
    </vt:vector>
  </HeadingPairs>
  <TitlesOfParts>
    <vt:vector size="84" baseType="lpstr">
      <vt:lpstr>Strona tytułowa</vt:lpstr>
      <vt:lpstr>Spis treści</vt:lpstr>
      <vt:lpstr>Uwagi wstępne </vt:lpstr>
      <vt:lpstr>Objaśnienia i skróty</vt:lpstr>
      <vt:lpstr>Tab 1 i 2 </vt:lpstr>
      <vt:lpstr>Tab 3 i 4</vt:lpstr>
      <vt:lpstr>Tab 5 i 6</vt:lpstr>
      <vt:lpstr>Tab 7 i 8</vt:lpstr>
      <vt:lpstr>Tab 9 i 10 </vt:lpstr>
      <vt:lpstr>Tab 11 i 12</vt:lpstr>
      <vt:lpstr>Tab 13 i 14</vt:lpstr>
      <vt:lpstr>Tab 15 </vt:lpstr>
      <vt:lpstr>Tab 16</vt:lpstr>
      <vt:lpstr>Tab 1 (17) </vt:lpstr>
      <vt:lpstr>Tab 2 (18)</vt:lpstr>
      <vt:lpstr>Tab 3 (19) i wykres 1 </vt:lpstr>
      <vt:lpstr>Tab 4 (20) i wykres 2</vt:lpstr>
      <vt:lpstr>Tab 5 (21)</vt:lpstr>
      <vt:lpstr>Tab 6 (22)</vt:lpstr>
      <vt:lpstr>Tab 7 (23) </vt:lpstr>
      <vt:lpstr>Wykres 3</vt:lpstr>
      <vt:lpstr>Tab 8 (24)</vt:lpstr>
      <vt:lpstr>Tab 9 (25)</vt:lpstr>
      <vt:lpstr>Tab 10 (26)</vt:lpstr>
      <vt:lpstr>Tab 11 (27) i 12 (28)</vt:lpstr>
      <vt:lpstr>Tab 13 (29), 14 (30) i wykres 4</vt:lpstr>
      <vt:lpstr>Tab 15 (31) i wykres 5</vt:lpstr>
      <vt:lpstr>Tab 16 (32) i 17 (33)</vt:lpstr>
      <vt:lpstr>Tab 18 (34) i 19 (35)</vt:lpstr>
      <vt:lpstr>Tab 1 (36)</vt:lpstr>
      <vt:lpstr>Tab 1 (37) i 2 (38)</vt:lpstr>
      <vt:lpstr>Wykres 6</vt:lpstr>
      <vt:lpstr>Tab 3 (39) i 4 (40)</vt:lpstr>
      <vt:lpstr>Wykres 7</vt:lpstr>
      <vt:lpstr>Tab 1 (41)</vt:lpstr>
      <vt:lpstr>Tab 2 (42) i 3 (43)</vt:lpstr>
      <vt:lpstr>Tab 4 (44)</vt:lpstr>
      <vt:lpstr>Tab 5 (45) i wykres 8</vt:lpstr>
      <vt:lpstr>Tab 6 (46) i 7 (47)</vt:lpstr>
      <vt:lpstr>Tab 8 (48) i 9 (49)</vt:lpstr>
      <vt:lpstr>Tab 1 (50) i 2 (51) </vt:lpstr>
      <vt:lpstr>Strona końcowa</vt:lpstr>
      <vt:lpstr>'Objaśnienia i skróty'!Obszar_wydruku</vt:lpstr>
      <vt:lpstr>'Spis treści'!Obszar_wydruku</vt:lpstr>
      <vt:lpstr>'Strona końcowa'!Obszar_wydruku</vt:lpstr>
      <vt:lpstr>'Strona tytułowa'!Obszar_wydruku</vt:lpstr>
      <vt:lpstr>'Tab 1 (17) '!Obszar_wydruku</vt:lpstr>
      <vt:lpstr>'Tab 1 (36)'!Obszar_wydruku</vt:lpstr>
      <vt:lpstr>'Tab 1 (37) i 2 (38)'!Obszar_wydruku</vt:lpstr>
      <vt:lpstr>'Tab 1 (41)'!Obszar_wydruku</vt:lpstr>
      <vt:lpstr>'Tab 1 (50) i 2 (51) '!Obszar_wydruku</vt:lpstr>
      <vt:lpstr>'Tab 1 i 2 '!Obszar_wydruku</vt:lpstr>
      <vt:lpstr>'Tab 10 (26)'!Obszar_wydruku</vt:lpstr>
      <vt:lpstr>'Tab 11 (27) i 12 (28)'!Obszar_wydruku</vt:lpstr>
      <vt:lpstr>'Tab 11 i 12'!Obszar_wydruku</vt:lpstr>
      <vt:lpstr>'Tab 13 (29), 14 (30) i wykres 4'!Obszar_wydruku</vt:lpstr>
      <vt:lpstr>'Tab 13 i 14'!Obszar_wydruku</vt:lpstr>
      <vt:lpstr>'Tab 15 '!Obszar_wydruku</vt:lpstr>
      <vt:lpstr>'Tab 15 (31) i wykres 5'!Obszar_wydruku</vt:lpstr>
      <vt:lpstr>'Tab 16'!Obszar_wydruku</vt:lpstr>
      <vt:lpstr>'Tab 16 (32) i 17 (33)'!Obszar_wydruku</vt:lpstr>
      <vt:lpstr>'Tab 18 (34) i 19 (35)'!Obszar_wydruku</vt:lpstr>
      <vt:lpstr>'Tab 2 (18)'!Obszar_wydruku</vt:lpstr>
      <vt:lpstr>'Tab 2 (42) i 3 (43)'!Obszar_wydruku</vt:lpstr>
      <vt:lpstr>'Tab 3 (19) i wykres 1 '!Obszar_wydruku</vt:lpstr>
      <vt:lpstr>'Tab 3 (39) i 4 (40)'!Obszar_wydruku</vt:lpstr>
      <vt:lpstr>'Tab 3 i 4'!Obszar_wydruku</vt:lpstr>
      <vt:lpstr>'Tab 4 (20) i wykres 2'!Obszar_wydruku</vt:lpstr>
      <vt:lpstr>'Tab 4 (44)'!Obszar_wydruku</vt:lpstr>
      <vt:lpstr>'Tab 5 (21)'!Obszar_wydruku</vt:lpstr>
      <vt:lpstr>'Tab 5 (45) i wykres 8'!Obszar_wydruku</vt:lpstr>
      <vt:lpstr>'Tab 5 i 6'!Obszar_wydruku</vt:lpstr>
      <vt:lpstr>'Tab 6 (22)'!Obszar_wydruku</vt:lpstr>
      <vt:lpstr>'Tab 6 (46) i 7 (47)'!Obszar_wydruku</vt:lpstr>
      <vt:lpstr>'Tab 7 (23) '!Obszar_wydruku</vt:lpstr>
      <vt:lpstr>'Tab 7 i 8'!Obszar_wydruku</vt:lpstr>
      <vt:lpstr>'Tab 8 (24)'!Obszar_wydruku</vt:lpstr>
      <vt:lpstr>'Tab 8 (48) i 9 (49)'!Obszar_wydruku</vt:lpstr>
      <vt:lpstr>'Tab 9 (25)'!Obszar_wydruku</vt:lpstr>
      <vt:lpstr>'Tab 9 i 10 '!Obszar_wydruku</vt:lpstr>
      <vt:lpstr>'Uwagi wstępne '!Obszar_wydruku</vt:lpstr>
      <vt:lpstr>'Wykres 3'!Obszar_wydruku</vt:lpstr>
      <vt:lpstr>'Wykres 6'!Obszar_wydruku</vt:lpstr>
      <vt:lpstr>'Wykres 7'!Obszar_wydruku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2026-05-20T11:45:15Z</dcterms:modified>
</cp:coreProperties>
</file>