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.kolodziejek\Desktop\ID97 uchwała RM zm. PI dla USK Poznań Pediatria-plus na SKRM\"/>
    </mc:Choice>
  </mc:AlternateContent>
  <xr:revisionPtr revIDLastSave="0" documentId="13_ncr:1_{6590221E-BB35-4838-9E66-7A99F675CA00}" xr6:coauthVersionLast="47" xr6:coauthVersionMax="47" xr10:uidLastSave="{00000000-0000-0000-0000-000000000000}"/>
  <bookViews>
    <workbookView xWindow="-120" yWindow="-120" windowWidth="29040" windowHeight="15840" xr2:uid="{F3C57770-B457-49DB-A3BC-97D83CD96FCE}"/>
  </bookViews>
  <sheets>
    <sheet name="Załącznik do OSR" sheetId="1" r:id="rId1"/>
  </sheets>
  <definedNames>
    <definedName name="_Hlk149556210">'Załącznik do OSR'!$C$12</definedName>
    <definedName name="_Hlk184381407">'Załącznik do OSR'!$C$14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22" i="1" l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22" i="1" l="1"/>
</calcChain>
</file>

<file path=xl/sharedStrings.xml><?xml version="1.0" encoding="utf-8"?>
<sst xmlns="http://schemas.openxmlformats.org/spreadsheetml/2006/main" count="46" uniqueCount="32">
  <si>
    <t>Zestawienie źródeł finansowania w poszczególnych latach realizacji programów inwestycyjnych ustanowionych dla inwestycji wyłonionych w ramach konkursu nr FM-SIS.01.PED.2021</t>
  </si>
  <si>
    <t>Lp.</t>
  </si>
  <si>
    <t>Nazwa programu inwestycyjnego</t>
  </si>
  <si>
    <t>Nakłady poniesione przed 2023 r.</t>
  </si>
  <si>
    <t>2023 r.</t>
  </si>
  <si>
    <t xml:space="preserve"> 2024 r.</t>
  </si>
  <si>
    <t>2025 r.</t>
  </si>
  <si>
    <t>2026 r.</t>
  </si>
  <si>
    <t>2027 r.</t>
  </si>
  <si>
    <t>2028 r.</t>
  </si>
  <si>
    <t>Srodki FM łącznie</t>
  </si>
  <si>
    <t>Środki FM</t>
  </si>
  <si>
    <t xml:space="preserve">Środki własne </t>
  </si>
  <si>
    <t>inne źrodła</t>
  </si>
  <si>
    <t xml:space="preserve">inne źrodła </t>
  </si>
  <si>
    <t>"Pediatria PLUS – dostosowanie infrastruktury do aktualnych standardów opieki pediatrycznej i psychiatrycznej – Szpitala Klinicznego im. Karola Jonschera Uniwersytetu Medycznego im. Karola Marcinkowskiego w Poznaniu"</t>
  </si>
  <si>
    <t>"Utworzenie interdyscyplinarnego centrum leczenia i diagnostyki Instytutu Matki i Dziecka"</t>
  </si>
  <si>
    <t>„Utworzenie kompleksu Intensywnej Terapii w Instytucie „Centrum Zdrowia Matki Polki” w Łodzi”</t>
  </si>
  <si>
    <t>"Utworzenie Zintegrowanego Centrum Pediatrycznego Uniwersyteckiego Szpitala Klinicznego im. Jana Mikulicza-Radeckiego we Wrocławiu"</t>
  </si>
  <si>
    <t>"Centrum Medycyny Pediatrycznej"</t>
  </si>
  <si>
    <t>"Budowa Uniwersyteckiego Centrum Zabiegowego dla Dzieci w Samodzielnym Publicznym Szpitalu Klinicznym Nr 1 im. prof. Tadeusza Sokołowskiego Pomorskiego Uniwersytetu Medycznego w Szczecinie".</t>
  </si>
  <si>
    <t>"Modernizacja oraz doposażenie infrastruktury strategicznej w Instytucie „Pomnik – Centrum Zdrowia Dziecka"</t>
  </si>
  <si>
    <t>"Przebudowa i rozbudowa Uniwersyteckiego Szpitala Dziecięcego w Krakowie"</t>
  </si>
  <si>
    <t>"Przebudowa i doposażenie Uniwersyteckiego Centrum Pediatrii im. M. Konopnickiej oraz Ponadregionalnego Ośrodka Onkologii Dziecięcej"</t>
  </si>
  <si>
    <t>"Kompleksowa modernizacja wraz z rozbudową klinicznego szpitala pediatrycznego Górnośląskiego Centrum Zdrowia Dziecka im. św. Jana Pawła II Samodzielnego Publicznego Szpitala Klinicznego Nr 6 Śląskiego Uniwersytetu Medycznego w Katowicach"</t>
  </si>
  <si>
    <t>"Poprawa jakości i dostępności usług pediatrycznych w ramach tworzonego Centrum Leczenia Dzieci Szpitala Uniwersyteckiego nr 1 im. dr. A. Jurasza w Bydgoszczy".</t>
  </si>
  <si>
    <t>"Wzmocnienie infrastruktury do realizacji świadczeń pediatrycznych w Uniwersyteckim Centrum Klinicznym Warszawskiego Uniwersytetu Medycznego"</t>
  </si>
  <si>
    <t>„Budowa poradni Ambulatoryjnej Opieki Szpitalnej oraz modernizacja i doposażenie infrastruktury Uniwersyteckiego Dziecięcego Szpitala Klinicznego im. L. Zamenhofa w Białymstoku”</t>
  </si>
  <si>
    <t>"Utworzenie Centrum Leczenia Wad Twarzoczaszki, Mózgoczaszki i Chorób Rzadkich w Wojewódzkim Specjalistycznym Szpitalu Dziecięcym im. prof. dr. Stanisława Popowskiego w Olsztynie"</t>
  </si>
  <si>
    <t>RAZEM</t>
  </si>
  <si>
    <t xml:space="preserve"> </t>
  </si>
  <si>
    <t xml:space="preserve">Załącznik do oceny skutków regulacji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</si>
</sst>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5" x14ac:knownFonts="1">
    <font>
      <sz val="11"/>
      <color theme="1"/>
      <name val="Aptos Narrow"/>
      <family val="2"/>
      <charset val="238"/>
      <scheme val="minor"/>
    </font>
    <font>
      <sz val="10"/>
      <color theme="1"/>
      <name val="Lato"/>
      <family val="2"/>
      <charset val="238"/>
    </font>
    <font>
      <sz val="10"/>
      <color rgb="FF000000"/>
      <name val="Lato"/>
      <family val="2"/>
      <charset val="238"/>
    </font>
    <font>
      <sz val="10"/>
      <name val="Lato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164" fontId="2" fillId="2" borderId="11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2" fillId="2" borderId="4" xfId="0" applyNumberFormat="1" applyFont="1" applyFill="1" applyBorder="1" applyAlignment="1">
      <alignment horizontal="center" vertical="center"/>
    </xf>
    <xf numFmtId="164" fontId="2" fillId="2" borderId="6" xfId="0" applyNumberFormat="1" applyFont="1" applyFill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0" xfId="0" applyFont="1" applyAlignment="1">
      <alignment wrapText="1"/>
    </xf>
    <xf numFmtId="164" fontId="3" fillId="0" borderId="11" xfId="0" applyNumberFormat="1" applyFont="1" applyBorder="1" applyAlignment="1">
      <alignment horizontal="right" vertical="center"/>
    </xf>
    <xf numFmtId="164" fontId="4" fillId="3" borderId="12" xfId="0" applyNumberFormat="1" applyFont="1" applyFill="1" applyBorder="1" applyAlignment="1">
      <alignment vertical="center"/>
    </xf>
    <xf numFmtId="0" fontId="3" fillId="3" borderId="11" xfId="0" applyFont="1" applyFill="1" applyBorder="1" applyAlignment="1">
      <alignment horizontal="left" vertical="center" wrapText="1"/>
    </xf>
    <xf numFmtId="164" fontId="3" fillId="0" borderId="11" xfId="0" applyNumberFormat="1" applyFont="1" applyBorder="1" applyAlignment="1">
      <alignment horizontal="right" vertical="center" wrapText="1"/>
    </xf>
    <xf numFmtId="164" fontId="3" fillId="0" borderId="11" xfId="0" quotePrefix="1" applyNumberFormat="1" applyFont="1" applyBorder="1" applyAlignment="1">
      <alignment horizontal="right" vertical="center"/>
    </xf>
    <xf numFmtId="0" fontId="1" fillId="0" borderId="13" xfId="0" applyFont="1" applyBorder="1" applyAlignment="1">
      <alignment horizontal="center" vertical="center"/>
    </xf>
    <xf numFmtId="0" fontId="3" fillId="3" borderId="13" xfId="0" applyFont="1" applyFill="1" applyBorder="1" applyAlignment="1">
      <alignment horizontal="left" vertical="center" wrapText="1"/>
    </xf>
    <xf numFmtId="164" fontId="3" fillId="0" borderId="13" xfId="0" applyNumberFormat="1" applyFont="1" applyBorder="1" applyAlignment="1">
      <alignment horizontal="right" vertical="center"/>
    </xf>
    <xf numFmtId="164" fontId="4" fillId="0" borderId="12" xfId="0" applyNumberFormat="1" applyFont="1" applyBorder="1" applyAlignment="1">
      <alignment vertical="center"/>
    </xf>
    <xf numFmtId="164" fontId="4" fillId="0" borderId="14" xfId="0" applyNumberFormat="1" applyFont="1" applyBorder="1"/>
    <xf numFmtId="164" fontId="4" fillId="0" borderId="15" xfId="0" applyNumberFormat="1" applyFont="1" applyBorder="1"/>
    <xf numFmtId="164" fontId="4" fillId="3" borderId="14" xfId="0" applyNumberFormat="1" applyFont="1" applyFill="1" applyBorder="1"/>
    <xf numFmtId="164" fontId="4" fillId="0" borderId="16" xfId="0" applyNumberFormat="1" applyFont="1" applyBorder="1"/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6D163-355B-454A-B15F-79599DC80B9C}">
  <dimension ref="B1:W22"/>
  <sheetViews>
    <sheetView tabSelected="1" zoomScaleNormal="100" workbookViewId="0">
      <selection activeCell="C1" sqref="C1"/>
    </sheetView>
  </sheetViews>
  <sheetFormatPr defaultColWidth="9.140625" defaultRowHeight="15" customHeight="1" x14ac:dyDescent="0.25"/>
  <cols>
    <col min="2" max="2" width="4.42578125" customWidth="1"/>
    <col min="3" max="3" width="33.5703125" style="1" customWidth="1"/>
    <col min="4" max="7" width="20.85546875" customWidth="1"/>
    <col min="8" max="8" width="20.7109375" customWidth="1"/>
    <col min="9" max="10" width="20.85546875" customWidth="1"/>
    <col min="11" max="11" width="20.7109375" customWidth="1"/>
    <col min="12" max="13" width="20.85546875" customWidth="1"/>
    <col min="14" max="14" width="20.7109375" customWidth="1"/>
    <col min="15" max="16" width="20.85546875" customWidth="1"/>
    <col min="17" max="17" width="20.7109375" customWidth="1"/>
    <col min="18" max="19" width="20.85546875" customWidth="1"/>
    <col min="20" max="20" width="19.28515625" customWidth="1"/>
    <col min="21" max="22" width="20.85546875" customWidth="1"/>
    <col min="23" max="23" width="22.5703125" customWidth="1"/>
  </cols>
  <sheetData>
    <row r="1" spans="2:23" x14ac:dyDescent="0.25">
      <c r="C1" t="s">
        <v>31</v>
      </c>
    </row>
    <row r="2" spans="2:23" x14ac:dyDescent="0.25">
      <c r="E2" t="s">
        <v>30</v>
      </c>
    </row>
    <row r="3" spans="2:23" x14ac:dyDescent="0.25"/>
    <row r="4" spans="2:23" x14ac:dyDescent="0.25"/>
    <row r="5" spans="2:23" x14ac:dyDescent="0.25">
      <c r="B5" s="29" t="s">
        <v>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30"/>
      <c r="U5" s="30"/>
      <c r="V5" s="30"/>
      <c r="W5" s="30"/>
    </row>
    <row r="6" spans="2:23" x14ac:dyDescent="0.25">
      <c r="B6" s="21" t="s">
        <v>1</v>
      </c>
      <c r="C6" s="21" t="s">
        <v>2</v>
      </c>
      <c r="D6" s="32" t="s">
        <v>3</v>
      </c>
      <c r="E6" s="21" t="s">
        <v>4</v>
      </c>
      <c r="F6" s="21"/>
      <c r="G6" s="21"/>
      <c r="H6" s="21" t="s">
        <v>5</v>
      </c>
      <c r="I6" s="21"/>
      <c r="J6" s="21"/>
      <c r="K6" s="21" t="s">
        <v>6</v>
      </c>
      <c r="L6" s="21"/>
      <c r="M6" s="21"/>
      <c r="N6" s="21" t="s">
        <v>7</v>
      </c>
      <c r="O6" s="21"/>
      <c r="P6" s="21"/>
      <c r="Q6" s="21" t="s">
        <v>8</v>
      </c>
      <c r="R6" s="21"/>
      <c r="S6" s="22"/>
      <c r="T6" s="23" t="s">
        <v>9</v>
      </c>
      <c r="U6" s="24"/>
      <c r="V6" s="25"/>
      <c r="W6" s="26" t="s">
        <v>10</v>
      </c>
    </row>
    <row r="7" spans="2:23" x14ac:dyDescent="0.25">
      <c r="B7" s="31"/>
      <c r="C7" s="31"/>
      <c r="D7" s="21"/>
      <c r="E7" s="2" t="s">
        <v>11</v>
      </c>
      <c r="F7" s="2" t="s">
        <v>12</v>
      </c>
      <c r="G7" s="2" t="s">
        <v>13</v>
      </c>
      <c r="H7" s="3" t="s">
        <v>11</v>
      </c>
      <c r="I7" s="3" t="s">
        <v>12</v>
      </c>
      <c r="J7" s="3" t="s">
        <v>14</v>
      </c>
      <c r="K7" s="3" t="s">
        <v>11</v>
      </c>
      <c r="L7" s="3" t="s">
        <v>12</v>
      </c>
      <c r="M7" s="3" t="s">
        <v>13</v>
      </c>
      <c r="N7" s="3" t="s">
        <v>11</v>
      </c>
      <c r="O7" s="3" t="s">
        <v>12</v>
      </c>
      <c r="P7" s="3" t="s">
        <v>13</v>
      </c>
      <c r="Q7" s="3" t="s">
        <v>11</v>
      </c>
      <c r="R7" s="3" t="s">
        <v>12</v>
      </c>
      <c r="S7" s="2" t="s">
        <v>13</v>
      </c>
      <c r="T7" s="4" t="s">
        <v>11</v>
      </c>
      <c r="U7" s="4" t="s">
        <v>12</v>
      </c>
      <c r="V7" s="5" t="s">
        <v>13</v>
      </c>
      <c r="W7" s="27"/>
    </row>
    <row r="8" spans="2:23" ht="90" x14ac:dyDescent="0.25">
      <c r="B8" s="6">
        <v>1</v>
      </c>
      <c r="C8" s="7" t="s">
        <v>15</v>
      </c>
      <c r="D8" s="8">
        <v>0</v>
      </c>
      <c r="E8" s="8">
        <v>0</v>
      </c>
      <c r="F8" s="8">
        <v>0</v>
      </c>
      <c r="G8" s="8">
        <v>0</v>
      </c>
      <c r="H8" s="8">
        <v>18646926.739999998</v>
      </c>
      <c r="I8" s="8">
        <v>2575887</v>
      </c>
      <c r="J8" s="8">
        <v>0</v>
      </c>
      <c r="K8" s="8">
        <v>38039741.259999998</v>
      </c>
      <c r="L8" s="8">
        <v>4529290</v>
      </c>
      <c r="M8" s="8">
        <v>0</v>
      </c>
      <c r="N8" s="8">
        <v>35919068</v>
      </c>
      <c r="O8" s="8">
        <v>3184349</v>
      </c>
      <c r="P8" s="8">
        <v>0</v>
      </c>
      <c r="Q8" s="8">
        <v>0</v>
      </c>
      <c r="R8" s="8">
        <v>0</v>
      </c>
      <c r="S8" s="8">
        <v>0</v>
      </c>
      <c r="T8" s="8">
        <v>0</v>
      </c>
      <c r="U8" s="8">
        <v>0</v>
      </c>
      <c r="V8" s="8">
        <v>0</v>
      </c>
      <c r="W8" s="9">
        <f>E8+H8+K8+N8+Q8+T8</f>
        <v>92605736</v>
      </c>
    </row>
    <row r="9" spans="2:23" ht="38.25" x14ac:dyDescent="0.25">
      <c r="B9" s="6">
        <v>2</v>
      </c>
      <c r="C9" s="10" t="s">
        <v>16</v>
      </c>
      <c r="D9" s="8">
        <v>36900</v>
      </c>
      <c r="E9" s="8">
        <v>2600000</v>
      </c>
      <c r="F9" s="8">
        <v>0</v>
      </c>
      <c r="G9" s="8">
        <v>0</v>
      </c>
      <c r="H9" s="8">
        <v>250000</v>
      </c>
      <c r="I9" s="8">
        <v>39050</v>
      </c>
      <c r="J9" s="8">
        <v>0</v>
      </c>
      <c r="K9" s="8">
        <v>22000000</v>
      </c>
      <c r="L9" s="8">
        <v>1500000</v>
      </c>
      <c r="M9" s="8">
        <v>0</v>
      </c>
      <c r="N9" s="8">
        <v>101430119</v>
      </c>
      <c r="O9" s="8">
        <v>7000000</v>
      </c>
      <c r="P9" s="8">
        <v>0</v>
      </c>
      <c r="Q9" s="8">
        <v>154902301</v>
      </c>
      <c r="R9" s="8">
        <v>10041630</v>
      </c>
      <c r="S9" s="8">
        <v>0</v>
      </c>
      <c r="T9" s="8">
        <v>0</v>
      </c>
      <c r="U9" s="8">
        <v>0</v>
      </c>
      <c r="V9" s="8">
        <v>0</v>
      </c>
      <c r="W9" s="9">
        <f t="shared" ref="W9:W20" si="0">E9+H9+K9+N9+Q9+T9</f>
        <v>281182420</v>
      </c>
    </row>
    <row r="10" spans="2:23" ht="38.25" x14ac:dyDescent="0.25">
      <c r="B10" s="6">
        <v>3</v>
      </c>
      <c r="C10" s="10" t="s">
        <v>17</v>
      </c>
      <c r="D10" s="8">
        <v>95000</v>
      </c>
      <c r="E10" s="8">
        <v>0</v>
      </c>
      <c r="F10" s="8">
        <v>0</v>
      </c>
      <c r="G10" s="8">
        <v>0</v>
      </c>
      <c r="H10" s="11">
        <v>14877.89</v>
      </c>
      <c r="I10" s="8">
        <v>58.31</v>
      </c>
      <c r="J10" s="8">
        <v>0</v>
      </c>
      <c r="K10" s="8">
        <v>35000000.109999999</v>
      </c>
      <c r="L10" s="8">
        <v>137175.69</v>
      </c>
      <c r="M10" s="8">
        <v>0</v>
      </c>
      <c r="N10" s="8">
        <v>70344694</v>
      </c>
      <c r="O10" s="8">
        <v>275702</v>
      </c>
      <c r="P10" s="8">
        <v>0</v>
      </c>
      <c r="Q10" s="8">
        <v>85960473.719999999</v>
      </c>
      <c r="R10" s="8">
        <v>354543</v>
      </c>
      <c r="S10" s="8">
        <v>0</v>
      </c>
      <c r="T10" s="8">
        <v>68058235</v>
      </c>
      <c r="U10" s="8">
        <v>266741</v>
      </c>
      <c r="V10" s="8">
        <v>0</v>
      </c>
      <c r="W10" s="9">
        <f>E10+H10+K10+N10+Q10+T10</f>
        <v>259378280.72</v>
      </c>
    </row>
    <row r="11" spans="2:23" ht="51" x14ac:dyDescent="0.25">
      <c r="B11" s="6">
        <v>4</v>
      </c>
      <c r="C11" s="10" t="s">
        <v>18</v>
      </c>
      <c r="D11" s="8">
        <v>0</v>
      </c>
      <c r="E11" s="8">
        <v>0</v>
      </c>
      <c r="F11" s="8">
        <v>0</v>
      </c>
      <c r="G11" s="8">
        <v>0</v>
      </c>
      <c r="H11" s="8">
        <v>26817.05</v>
      </c>
      <c r="I11" s="8">
        <v>2979.7</v>
      </c>
      <c r="J11" s="8">
        <v>0</v>
      </c>
      <c r="K11" s="8">
        <v>26850461.949999999</v>
      </c>
      <c r="L11" s="8">
        <v>2983387.3</v>
      </c>
      <c r="M11" s="8">
        <v>0</v>
      </c>
      <c r="N11" s="8">
        <v>730762</v>
      </c>
      <c r="O11" s="8">
        <v>81196</v>
      </c>
      <c r="P11" s="8">
        <v>0</v>
      </c>
      <c r="Q11" s="8">
        <v>120874059</v>
      </c>
      <c r="R11" s="8">
        <v>13430453</v>
      </c>
      <c r="S11" s="8">
        <v>0</v>
      </c>
      <c r="T11" s="8">
        <v>52837852</v>
      </c>
      <c r="U11" s="8">
        <v>5870874</v>
      </c>
      <c r="V11" s="8">
        <v>0</v>
      </c>
      <c r="W11" s="9">
        <f t="shared" si="0"/>
        <v>201319952</v>
      </c>
    </row>
    <row r="12" spans="2:23" x14ac:dyDescent="0.25">
      <c r="B12" s="6">
        <v>5</v>
      </c>
      <c r="C12" s="7" t="s">
        <v>19</v>
      </c>
      <c r="D12" s="8">
        <v>0</v>
      </c>
      <c r="E12" s="8">
        <v>0</v>
      </c>
      <c r="F12" s="8">
        <v>0</v>
      </c>
      <c r="G12" s="8">
        <v>0</v>
      </c>
      <c r="H12" s="8">
        <v>11500000</v>
      </c>
      <c r="I12" s="8">
        <v>2446400</v>
      </c>
      <c r="J12" s="8">
        <v>0</v>
      </c>
      <c r="K12" s="8">
        <v>15500000</v>
      </c>
      <c r="L12" s="8">
        <v>0</v>
      </c>
      <c r="M12" s="8">
        <v>0</v>
      </c>
      <c r="N12" s="8">
        <v>93000000</v>
      </c>
      <c r="O12" s="8">
        <v>0</v>
      </c>
      <c r="P12" s="8">
        <v>0</v>
      </c>
      <c r="Q12" s="8">
        <v>178500000</v>
      </c>
      <c r="R12" s="8">
        <v>1400000</v>
      </c>
      <c r="S12" s="8">
        <v>0</v>
      </c>
      <c r="T12" s="8">
        <v>0</v>
      </c>
      <c r="U12" s="8">
        <v>0</v>
      </c>
      <c r="V12" s="8">
        <v>0</v>
      </c>
      <c r="W12" s="9">
        <f t="shared" si="0"/>
        <v>298500000</v>
      </c>
    </row>
    <row r="13" spans="2:23" ht="89.25" x14ac:dyDescent="0.25">
      <c r="B13" s="6">
        <v>6</v>
      </c>
      <c r="C13" s="10" t="s">
        <v>20</v>
      </c>
      <c r="D13" s="8">
        <v>62115</v>
      </c>
      <c r="E13" s="8">
        <v>796988</v>
      </c>
      <c r="F13" s="8">
        <v>0</v>
      </c>
      <c r="G13" s="12">
        <v>0</v>
      </c>
      <c r="H13" s="11">
        <v>1077405</v>
      </c>
      <c r="I13" s="8">
        <v>11669</v>
      </c>
      <c r="J13" s="12">
        <v>0</v>
      </c>
      <c r="K13" s="8">
        <v>39177880</v>
      </c>
      <c r="L13" s="8">
        <v>734346</v>
      </c>
      <c r="M13" s="12">
        <v>0</v>
      </c>
      <c r="N13" s="8">
        <v>89437863</v>
      </c>
      <c r="O13" s="8">
        <v>734346</v>
      </c>
      <c r="P13" s="12">
        <v>0</v>
      </c>
      <c r="Q13" s="8">
        <v>166680503</v>
      </c>
      <c r="R13" s="8">
        <v>1457024</v>
      </c>
      <c r="S13" s="12">
        <v>0</v>
      </c>
      <c r="T13" s="12">
        <v>0</v>
      </c>
      <c r="U13" s="12">
        <v>0</v>
      </c>
      <c r="V13" s="12">
        <v>0</v>
      </c>
      <c r="W13" s="9">
        <f t="shared" si="0"/>
        <v>297170639</v>
      </c>
    </row>
    <row r="14" spans="2:23" ht="51.75" x14ac:dyDescent="0.25">
      <c r="B14" s="6">
        <v>7</v>
      </c>
      <c r="C14" s="7" t="s">
        <v>21</v>
      </c>
      <c r="D14" s="8">
        <v>0</v>
      </c>
      <c r="E14" s="8">
        <v>0</v>
      </c>
      <c r="F14" s="8">
        <v>0</v>
      </c>
      <c r="G14" s="8">
        <v>0</v>
      </c>
      <c r="H14" s="11">
        <v>46510423.689999998</v>
      </c>
      <c r="I14" s="8">
        <v>0</v>
      </c>
      <c r="J14" s="8">
        <v>0</v>
      </c>
      <c r="K14" s="11">
        <v>113501992.03</v>
      </c>
      <c r="L14" s="8">
        <v>0</v>
      </c>
      <c r="M14" s="8">
        <v>0</v>
      </c>
      <c r="N14" s="11">
        <v>108213341</v>
      </c>
      <c r="O14" s="8">
        <v>0</v>
      </c>
      <c r="P14" s="8">
        <v>0</v>
      </c>
      <c r="Q14" s="11">
        <v>27086133.280000001</v>
      </c>
      <c r="R14" s="8">
        <v>0</v>
      </c>
      <c r="S14" s="8">
        <v>0</v>
      </c>
      <c r="T14" s="8">
        <v>0</v>
      </c>
      <c r="U14" s="8">
        <v>0</v>
      </c>
      <c r="V14" s="8">
        <v>0</v>
      </c>
      <c r="W14" s="9">
        <f>E14+H14+K14+N14+Q14+T14</f>
        <v>295311890</v>
      </c>
    </row>
    <row r="15" spans="2:23" ht="38.25" x14ac:dyDescent="0.25">
      <c r="B15" s="6">
        <v>8</v>
      </c>
      <c r="C15" s="10" t="s">
        <v>22</v>
      </c>
      <c r="D15" s="8">
        <v>455100</v>
      </c>
      <c r="E15" s="8">
        <v>0</v>
      </c>
      <c r="F15" s="8">
        <v>0</v>
      </c>
      <c r="G15" s="8">
        <v>0</v>
      </c>
      <c r="H15" s="8">
        <v>850370.81</v>
      </c>
      <c r="I15" s="8">
        <v>0</v>
      </c>
      <c r="J15" s="8">
        <v>0</v>
      </c>
      <c r="K15" s="8">
        <v>17442695.739999998</v>
      </c>
      <c r="L15" s="8">
        <v>0</v>
      </c>
      <c r="M15" s="8">
        <v>0</v>
      </c>
      <c r="N15" s="8">
        <v>124441255</v>
      </c>
      <c r="O15" s="8">
        <v>0</v>
      </c>
      <c r="P15" s="8">
        <v>0</v>
      </c>
      <c r="Q15" s="8">
        <v>156130131.44999999</v>
      </c>
      <c r="R15" s="8">
        <v>0</v>
      </c>
      <c r="S15" s="8">
        <v>0</v>
      </c>
      <c r="T15" s="8">
        <v>0</v>
      </c>
      <c r="U15" s="8">
        <v>0</v>
      </c>
      <c r="V15" s="8">
        <v>0</v>
      </c>
      <c r="W15" s="9">
        <f t="shared" si="0"/>
        <v>298864453</v>
      </c>
    </row>
    <row r="16" spans="2:23" ht="63.75" x14ac:dyDescent="0.25">
      <c r="B16" s="6">
        <v>9</v>
      </c>
      <c r="C16" s="10" t="s">
        <v>23</v>
      </c>
      <c r="D16" s="8">
        <v>0</v>
      </c>
      <c r="E16" s="8">
        <v>0</v>
      </c>
      <c r="F16" s="8">
        <v>0</v>
      </c>
      <c r="G16" s="8">
        <v>0</v>
      </c>
      <c r="H16" s="11">
        <v>17476660.190000001</v>
      </c>
      <c r="I16" s="8">
        <v>0</v>
      </c>
      <c r="J16" s="8">
        <v>0</v>
      </c>
      <c r="K16" s="8">
        <v>88974686.810000002</v>
      </c>
      <c r="L16" s="8">
        <v>0</v>
      </c>
      <c r="M16" s="8">
        <v>0</v>
      </c>
      <c r="N16" s="8">
        <v>0</v>
      </c>
      <c r="O16" s="8">
        <v>0</v>
      </c>
      <c r="P16" s="8">
        <v>0</v>
      </c>
      <c r="Q16" s="8">
        <v>0</v>
      </c>
      <c r="R16" s="8">
        <v>0</v>
      </c>
      <c r="S16" s="8">
        <v>0</v>
      </c>
      <c r="T16" s="8">
        <v>0</v>
      </c>
      <c r="U16" s="8">
        <v>0</v>
      </c>
      <c r="V16" s="8">
        <v>0</v>
      </c>
      <c r="W16" s="9">
        <f t="shared" si="0"/>
        <v>106451347</v>
      </c>
    </row>
    <row r="17" spans="2:23" ht="102" x14ac:dyDescent="0.25">
      <c r="B17" s="6">
        <v>10</v>
      </c>
      <c r="C17" s="10" t="s">
        <v>24</v>
      </c>
      <c r="D17" s="8">
        <v>0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  <c r="L17" s="8">
        <v>0</v>
      </c>
      <c r="M17" s="8">
        <v>0</v>
      </c>
      <c r="N17" s="8">
        <v>71328500</v>
      </c>
      <c r="O17" s="8">
        <v>0</v>
      </c>
      <c r="P17" s="8">
        <v>0</v>
      </c>
      <c r="Q17" s="8">
        <v>96806500</v>
      </c>
      <c r="R17" s="8">
        <v>0</v>
      </c>
      <c r="S17" s="8">
        <v>0</v>
      </c>
      <c r="T17" s="8">
        <v>0</v>
      </c>
      <c r="U17" s="8">
        <v>0</v>
      </c>
      <c r="V17" s="8">
        <v>0</v>
      </c>
      <c r="W17" s="9">
        <f t="shared" si="0"/>
        <v>168135000</v>
      </c>
    </row>
    <row r="18" spans="2:23" ht="63.75" x14ac:dyDescent="0.25">
      <c r="B18" s="6">
        <v>11</v>
      </c>
      <c r="C18" s="10" t="s">
        <v>25</v>
      </c>
      <c r="D18" s="8">
        <v>0</v>
      </c>
      <c r="E18" s="8">
        <v>0</v>
      </c>
      <c r="F18" s="8">
        <v>0</v>
      </c>
      <c r="G18" s="12">
        <v>0</v>
      </c>
      <c r="H18" s="8">
        <v>276804</v>
      </c>
      <c r="I18" s="8">
        <v>2796</v>
      </c>
      <c r="J18" s="12">
        <v>0</v>
      </c>
      <c r="K18" s="8">
        <v>70864298</v>
      </c>
      <c r="L18" s="8">
        <v>715801</v>
      </c>
      <c r="M18" s="12">
        <v>0</v>
      </c>
      <c r="N18" s="8">
        <v>84621132</v>
      </c>
      <c r="O18" s="8">
        <v>854759</v>
      </c>
      <c r="P18" s="12">
        <v>0</v>
      </c>
      <c r="Q18" s="8">
        <v>140869486</v>
      </c>
      <c r="R18" s="8">
        <v>1422924</v>
      </c>
      <c r="S18" s="12">
        <v>0</v>
      </c>
      <c r="T18" s="12">
        <v>0</v>
      </c>
      <c r="U18" s="12">
        <v>0</v>
      </c>
      <c r="V18" s="12">
        <v>0</v>
      </c>
      <c r="W18" s="9">
        <f t="shared" si="0"/>
        <v>296631720</v>
      </c>
    </row>
    <row r="19" spans="2:23" ht="64.5" x14ac:dyDescent="0.25">
      <c r="B19" s="6">
        <v>12</v>
      </c>
      <c r="C19" s="7" t="s">
        <v>26</v>
      </c>
      <c r="D19" s="8">
        <v>0</v>
      </c>
      <c r="E19" s="8">
        <v>0</v>
      </c>
      <c r="F19" s="8">
        <v>0</v>
      </c>
      <c r="G19" s="8">
        <v>0</v>
      </c>
      <c r="H19" s="8">
        <v>45947780.43</v>
      </c>
      <c r="I19" s="8">
        <v>0</v>
      </c>
      <c r="J19" s="8">
        <v>0</v>
      </c>
      <c r="K19" s="8">
        <v>60077011.57</v>
      </c>
      <c r="L19" s="8">
        <v>0</v>
      </c>
      <c r="M19" s="8">
        <v>0</v>
      </c>
      <c r="N19" s="8">
        <v>0</v>
      </c>
      <c r="O19" s="8">
        <v>0</v>
      </c>
      <c r="P19" s="8">
        <v>0</v>
      </c>
      <c r="Q19" s="8">
        <v>0</v>
      </c>
      <c r="R19" s="8">
        <v>0</v>
      </c>
      <c r="S19" s="8">
        <v>0</v>
      </c>
      <c r="T19" s="8">
        <v>0</v>
      </c>
      <c r="U19" s="8">
        <v>0</v>
      </c>
      <c r="V19" s="8">
        <v>0</v>
      </c>
      <c r="W19" s="9">
        <f t="shared" si="0"/>
        <v>106024792</v>
      </c>
    </row>
    <row r="20" spans="2:23" ht="76.5" x14ac:dyDescent="0.25">
      <c r="B20" s="6">
        <v>13</v>
      </c>
      <c r="C20" s="10" t="s">
        <v>27</v>
      </c>
      <c r="D20" s="8">
        <v>0</v>
      </c>
      <c r="E20" s="8">
        <v>0</v>
      </c>
      <c r="F20" s="8">
        <v>0</v>
      </c>
      <c r="G20" s="8">
        <v>0</v>
      </c>
      <c r="H20" s="8">
        <v>11468801.050000001</v>
      </c>
      <c r="I20" s="8">
        <v>0</v>
      </c>
      <c r="J20" s="8">
        <v>0</v>
      </c>
      <c r="K20" s="8">
        <v>58016605.950000003</v>
      </c>
      <c r="L20" s="8">
        <v>0</v>
      </c>
      <c r="M20" s="8">
        <v>0</v>
      </c>
      <c r="N20" s="8">
        <v>87664564</v>
      </c>
      <c r="O20" s="8">
        <v>0</v>
      </c>
      <c r="P20" s="8">
        <v>0</v>
      </c>
      <c r="Q20" s="8">
        <v>45861945</v>
      </c>
      <c r="R20" s="8">
        <v>0</v>
      </c>
      <c r="S20" s="8">
        <v>0</v>
      </c>
      <c r="T20" s="8">
        <v>24906251</v>
      </c>
      <c r="U20" s="8">
        <v>0</v>
      </c>
      <c r="V20" s="8">
        <v>0</v>
      </c>
      <c r="W20" s="9">
        <f t="shared" si="0"/>
        <v>227918167</v>
      </c>
    </row>
    <row r="21" spans="2:23" ht="77.25" thickBot="1" x14ac:dyDescent="0.3">
      <c r="B21" s="13">
        <v>14</v>
      </c>
      <c r="C21" s="14" t="s">
        <v>28</v>
      </c>
      <c r="D21" s="15">
        <v>0</v>
      </c>
      <c r="E21" s="15">
        <v>0</v>
      </c>
      <c r="F21" s="15">
        <v>0</v>
      </c>
      <c r="G21" s="15">
        <v>0</v>
      </c>
      <c r="H21" s="15">
        <v>22247014</v>
      </c>
      <c r="I21" s="15">
        <v>0</v>
      </c>
      <c r="J21" s="15">
        <v>0</v>
      </c>
      <c r="K21" s="15">
        <v>32403161</v>
      </c>
      <c r="L21" s="15">
        <v>0</v>
      </c>
      <c r="M21" s="15">
        <v>0</v>
      </c>
      <c r="N21" s="15">
        <v>94000777</v>
      </c>
      <c r="O21" s="15">
        <v>0</v>
      </c>
      <c r="P21" s="15">
        <v>0</v>
      </c>
      <c r="Q21" s="15">
        <v>32644197</v>
      </c>
      <c r="R21" s="15">
        <v>0</v>
      </c>
      <c r="S21" s="15">
        <v>0</v>
      </c>
      <c r="T21" s="15">
        <v>0</v>
      </c>
      <c r="U21" s="15">
        <v>0</v>
      </c>
      <c r="V21" s="15">
        <v>0</v>
      </c>
      <c r="W21" s="16">
        <f>E21+H21+K21+N21+Q21+T21</f>
        <v>181295149</v>
      </c>
    </row>
    <row r="22" spans="2:23" ht="16.5" customHeight="1" thickBot="1" x14ac:dyDescent="0.3">
      <c r="B22" s="28" t="s">
        <v>29</v>
      </c>
      <c r="C22" s="26"/>
      <c r="D22" s="17"/>
      <c r="E22" s="18">
        <f>SUM(E8:E21)</f>
        <v>3396988</v>
      </c>
      <c r="F22" s="17">
        <f>SUM(F8:F21)</f>
        <v>0</v>
      </c>
      <c r="G22" s="17">
        <f>SUM(G8:G21)</f>
        <v>0</v>
      </c>
      <c r="H22" s="17">
        <f>SUM(H8:H21)</f>
        <v>176293880.85000002</v>
      </c>
      <c r="I22" s="17">
        <f t="shared" ref="I22:J22" si="1">SUM(I8:I21)</f>
        <v>5078840.01</v>
      </c>
      <c r="J22" s="17">
        <f t="shared" si="1"/>
        <v>0</v>
      </c>
      <c r="K22" s="19">
        <f>SUM(K8:K21)</f>
        <v>617848534.42000008</v>
      </c>
      <c r="L22" s="19">
        <f t="shared" ref="L22:V22" si="2">SUM(L8:L21)</f>
        <v>10599999.99</v>
      </c>
      <c r="M22" s="19">
        <f t="shared" si="2"/>
        <v>0</v>
      </c>
      <c r="N22" s="17">
        <f t="shared" si="2"/>
        <v>961132075</v>
      </c>
      <c r="O22" s="17">
        <f t="shared" si="2"/>
        <v>12130352</v>
      </c>
      <c r="P22" s="17">
        <f t="shared" si="2"/>
        <v>0</v>
      </c>
      <c r="Q22" s="17">
        <f t="shared" si="2"/>
        <v>1206315729.45</v>
      </c>
      <c r="R22" s="17">
        <f t="shared" si="2"/>
        <v>28106574</v>
      </c>
      <c r="S22" s="17">
        <f t="shared" si="2"/>
        <v>0</v>
      </c>
      <c r="T22" s="17">
        <f t="shared" si="2"/>
        <v>145802338</v>
      </c>
      <c r="U22" s="17">
        <f t="shared" si="2"/>
        <v>6137615</v>
      </c>
      <c r="V22" s="17">
        <f t="shared" si="2"/>
        <v>0</v>
      </c>
      <c r="W22" s="20">
        <f>SUM(W8:W21)</f>
        <v>3110789545.7200003</v>
      </c>
    </row>
  </sheetData>
  <mergeCells count="12">
    <mergeCell ref="Q6:S6"/>
    <mergeCell ref="T6:V6"/>
    <mergeCell ref="W6:W7"/>
    <mergeCell ref="B22:C22"/>
    <mergeCell ref="B5:W5"/>
    <mergeCell ref="B6:B7"/>
    <mergeCell ref="C6:C7"/>
    <mergeCell ref="D6:D7"/>
    <mergeCell ref="E6:G6"/>
    <mergeCell ref="H6:J6"/>
    <mergeCell ref="K6:M6"/>
    <mergeCell ref="N6:P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Załącznik do OSR</vt:lpstr>
      <vt:lpstr>_Hlk149556210</vt:lpstr>
      <vt:lpstr>_Hlk184381407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Rytel-Szczęsna</dc:creator>
  <cp:lastModifiedBy>Kołodziejek Tomasz</cp:lastModifiedBy>
  <dcterms:created xsi:type="dcterms:W3CDTF">2025-01-31T12:56:45Z</dcterms:created>
  <dcterms:modified xsi:type="dcterms:W3CDTF">2025-02-27T09:07:57Z</dcterms:modified>
</cp:coreProperties>
</file>