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F8252EE9-6D3D-4E5C-8DC9-9D25881032DA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Dolnoślą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C36" i="1"/>
  <c r="D36" i="1" s="1"/>
  <c r="E36" i="1" s="1"/>
  <c r="F36" i="1" s="1"/>
  <c r="G36" i="1" s="1"/>
  <c r="C35" i="1"/>
  <c r="D35" i="1" s="1"/>
  <c r="E35" i="1" s="1"/>
  <c r="F35" i="1" s="1"/>
  <c r="G35" i="1" s="1"/>
  <c r="C34" i="1"/>
  <c r="D34" i="1" s="1"/>
  <c r="E34" i="1" s="1"/>
  <c r="F34" i="1" s="1"/>
  <c r="G34" i="1" s="1"/>
  <c r="C33" i="1"/>
  <c r="D33" i="1" s="1"/>
  <c r="E33" i="1" s="1"/>
  <c r="F33" i="1" s="1"/>
  <c r="G33" i="1" s="1"/>
  <c r="C32" i="1"/>
  <c r="D32" i="1" s="1"/>
  <c r="E32" i="1" s="1"/>
  <c r="F32" i="1" s="1"/>
  <c r="G32" i="1" s="1"/>
  <c r="D31" i="1"/>
  <c r="E31" i="1" s="1"/>
  <c r="F31" i="1" s="1"/>
  <c r="G31" i="1" s="1"/>
  <c r="C31" i="1"/>
  <c r="C30" i="1"/>
  <c r="D30" i="1" s="1"/>
  <c r="E30" i="1" s="1"/>
  <c r="F30" i="1" s="1"/>
  <c r="G30" i="1" s="1"/>
  <c r="D29" i="1"/>
  <c r="E29" i="1" s="1"/>
  <c r="F29" i="1" s="1"/>
  <c r="G29" i="1" s="1"/>
  <c r="C29" i="1"/>
  <c r="C28" i="1"/>
  <c r="D28" i="1" s="1"/>
  <c r="E28" i="1" s="1"/>
  <c r="F28" i="1" s="1"/>
  <c r="G28" i="1" s="1"/>
  <c r="D27" i="1"/>
  <c r="E27" i="1" s="1"/>
  <c r="F27" i="1" s="1"/>
  <c r="G27" i="1" s="1"/>
  <c r="C27" i="1"/>
  <c r="C26" i="1"/>
  <c r="D26" i="1" s="1"/>
  <c r="E26" i="1" s="1"/>
  <c r="F26" i="1" s="1"/>
  <c r="G26" i="1" s="1"/>
  <c r="C25" i="1"/>
  <c r="D25" i="1" s="1"/>
  <c r="E25" i="1" s="1"/>
  <c r="F25" i="1" s="1"/>
  <c r="G25" i="1" s="1"/>
  <c r="C24" i="1"/>
  <c r="D24" i="1" s="1"/>
  <c r="E24" i="1" s="1"/>
  <c r="F24" i="1" s="1"/>
  <c r="G24" i="1" s="1"/>
  <c r="D23" i="1"/>
  <c r="E23" i="1" s="1"/>
  <c r="F23" i="1" s="1"/>
  <c r="G23" i="1" s="1"/>
  <c r="C23" i="1"/>
  <c r="C22" i="1"/>
  <c r="D22" i="1" s="1"/>
  <c r="E22" i="1" s="1"/>
  <c r="F22" i="1" s="1"/>
  <c r="G22" i="1" s="1"/>
  <c r="D21" i="1"/>
  <c r="E21" i="1" s="1"/>
  <c r="F21" i="1" s="1"/>
  <c r="G21" i="1" s="1"/>
  <c r="C21" i="1"/>
  <c r="C20" i="1"/>
  <c r="D20" i="1" s="1"/>
  <c r="E20" i="1" s="1"/>
  <c r="F20" i="1" s="1"/>
  <c r="G20" i="1" s="1"/>
  <c r="D19" i="1"/>
  <c r="E19" i="1" s="1"/>
  <c r="F19" i="1" s="1"/>
  <c r="G19" i="1" s="1"/>
  <c r="C19" i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D15" i="1"/>
  <c r="E15" i="1" s="1"/>
  <c r="F15" i="1" s="1"/>
  <c r="G15" i="1" s="1"/>
  <c r="C15" i="1"/>
  <c r="C14" i="1"/>
  <c r="D14" i="1" s="1"/>
  <c r="E14" i="1" s="1"/>
  <c r="F14" i="1" s="1"/>
  <c r="G14" i="1" s="1"/>
  <c r="D13" i="1"/>
  <c r="E13" i="1" s="1"/>
  <c r="F13" i="1" s="1"/>
  <c r="G13" i="1" s="1"/>
  <c r="C13" i="1"/>
  <c r="C12" i="1"/>
  <c r="D12" i="1" s="1"/>
  <c r="E12" i="1" s="1"/>
  <c r="F12" i="1" s="1"/>
  <c r="G12" i="1" s="1"/>
  <c r="D11" i="1"/>
  <c r="E11" i="1" s="1"/>
  <c r="F11" i="1" s="1"/>
  <c r="G11" i="1" s="1"/>
  <c r="C11" i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D7" i="1"/>
  <c r="C7" i="1"/>
  <c r="C37" i="1" s="1"/>
  <c r="D37" i="1" l="1"/>
  <c r="E7" i="1"/>
  <c r="E37" i="1" l="1"/>
  <c r="F7" i="1"/>
  <c r="F37" i="1" l="1"/>
  <c r="G7" i="1"/>
  <c r="G37" i="1" s="1"/>
</calcChain>
</file>

<file path=xl/sharedStrings.xml><?xml version="1.0" encoding="utf-8"?>
<sst xmlns="http://schemas.openxmlformats.org/spreadsheetml/2006/main" count="43" uniqueCount="43">
  <si>
    <t>WYSOKOŚĆ DOTACJI DLA POWIATÓW W WOJEWÓDZTWIE DOLNOŚLĄSKIM NA ROK 2025</t>
  </si>
  <si>
    <t>zł</t>
  </si>
  <si>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</si>
  <si>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</si>
  <si>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</si>
  <si>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</si>
  <si>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</si>
  <si>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</si>
  <si>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</si>
  <si>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 xml:space="preserve">Województwo Dolnośląskie                  </t>
  </si>
  <si>
    <t xml:space="preserve">bolesławiecki                 </t>
  </si>
  <si>
    <t xml:space="preserve">dzierżoniowski                </t>
  </si>
  <si>
    <t xml:space="preserve">głogowski                     </t>
  </si>
  <si>
    <t xml:space="preserve">górowski                      </t>
  </si>
  <si>
    <t xml:space="preserve">jaworski                      </t>
  </si>
  <si>
    <t>karkonoski</t>
  </si>
  <si>
    <t xml:space="preserve">kamiennogórski                </t>
  </si>
  <si>
    <t xml:space="preserve">kłodzki                       </t>
  </si>
  <si>
    <t xml:space="preserve">legnicki                      </t>
  </si>
  <si>
    <t xml:space="preserve">lubański                      </t>
  </si>
  <si>
    <t xml:space="preserve">lubiński                      </t>
  </si>
  <si>
    <t xml:space="preserve">lwówecki                      </t>
  </si>
  <si>
    <t xml:space="preserve">milicki                       </t>
  </si>
  <si>
    <t xml:space="preserve">oleśnicki                     </t>
  </si>
  <si>
    <t xml:space="preserve">oławski                       </t>
  </si>
  <si>
    <t xml:space="preserve">polkowicki                    </t>
  </si>
  <si>
    <t xml:space="preserve">strzeliński                   </t>
  </si>
  <si>
    <t xml:space="preserve">średzki                       </t>
  </si>
  <si>
    <t xml:space="preserve">świdnicki                     </t>
  </si>
  <si>
    <t xml:space="preserve">trzebnicki                    </t>
  </si>
  <si>
    <t xml:space="preserve">wałbrzyski                    </t>
  </si>
  <si>
    <t xml:space="preserve">wołowski                      </t>
  </si>
  <si>
    <t xml:space="preserve">wrocławski                    </t>
  </si>
  <si>
    <t xml:space="preserve">ząbkowicki                    </t>
  </si>
  <si>
    <t xml:space="preserve">zgorzelecki                   </t>
  </si>
  <si>
    <t xml:space="preserve">złotoryjski                   </t>
  </si>
  <si>
    <t xml:space="preserve">miasta na prawach powiatu Jelenia Góra               </t>
  </si>
  <si>
    <t xml:space="preserve">miasta na prawach powiatu Legnica                    </t>
  </si>
  <si>
    <t xml:space="preserve">miasta na prawach powiatu Wrocław                    </t>
  </si>
  <si>
    <t xml:space="preserve">miasta na prawach powiatu Wałbrzych                  </t>
  </si>
  <si>
    <t>Razem dolnośląskie</t>
  </si>
  <si>
    <t>* dane GUS - Ludność - stan w dniu 31 XII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</si>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</sst>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0" fillId="2" borderId="0" xfId="0" applyFill="1"/>
    <xf numFmtId="3" fontId="8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0" fontId="9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1" fillId="3" borderId="1" xfId="0" applyFont="1" applyFill="1" applyBorder="1" applyAlignment="1">
      <alignment horizontal="left" wrapText="1"/>
    </xf>
    <xf numFmtId="3" fontId="1" fillId="3" borderId="1" xfId="0" applyNumberFormat="1" applyFont="1" applyFill="1" applyBorder="1"/>
    <xf numFmtId="3" fontId="0" fillId="0" borderId="3" xfId="0" applyNumberForma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12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W43"/>
  <sheetViews>
    <sheetView tabSelected="1" workbookViewId="0">
      <selection activeCell="H7" sqref="H7"/>
    </sheetView>
  </sheetViews>
  <sheetFormatPr defaultRowHeight="15" x14ac:dyDescent="0.25"/>
  <cols>
    <col min="1" max="1" width="25" customWidth="1"/>
    <col min="2" max="2" width="14.85546875" customWidth="1"/>
    <col min="3" max="3" width="13" customWidth="1"/>
    <col min="4" max="4" width="13.28515625" customWidth="1"/>
    <col min="5" max="5" width="11" customWidth="1"/>
    <col min="6" max="6" width="10.5703125" customWidth="1"/>
    <col min="7" max="7" width="10.140625" customWidth="1"/>
  </cols>
  <sheetData>
    <row r="1" spans="1:23" x14ac:dyDescent="0.25">
      <c r="A1" s="1" t="s">
        <v>0</v>
      </c>
      <c r="B1" s="1"/>
      <c r="C1" s="1"/>
      <c r="D1" s="1"/>
      <c r="E1" s="1"/>
      <c r="F1" s="1"/>
      <c r="G1" s="1"/>
    </row>
    <row r="2" spans="1:23" ht="13.9" customHeight="1" x14ac:dyDescent="0.25">
      <c r="A2" s="2"/>
      <c r="B2" s="2"/>
      <c r="C2" s="2"/>
      <c r="D2" s="2"/>
      <c r="E2" s="2"/>
      <c r="F2" s="2"/>
      <c r="G2" s="2"/>
    </row>
    <row r="3" spans="1:23" ht="11.25" customHeight="1" x14ac:dyDescent="0.25">
      <c r="A3" s="3"/>
      <c r="B3" s="3"/>
      <c r="C3" s="3"/>
      <c r="D3" s="3"/>
      <c r="E3" s="3"/>
      <c r="F3" s="3"/>
      <c r="G3" s="4" t="s">
        <v>1</v>
      </c>
    </row>
    <row r="4" spans="1:23" ht="29.25" hidden="1" customHeight="1" x14ac:dyDescent="0.25">
      <c r="A4" s="5"/>
      <c r="B4" s="6"/>
      <c r="C4" s="6">
        <v>25000</v>
      </c>
      <c r="D4" s="6"/>
      <c r="E4" s="6"/>
      <c r="F4" s="7">
        <v>6104</v>
      </c>
      <c r="G4" s="6">
        <v>12</v>
      </c>
    </row>
    <row r="5" spans="1:23" ht="45.75" customHeight="1" x14ac:dyDescent="0.25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</row>
    <row r="6" spans="1:23" ht="15" customHeight="1" x14ac:dyDescent="0.25">
      <c r="A6" s="11" t="s">
        <v>9</v>
      </c>
      <c r="B6" s="12"/>
      <c r="C6" s="12"/>
      <c r="D6" s="12"/>
      <c r="E6" s="12"/>
      <c r="F6" s="12"/>
      <c r="G6" s="12"/>
    </row>
    <row r="7" spans="1:23" x14ac:dyDescent="0.25">
      <c r="A7" s="13" t="s">
        <v>10</v>
      </c>
      <c r="B7" s="14">
        <v>87642</v>
      </c>
      <c r="C7" s="15">
        <f>ROUNDDOWN(B7/$C$4,1)</f>
        <v>3.5</v>
      </c>
      <c r="D7" s="13">
        <f>IF(C7&lt;2,2,IF(C7&gt;35,35,C7))</f>
        <v>3.5</v>
      </c>
      <c r="E7" s="13">
        <f>ROUND(D7,0)</f>
        <v>4</v>
      </c>
      <c r="F7" s="16">
        <f>E7*$F$4</f>
        <v>24416</v>
      </c>
      <c r="G7" s="16">
        <f>F7*$G$4</f>
        <v>292992</v>
      </c>
    </row>
    <row r="8" spans="1:23" x14ac:dyDescent="0.25">
      <c r="A8" s="13" t="s">
        <v>11</v>
      </c>
      <c r="B8" s="14">
        <v>94740</v>
      </c>
      <c r="C8" s="15">
        <f t="shared" ref="C8:C36" si="0">ROUNDDOWN(B8/$C$4,1)</f>
        <v>3.7</v>
      </c>
      <c r="D8" s="13">
        <f>IF(C8&lt;2,2,IF(C8&gt;35,35,C8))</f>
        <v>3.7</v>
      </c>
      <c r="E8" s="13">
        <f t="shared" ref="E8:E36" si="1">ROUND(D8,0)</f>
        <v>4</v>
      </c>
      <c r="F8" s="16">
        <f t="shared" ref="F8:F36" si="2">E8*$F$4</f>
        <v>24416</v>
      </c>
      <c r="G8" s="16">
        <f t="shared" ref="G8:G36" si="3">F8*$G$4</f>
        <v>292992</v>
      </c>
    </row>
    <row r="9" spans="1:23" x14ac:dyDescent="0.25">
      <c r="A9" s="13" t="s">
        <v>12</v>
      </c>
      <c r="B9" s="14">
        <v>85043</v>
      </c>
      <c r="C9" s="15">
        <f t="shared" si="0"/>
        <v>3.4</v>
      </c>
      <c r="D9" s="13">
        <f t="shared" ref="D9:D36" si="4">IF(C9&lt;2,2,IF(C9&gt;35,35,C9))</f>
        <v>3.4</v>
      </c>
      <c r="E9" s="13">
        <f t="shared" si="1"/>
        <v>3</v>
      </c>
      <c r="F9" s="16">
        <f t="shared" si="2"/>
        <v>18312</v>
      </c>
      <c r="G9" s="16">
        <f t="shared" si="3"/>
        <v>219744</v>
      </c>
    </row>
    <row r="10" spans="1:23" x14ac:dyDescent="0.25">
      <c r="A10" s="13" t="s">
        <v>13</v>
      </c>
      <c r="B10" s="14">
        <v>32459</v>
      </c>
      <c r="C10" s="15">
        <f t="shared" si="0"/>
        <v>1.2</v>
      </c>
      <c r="D10" s="13">
        <f t="shared" si="4"/>
        <v>2</v>
      </c>
      <c r="E10" s="13">
        <f t="shared" si="1"/>
        <v>2</v>
      </c>
      <c r="F10" s="16">
        <f t="shared" si="2"/>
        <v>12208</v>
      </c>
      <c r="G10" s="16">
        <f t="shared" si="3"/>
        <v>146496</v>
      </c>
    </row>
    <row r="11" spans="1:23" x14ac:dyDescent="0.25">
      <c r="A11" s="13" t="s">
        <v>14</v>
      </c>
      <c r="B11" s="14">
        <v>47213</v>
      </c>
      <c r="C11" s="15">
        <f t="shared" si="0"/>
        <v>1.8</v>
      </c>
      <c r="D11" s="13">
        <f t="shared" si="4"/>
        <v>2</v>
      </c>
      <c r="E11" s="13">
        <f t="shared" si="1"/>
        <v>2</v>
      </c>
      <c r="F11" s="16">
        <f t="shared" si="2"/>
        <v>12208</v>
      </c>
      <c r="G11" s="16">
        <f t="shared" si="3"/>
        <v>146496</v>
      </c>
    </row>
    <row r="12" spans="1:23" x14ac:dyDescent="0.25">
      <c r="A12" s="13" t="s">
        <v>15</v>
      </c>
      <c r="B12" s="14">
        <v>60438</v>
      </c>
      <c r="C12" s="15">
        <f t="shared" si="0"/>
        <v>2.4</v>
      </c>
      <c r="D12" s="13">
        <f t="shared" si="4"/>
        <v>2.4</v>
      </c>
      <c r="E12" s="13">
        <f t="shared" si="1"/>
        <v>2</v>
      </c>
      <c r="F12" s="16">
        <f t="shared" si="2"/>
        <v>12208</v>
      </c>
      <c r="G12" s="16">
        <f t="shared" si="3"/>
        <v>146496</v>
      </c>
    </row>
    <row r="13" spans="1:23" x14ac:dyDescent="0.25">
      <c r="A13" s="13" t="s">
        <v>16</v>
      </c>
      <c r="B13" s="14">
        <v>40319</v>
      </c>
      <c r="C13" s="15">
        <f t="shared" si="0"/>
        <v>1.6</v>
      </c>
      <c r="D13" s="13">
        <f t="shared" si="4"/>
        <v>2</v>
      </c>
      <c r="E13" s="13">
        <f t="shared" si="1"/>
        <v>2</v>
      </c>
      <c r="F13" s="16">
        <f t="shared" si="2"/>
        <v>12208</v>
      </c>
      <c r="G13" s="16">
        <f t="shared" si="3"/>
        <v>146496</v>
      </c>
    </row>
    <row r="14" spans="1:23" s="20" customFormat="1" x14ac:dyDescent="0.25">
      <c r="A14" s="17" t="s">
        <v>17</v>
      </c>
      <c r="B14" s="14">
        <v>146952</v>
      </c>
      <c r="C14" s="18">
        <f t="shared" si="0"/>
        <v>5.8</v>
      </c>
      <c r="D14" s="17">
        <f t="shared" si="4"/>
        <v>5.8</v>
      </c>
      <c r="E14" s="17">
        <f t="shared" si="1"/>
        <v>6</v>
      </c>
      <c r="F14" s="19">
        <f t="shared" si="2"/>
        <v>36624</v>
      </c>
      <c r="G14" s="19">
        <f t="shared" si="3"/>
        <v>439488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x14ac:dyDescent="0.25">
      <c r="A15" s="13" t="s">
        <v>18</v>
      </c>
      <c r="B15" s="14">
        <v>55032</v>
      </c>
      <c r="C15" s="15">
        <f t="shared" si="0"/>
        <v>2.2000000000000002</v>
      </c>
      <c r="D15" s="13">
        <f t="shared" si="4"/>
        <v>2.2000000000000002</v>
      </c>
      <c r="E15" s="13">
        <f t="shared" si="1"/>
        <v>2</v>
      </c>
      <c r="F15" s="16">
        <f t="shared" si="2"/>
        <v>12208</v>
      </c>
      <c r="G15" s="16">
        <f t="shared" si="3"/>
        <v>146496</v>
      </c>
    </row>
    <row r="16" spans="1:23" x14ac:dyDescent="0.25">
      <c r="A16" s="13" t="s">
        <v>19</v>
      </c>
      <c r="B16" s="14">
        <v>51410</v>
      </c>
      <c r="C16" s="15">
        <f t="shared" si="0"/>
        <v>2</v>
      </c>
      <c r="D16" s="13">
        <f t="shared" si="4"/>
        <v>2</v>
      </c>
      <c r="E16" s="13">
        <f t="shared" si="1"/>
        <v>2</v>
      </c>
      <c r="F16" s="16">
        <f t="shared" si="2"/>
        <v>12208</v>
      </c>
      <c r="G16" s="16">
        <f t="shared" si="3"/>
        <v>146496</v>
      </c>
    </row>
    <row r="17" spans="1:9" x14ac:dyDescent="0.25">
      <c r="A17" s="13" t="s">
        <v>20</v>
      </c>
      <c r="B17" s="14">
        <v>102872</v>
      </c>
      <c r="C17" s="15">
        <f t="shared" si="0"/>
        <v>4.0999999999999996</v>
      </c>
      <c r="D17" s="13">
        <f t="shared" si="4"/>
        <v>4.0999999999999996</v>
      </c>
      <c r="E17" s="13">
        <f t="shared" si="1"/>
        <v>4</v>
      </c>
      <c r="F17" s="16">
        <f t="shared" si="2"/>
        <v>24416</v>
      </c>
      <c r="G17" s="16">
        <f t="shared" si="3"/>
        <v>292992</v>
      </c>
    </row>
    <row r="18" spans="1:9" x14ac:dyDescent="0.25">
      <c r="A18" s="13" t="s">
        <v>21</v>
      </c>
      <c r="B18" s="14">
        <v>42817</v>
      </c>
      <c r="C18" s="15">
        <f t="shared" si="0"/>
        <v>1.7</v>
      </c>
      <c r="D18" s="13">
        <f t="shared" si="4"/>
        <v>2</v>
      </c>
      <c r="E18" s="13">
        <f t="shared" si="1"/>
        <v>2</v>
      </c>
      <c r="F18" s="16">
        <f t="shared" si="2"/>
        <v>12208</v>
      </c>
      <c r="G18" s="16">
        <f t="shared" si="3"/>
        <v>146496</v>
      </c>
    </row>
    <row r="19" spans="1:9" x14ac:dyDescent="0.25">
      <c r="A19" s="13" t="s">
        <v>22</v>
      </c>
      <c r="B19" s="14">
        <v>35603</v>
      </c>
      <c r="C19" s="15">
        <f t="shared" si="0"/>
        <v>1.4</v>
      </c>
      <c r="D19" s="13">
        <f t="shared" si="4"/>
        <v>2</v>
      </c>
      <c r="E19" s="13">
        <f t="shared" si="1"/>
        <v>2</v>
      </c>
      <c r="F19" s="16">
        <f t="shared" si="2"/>
        <v>12208</v>
      </c>
      <c r="G19" s="16">
        <f t="shared" si="3"/>
        <v>146496</v>
      </c>
    </row>
    <row r="20" spans="1:9" x14ac:dyDescent="0.25">
      <c r="A20" s="13" t="s">
        <v>23</v>
      </c>
      <c r="B20" s="14">
        <v>106516</v>
      </c>
      <c r="C20" s="15">
        <f t="shared" si="0"/>
        <v>4.2</v>
      </c>
      <c r="D20" s="13">
        <f t="shared" si="4"/>
        <v>4.2</v>
      </c>
      <c r="E20" s="13">
        <f t="shared" si="1"/>
        <v>4</v>
      </c>
      <c r="F20" s="16">
        <f t="shared" si="2"/>
        <v>24416</v>
      </c>
      <c r="G20" s="16">
        <f t="shared" si="3"/>
        <v>292992</v>
      </c>
    </row>
    <row r="21" spans="1:9" x14ac:dyDescent="0.25">
      <c r="A21" s="13" t="s">
        <v>24</v>
      </c>
      <c r="B21" s="14">
        <v>77428</v>
      </c>
      <c r="C21" s="15">
        <f t="shared" si="0"/>
        <v>3</v>
      </c>
      <c r="D21" s="13">
        <f t="shared" si="4"/>
        <v>3</v>
      </c>
      <c r="E21" s="13">
        <f t="shared" si="1"/>
        <v>3</v>
      </c>
      <c r="F21" s="16">
        <f t="shared" si="2"/>
        <v>18312</v>
      </c>
      <c r="G21" s="16">
        <f t="shared" si="3"/>
        <v>219744</v>
      </c>
    </row>
    <row r="22" spans="1:9" x14ac:dyDescent="0.25">
      <c r="A22" s="13" t="s">
        <v>25</v>
      </c>
      <c r="B22" s="14">
        <v>61189</v>
      </c>
      <c r="C22" s="15">
        <f t="shared" si="0"/>
        <v>2.4</v>
      </c>
      <c r="D22" s="13">
        <f t="shared" si="4"/>
        <v>2.4</v>
      </c>
      <c r="E22" s="13">
        <f t="shared" si="1"/>
        <v>2</v>
      </c>
      <c r="F22" s="16">
        <f t="shared" si="2"/>
        <v>12208</v>
      </c>
      <c r="G22" s="16">
        <f t="shared" si="3"/>
        <v>146496</v>
      </c>
    </row>
    <row r="23" spans="1:9" x14ac:dyDescent="0.25">
      <c r="A23" s="13" t="s">
        <v>26</v>
      </c>
      <c r="B23" s="14">
        <v>41782</v>
      </c>
      <c r="C23" s="15">
        <f t="shared" si="0"/>
        <v>1.6</v>
      </c>
      <c r="D23" s="13">
        <f t="shared" si="4"/>
        <v>2</v>
      </c>
      <c r="E23" s="13">
        <f t="shared" si="1"/>
        <v>2</v>
      </c>
      <c r="F23" s="16">
        <f t="shared" si="2"/>
        <v>12208</v>
      </c>
      <c r="G23" s="16">
        <f t="shared" si="3"/>
        <v>146496</v>
      </c>
    </row>
    <row r="24" spans="1:9" x14ac:dyDescent="0.25">
      <c r="A24" s="13" t="s">
        <v>27</v>
      </c>
      <c r="B24" s="14">
        <v>59078</v>
      </c>
      <c r="C24" s="15">
        <f t="shared" si="0"/>
        <v>2.2999999999999998</v>
      </c>
      <c r="D24" s="13">
        <f t="shared" si="4"/>
        <v>2.2999999999999998</v>
      </c>
      <c r="E24" s="13">
        <f t="shared" si="1"/>
        <v>2</v>
      </c>
      <c r="F24" s="16">
        <f t="shared" si="2"/>
        <v>12208</v>
      </c>
      <c r="G24" s="16">
        <f t="shared" si="3"/>
        <v>146496</v>
      </c>
    </row>
    <row r="25" spans="1:9" x14ac:dyDescent="0.25">
      <c r="A25" s="13" t="s">
        <v>28</v>
      </c>
      <c r="B25" s="14">
        <v>150410</v>
      </c>
      <c r="C25" s="15">
        <f t="shared" si="0"/>
        <v>6</v>
      </c>
      <c r="D25" s="13">
        <f t="shared" si="4"/>
        <v>6</v>
      </c>
      <c r="E25" s="13">
        <f t="shared" si="1"/>
        <v>6</v>
      </c>
      <c r="F25" s="16">
        <f t="shared" si="2"/>
        <v>36624</v>
      </c>
      <c r="G25" s="16">
        <f t="shared" si="3"/>
        <v>439488</v>
      </c>
    </row>
    <row r="26" spans="1:9" x14ac:dyDescent="0.25">
      <c r="A26" s="13" t="s">
        <v>29</v>
      </c>
      <c r="B26" s="14">
        <v>87635</v>
      </c>
      <c r="C26" s="15">
        <f t="shared" si="0"/>
        <v>3.5</v>
      </c>
      <c r="D26" s="13">
        <f t="shared" si="4"/>
        <v>3.5</v>
      </c>
      <c r="E26" s="13">
        <f t="shared" si="1"/>
        <v>4</v>
      </c>
      <c r="F26" s="16">
        <f t="shared" si="2"/>
        <v>24416</v>
      </c>
      <c r="G26" s="16">
        <f t="shared" si="3"/>
        <v>292992</v>
      </c>
    </row>
    <row r="27" spans="1:9" x14ac:dyDescent="0.25">
      <c r="A27" s="13" t="s">
        <v>30</v>
      </c>
      <c r="B27" s="14">
        <v>52656</v>
      </c>
      <c r="C27" s="15">
        <f t="shared" si="0"/>
        <v>2.1</v>
      </c>
      <c r="D27" s="13">
        <f t="shared" si="4"/>
        <v>2.1</v>
      </c>
      <c r="E27" s="13">
        <f t="shared" si="1"/>
        <v>2</v>
      </c>
      <c r="F27" s="16">
        <f t="shared" si="2"/>
        <v>12208</v>
      </c>
      <c r="G27" s="16">
        <f t="shared" si="3"/>
        <v>146496</v>
      </c>
    </row>
    <row r="28" spans="1:9" x14ac:dyDescent="0.25">
      <c r="A28" s="13" t="s">
        <v>31</v>
      </c>
      <c r="B28" s="21">
        <v>45458</v>
      </c>
      <c r="C28" s="15">
        <f t="shared" si="0"/>
        <v>1.8</v>
      </c>
      <c r="D28" s="13">
        <f t="shared" si="4"/>
        <v>2</v>
      </c>
      <c r="E28" s="13">
        <f t="shared" si="1"/>
        <v>2</v>
      </c>
      <c r="F28" s="16">
        <f t="shared" si="2"/>
        <v>12208</v>
      </c>
      <c r="G28" s="16">
        <f t="shared" si="3"/>
        <v>146496</v>
      </c>
    </row>
    <row r="29" spans="1:9" x14ac:dyDescent="0.25">
      <c r="A29" s="13" t="s">
        <v>32</v>
      </c>
      <c r="B29" s="21">
        <v>187153</v>
      </c>
      <c r="C29" s="15">
        <f t="shared" si="0"/>
        <v>7.4</v>
      </c>
      <c r="D29" s="13">
        <f t="shared" si="4"/>
        <v>7.4</v>
      </c>
      <c r="E29" s="13">
        <f t="shared" si="1"/>
        <v>7</v>
      </c>
      <c r="F29" s="16">
        <f t="shared" si="2"/>
        <v>42728</v>
      </c>
      <c r="G29" s="16">
        <f t="shared" si="3"/>
        <v>512736</v>
      </c>
    </row>
    <row r="30" spans="1:9" x14ac:dyDescent="0.25">
      <c r="A30" s="13" t="s">
        <v>33</v>
      </c>
      <c r="B30" s="14">
        <v>60562</v>
      </c>
      <c r="C30" s="15">
        <f t="shared" si="0"/>
        <v>2.4</v>
      </c>
      <c r="D30" s="13">
        <f t="shared" si="4"/>
        <v>2.4</v>
      </c>
      <c r="E30" s="13">
        <f t="shared" si="1"/>
        <v>2</v>
      </c>
      <c r="F30" s="16">
        <f t="shared" si="2"/>
        <v>12208</v>
      </c>
      <c r="G30" s="16">
        <f t="shared" si="3"/>
        <v>146496</v>
      </c>
    </row>
    <row r="31" spans="1:9" x14ac:dyDescent="0.25">
      <c r="A31" s="13" t="s">
        <v>34</v>
      </c>
      <c r="B31" s="14">
        <v>85139</v>
      </c>
      <c r="C31" s="15">
        <f t="shared" si="0"/>
        <v>3.4</v>
      </c>
      <c r="D31" s="13">
        <f t="shared" si="4"/>
        <v>3.4</v>
      </c>
      <c r="E31" s="13">
        <f t="shared" si="1"/>
        <v>3</v>
      </c>
      <c r="F31" s="16">
        <f t="shared" si="2"/>
        <v>18312</v>
      </c>
      <c r="G31" s="16">
        <f t="shared" si="3"/>
        <v>219744</v>
      </c>
    </row>
    <row r="32" spans="1:9" x14ac:dyDescent="0.25">
      <c r="A32" s="13" t="s">
        <v>35</v>
      </c>
      <c r="B32" s="14">
        <v>40616</v>
      </c>
      <c r="C32" s="15">
        <f t="shared" si="0"/>
        <v>1.6</v>
      </c>
      <c r="D32" s="13">
        <f t="shared" si="4"/>
        <v>2</v>
      </c>
      <c r="E32" s="13">
        <f t="shared" si="1"/>
        <v>2</v>
      </c>
      <c r="F32" s="16">
        <f t="shared" si="2"/>
        <v>12208</v>
      </c>
      <c r="G32" s="16">
        <f t="shared" si="3"/>
        <v>146496</v>
      </c>
      <c r="I32" s="22"/>
    </row>
    <row r="33" spans="1:7" ht="24" x14ac:dyDescent="0.25">
      <c r="A33" s="23" t="s">
        <v>36</v>
      </c>
      <c r="B33" s="14">
        <v>75124</v>
      </c>
      <c r="C33" s="15">
        <f t="shared" si="0"/>
        <v>3</v>
      </c>
      <c r="D33" s="13">
        <f t="shared" si="4"/>
        <v>3</v>
      </c>
      <c r="E33" s="13">
        <f t="shared" si="1"/>
        <v>3</v>
      </c>
      <c r="F33" s="16">
        <f t="shared" si="2"/>
        <v>18312</v>
      </c>
      <c r="G33" s="16">
        <f t="shared" si="3"/>
        <v>219744</v>
      </c>
    </row>
    <row r="34" spans="1:7" ht="24" x14ac:dyDescent="0.25">
      <c r="A34" s="23" t="s">
        <v>37</v>
      </c>
      <c r="B34" s="14">
        <v>91948</v>
      </c>
      <c r="C34" s="15">
        <f t="shared" si="0"/>
        <v>3.6</v>
      </c>
      <c r="D34" s="13">
        <f t="shared" si="4"/>
        <v>3.6</v>
      </c>
      <c r="E34" s="13">
        <f t="shared" si="1"/>
        <v>4</v>
      </c>
      <c r="F34" s="16">
        <f t="shared" si="2"/>
        <v>24416</v>
      </c>
      <c r="G34" s="16">
        <f t="shared" si="3"/>
        <v>292992</v>
      </c>
    </row>
    <row r="35" spans="1:7" ht="24" x14ac:dyDescent="0.25">
      <c r="A35" s="23" t="s">
        <v>38</v>
      </c>
      <c r="B35" s="24">
        <v>673743</v>
      </c>
      <c r="C35" s="25">
        <f t="shared" si="0"/>
        <v>26.9</v>
      </c>
      <c r="D35" s="26">
        <f t="shared" si="4"/>
        <v>26.9</v>
      </c>
      <c r="E35" s="26">
        <f t="shared" si="1"/>
        <v>27</v>
      </c>
      <c r="F35" s="27">
        <f t="shared" si="2"/>
        <v>164808</v>
      </c>
      <c r="G35" s="27">
        <f t="shared" si="3"/>
        <v>1977696</v>
      </c>
    </row>
    <row r="36" spans="1:7" ht="24" x14ac:dyDescent="0.25">
      <c r="A36" s="23" t="s">
        <v>39</v>
      </c>
      <c r="B36" s="14">
        <v>100294</v>
      </c>
      <c r="C36" s="15">
        <f t="shared" si="0"/>
        <v>4</v>
      </c>
      <c r="D36" s="13">
        <f t="shared" si="4"/>
        <v>4</v>
      </c>
      <c r="E36" s="13">
        <f t="shared" si="1"/>
        <v>4</v>
      </c>
      <c r="F36" s="16">
        <f t="shared" si="2"/>
        <v>24416</v>
      </c>
      <c r="G36" s="16">
        <f t="shared" si="3"/>
        <v>292992</v>
      </c>
    </row>
    <row r="37" spans="1:7" x14ac:dyDescent="0.25">
      <c r="A37" s="28" t="s">
        <v>40</v>
      </c>
      <c r="B37" s="29">
        <f>SUM(B7:B36)</f>
        <v>2879271</v>
      </c>
      <c r="C37" s="29">
        <f t="shared" ref="C37:G37" si="5">SUM(C7:C36)</f>
        <v>114</v>
      </c>
      <c r="D37" s="29">
        <f t="shared" si="5"/>
        <v>117.30000000000001</v>
      </c>
      <c r="E37" s="29">
        <f t="shared" si="5"/>
        <v>116</v>
      </c>
      <c r="F37" s="29">
        <f t="shared" si="5"/>
        <v>708064</v>
      </c>
      <c r="G37" s="29">
        <f t="shared" si="5"/>
        <v>8496768</v>
      </c>
    </row>
    <row r="38" spans="1:7" x14ac:dyDescent="0.25">
      <c r="B38" s="30"/>
    </row>
    <row r="39" spans="1:7" ht="15.75" customHeight="1" x14ac:dyDescent="0.25">
      <c r="A39" s="31" t="s">
        <v>41</v>
      </c>
      <c r="B39" s="32"/>
      <c r="C39" s="32"/>
      <c r="D39" s="32"/>
      <c r="E39" s="32"/>
      <c r="F39" s="32"/>
      <c r="G39" s="32"/>
    </row>
    <row r="40" spans="1:7" x14ac:dyDescent="0.25">
      <c r="A40" s="33"/>
    </row>
    <row r="43" spans="1:7" x14ac:dyDescent="0.25">
      <c r="B43" t="s">
        <v>42</v>
      </c>
    </row>
  </sheetData>
  <mergeCells count="2">
    <mergeCell ref="A1:G1"/>
    <mergeCell ref="A39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Dolnośląskie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2024-09-10T07:32:32Z</dcterms:modified>
</cp:coreProperties>
</file>