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 codeName="Ten_skoroszyt"/>
  <xr:revisionPtr revIDLastSave="0" documentId="13_ncr:1_{2552CDB9-5AA7-4D53-8784-1CC1FD3F460A}" xr6:coauthVersionLast="36" xr6:coauthVersionMax="36" xr10:uidLastSave="{00000000-0000-0000-0000-000000000000}"/>
  <workbookProtection workbookAlgorithmName="SHA-512" workbookHashValue="/ScnobMrhf/ygJ0USS3ul83gZLbZoKCU0XwCBXyFpkY8HHm0uubNMKIi9hsE/nLlc+lfCbrxfr+lYLKl/3t3Hw==" workbookSaltValue="XGwi7G8GuIYostFJpIpnEg==" workbookSpinCount="100000" lockStructure="1"/>
  <bookViews>
    <workbookView xWindow="0" yWindow="0" windowWidth="19200" windowHeight="7515" xr2:uid="{00000000-000D-0000-FFFF-FFFF00000000}"/>
  </bookViews>
  <sheets>
    <sheet name="RACHUNEK BANKOWY" sheetId="3" r:id="rId1"/>
    <sheet name="KONTO" sheetId="19" state="hidden" r:id="rId2"/>
    <sheet name="Dane JST" sheetId="22" state="hidden" r:id="rId3"/>
  </sheets>
  <definedNames>
    <definedName name="_xlnm._FilterDatabase" localSheetId="2" hidden="1">'Dane JST'!$A$1:$J$155</definedName>
    <definedName name="_xlnm.Print_Area" localSheetId="0">'RACHUNEK BANKOWY'!$A$1:$I$44</definedName>
    <definedName name="Z_952FE3F9_73D8_467D_98BA_A1E0C2AB8B7E_.wvu.FilterData" localSheetId="2" hidden="1">'Dane JST'!$A$1:$I$116</definedName>
    <definedName name="Z_F853CDAD_B44F_4069_8014_6B49B7531F58_.wvu.FilterData" localSheetId="2" hidden="1">'Dane JST'!$A$1:$I$116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C10" i="3"/>
  <c r="C9" i="3"/>
  <c r="C8" i="3"/>
  <c r="C7" i="3"/>
  <c r="C6" i="3"/>
  <c r="C35" i="3" l="1"/>
  <c r="N2" i="19" l="1"/>
  <c r="N1" i="19"/>
  <c r="H34" i="3" l="1"/>
  <c r="G26" i="3"/>
  <c r="O2" i="19" l="1"/>
  <c r="M2" i="19" l="1"/>
  <c r="L2" i="19"/>
  <c r="K2" i="19"/>
  <c r="J2" i="19"/>
  <c r="I2" i="19"/>
  <c r="H2" i="19"/>
  <c r="G2" i="19"/>
  <c r="F2" i="19"/>
  <c r="E2" i="19"/>
  <c r="D2" i="19"/>
  <c r="C2" i="19"/>
  <c r="B2" i="19"/>
  <c r="A2" i="19"/>
  <c r="M1" i="19"/>
  <c r="L1" i="19"/>
  <c r="K1" i="19"/>
  <c r="J1" i="19"/>
  <c r="I1" i="19"/>
  <c r="H1" i="19"/>
  <c r="G1" i="19"/>
  <c r="F1" i="19"/>
  <c r="E1" i="19"/>
  <c r="D1" i="19"/>
  <c r="C1" i="19"/>
  <c r="B1" i="19"/>
  <c r="A1" i="19"/>
</calcChain>
</file>

<file path=xl/sharedStrings.xml><?xml version="1.0" encoding="utf-8"?>
<sst xmlns="http://schemas.openxmlformats.org/spreadsheetml/2006/main" count="1097" uniqueCount="686">
  <si>
    <t>1.</t>
  </si>
  <si>
    <t>2.</t>
  </si>
  <si>
    <t>3.</t>
  </si>
  <si>
    <t>4.</t>
  </si>
  <si>
    <t>Adres</t>
  </si>
  <si>
    <t xml:space="preserve">Telefon </t>
  </si>
  <si>
    <t>Województwo</t>
  </si>
  <si>
    <t>Adres e-mail</t>
  </si>
  <si>
    <t>Powiat</t>
  </si>
  <si>
    <t>NIP</t>
  </si>
  <si>
    <t>Nazwa organizatora publicznego transportu zbiorowego</t>
  </si>
  <si>
    <t>REGON</t>
  </si>
  <si>
    <t>Nazwisko</t>
  </si>
  <si>
    <t xml:space="preserve">          (miejscowość, data)</t>
  </si>
  <si>
    <t>A2. Dane osoby do kontaktu w sprawie wniosku</t>
  </si>
  <si>
    <t>5.</t>
  </si>
  <si>
    <t xml:space="preserve">Numer umowy o dopłatę </t>
  </si>
  <si>
    <t>Data zawarcia umowy o dopłatę</t>
  </si>
  <si>
    <t>B.2 Oświadczenie</t>
  </si>
  <si>
    <t>data, podpis  osoby/osób działających w imieniu organizatora publicznego transportu zbiorowego</t>
  </si>
  <si>
    <t>Imię</t>
  </si>
  <si>
    <t>Numer dysponenta</t>
  </si>
  <si>
    <t>WSKAZANIE / ZMIANA NUMERU KONTA</t>
  </si>
  <si>
    <t>NRB - Numer rachunku bankowego (bez kodu kraju)</t>
  </si>
  <si>
    <t>Nazwa banku</t>
  </si>
  <si>
    <t>B.1  Informacje dotyczące organizatora publicznego transportu zbiorowego</t>
  </si>
  <si>
    <t>Zmiana numeru konta (tak/nie)</t>
  </si>
  <si>
    <t>Proszę o przekazywanie dopłat z Funduszu rozwoju przewozów autobusowych w ramach umowy o dopłatę nr :</t>
  </si>
  <si>
    <t xml:space="preserve">na rachunek bankowy numer: </t>
  </si>
  <si>
    <t>Kontrasygnata Skarbnika/Głównego księgowego budżetu</t>
  </si>
  <si>
    <t>data, podpis osoby upoważnionej</t>
  </si>
  <si>
    <t>garwoliński</t>
  </si>
  <si>
    <t>Ul. Mazowiecka 26, 08-400 Garwolin</t>
  </si>
  <si>
    <t>Związek Powiatowo - Gminny  "Garwolińskie Przewozy Gminno - Powiatowe"</t>
  </si>
  <si>
    <t>03</t>
  </si>
  <si>
    <t>miński</t>
  </si>
  <si>
    <t>ul. Budowlana 4; 05-300 Mińsk Mazowiecki</t>
  </si>
  <si>
    <t>Powiatowo-gminny związek transportu publicznego Powiatu Mińskiego</t>
  </si>
  <si>
    <t>12</t>
  </si>
  <si>
    <t>otwocki</t>
  </si>
  <si>
    <t>ul. Komunardów 10, 05-402 Otwock</t>
  </si>
  <si>
    <t>Związek Powiatowo-Gminny "Otwockie Przewozy Gminno-Powiatowe"</t>
  </si>
  <si>
    <t>524171813</t>
  </si>
  <si>
    <t>17</t>
  </si>
  <si>
    <t>grodziski</t>
  </si>
  <si>
    <t>ul. Kościuszki 32a, 05-825 Grodzisk Mazowiecki</t>
  </si>
  <si>
    <t>Związek Powiatowo-Gminny "Grodziskie Przewozy Autobusowe"</t>
  </si>
  <si>
    <t>389450569</t>
  </si>
  <si>
    <t>05</t>
  </si>
  <si>
    <t>pruszkowski</t>
  </si>
  <si>
    <t>21</t>
  </si>
  <si>
    <t>żyrardowski</t>
  </si>
  <si>
    <t>38</t>
  </si>
  <si>
    <t>lipski</t>
  </si>
  <si>
    <t>ul. 1 Maja 2, 27-300 Lipsko</t>
  </si>
  <si>
    <t>09</t>
  </si>
  <si>
    <t>łosicki</t>
  </si>
  <si>
    <t>10</t>
  </si>
  <si>
    <t>makowski</t>
  </si>
  <si>
    <t>11</t>
  </si>
  <si>
    <t>kozienicki</t>
  </si>
  <si>
    <t>ul. Parkowa 5, 26-900 Kozienice</t>
  </si>
  <si>
    <t>07</t>
  </si>
  <si>
    <t>legionowski</t>
  </si>
  <si>
    <t>ul. gen. Władysława Sikorskiego 11, 05-119 Legionowo</t>
  </si>
  <si>
    <t>08</t>
  </si>
  <si>
    <t>Płock</t>
  </si>
  <si>
    <t>62</t>
  </si>
  <si>
    <t>radomski</t>
  </si>
  <si>
    <t>ul. Rynek 11, 27-100 Iłża</t>
  </si>
  <si>
    <t>25</t>
  </si>
  <si>
    <t>ul. Zachęta 57, 26-650 Przytyk</t>
  </si>
  <si>
    <t>grójecki</t>
  </si>
  <si>
    <t>06</t>
  </si>
  <si>
    <t>pułtuski</t>
  </si>
  <si>
    <t>24</t>
  </si>
  <si>
    <t>ul. Narutowicza 6, 08-200 Łosice</t>
  </si>
  <si>
    <t>Powiat Łosicki</t>
  </si>
  <si>
    <t>030237351</t>
  </si>
  <si>
    <t>zwoleński</t>
  </si>
  <si>
    <t>ul. Władysława Jagiełły 4, 26-700 Zwoleń</t>
  </si>
  <si>
    <t>Powiat Zwoleński</t>
  </si>
  <si>
    <t>670223221</t>
  </si>
  <si>
    <t>36</t>
  </si>
  <si>
    <t>węgrowski</t>
  </si>
  <si>
    <t>ul. Przemysłowa 5, 07-100 Węgrów</t>
  </si>
  <si>
    <t>Powiat Węgrowski</t>
  </si>
  <si>
    <t>711581831</t>
  </si>
  <si>
    <t>33</t>
  </si>
  <si>
    <t>wyszkowski</t>
  </si>
  <si>
    <t>al. Aleja Róż 2, 07-200 Wyszków</t>
  </si>
  <si>
    <t>Powiat Wyszkowski</t>
  </si>
  <si>
    <t>550668829</t>
  </si>
  <si>
    <t>35</t>
  </si>
  <si>
    <t>wołomiński</t>
  </si>
  <si>
    <t>ul. Prądzyńskiego 3, 05-200 Wołomin</t>
  </si>
  <si>
    <t>Powiat Wołomiński</t>
  </si>
  <si>
    <t>013269344</t>
  </si>
  <si>
    <t>34</t>
  </si>
  <si>
    <t>warszawski zachodni</t>
  </si>
  <si>
    <t>32</t>
  </si>
  <si>
    <t>szydłowiecki</t>
  </si>
  <si>
    <t>pl. Marii Konopnickiej 7, 26-500 Szydłowiec</t>
  </si>
  <si>
    <t>Powiat Szydłowiecki</t>
  </si>
  <si>
    <t>670223215</t>
  </si>
  <si>
    <t>30</t>
  </si>
  <si>
    <t>sokołowski</t>
  </si>
  <si>
    <t>ul. Wolności 23, 08-300 Sokołów Podlaski</t>
  </si>
  <si>
    <t>Powiat Sokołowski</t>
  </si>
  <si>
    <t>711581771</t>
  </si>
  <si>
    <t>29</t>
  </si>
  <si>
    <t>sochaczewski</t>
  </si>
  <si>
    <t>28</t>
  </si>
  <si>
    <t>sierpecki</t>
  </si>
  <si>
    <t>ul. Świętokrzyska 2A, 09-200 Sierpc</t>
  </si>
  <si>
    <t>Powiat Sierpecki</t>
  </si>
  <si>
    <t>611016169</t>
  </si>
  <si>
    <t>27</t>
  </si>
  <si>
    <t>płoński</t>
  </si>
  <si>
    <t>20</t>
  </si>
  <si>
    <t>ul. Bielska 59, 09-400 Płock</t>
  </si>
  <si>
    <t>Powiat Płocki</t>
  </si>
  <si>
    <t>611016034</t>
  </si>
  <si>
    <t>ul. Marii Skłodowskiej-Curie 11, 06-100 Pułtusk</t>
  </si>
  <si>
    <t>Powiat Pułtuski</t>
  </si>
  <si>
    <t>130377729</t>
  </si>
  <si>
    <t>przysuski</t>
  </si>
  <si>
    <t>ul. Aleja Jana Pawła II 10, 26-400 Przysucha</t>
  </si>
  <si>
    <t>Powiat Przysuski</t>
  </si>
  <si>
    <t>670223190</t>
  </si>
  <si>
    <t>23</t>
  </si>
  <si>
    <t>przasnyski</t>
  </si>
  <si>
    <t>ul. św. Stanisława Kostki 5, 06-300 Przasnysz</t>
  </si>
  <si>
    <t>Powiat Przasnyski</t>
  </si>
  <si>
    <t>550668812</t>
  </si>
  <si>
    <t>22</t>
  </si>
  <si>
    <t>piaseczyński</t>
  </si>
  <si>
    <t>ul. Chyliczkowska 14, 05-500 Piaseczno</t>
  </si>
  <si>
    <t>Powiat Piaseczyński</t>
  </si>
  <si>
    <t>013270979</t>
  </si>
  <si>
    <t>18</t>
  </si>
  <si>
    <t>Ostrołęka</t>
  </si>
  <si>
    <t>pl. Plac Generała Józefa Bema 5, 07-410 Ostrołęka</t>
  </si>
  <si>
    <t>Powiat Ostrołęcki</t>
  </si>
  <si>
    <t>550668835</t>
  </si>
  <si>
    <t>61</t>
  </si>
  <si>
    <t>ostrowski</t>
  </si>
  <si>
    <t>ul. 3-go Maja 68, 07-300 Ostrów Mazowiecka</t>
  </si>
  <si>
    <t>Powiat Ostrowski</t>
  </si>
  <si>
    <t>550668806</t>
  </si>
  <si>
    <t>16</t>
  </si>
  <si>
    <t>nowodworski</t>
  </si>
  <si>
    <t>14</t>
  </si>
  <si>
    <t>ul. Rynek 1, 06-200 Maków Mazowiecki</t>
  </si>
  <si>
    <t>Powiat Makowski</t>
  </si>
  <si>
    <t>550668841</t>
  </si>
  <si>
    <t>ul. Rynek 1, 27-300 Lipsko</t>
  </si>
  <si>
    <t>Powiat Lipski</t>
  </si>
  <si>
    <t>670223161</t>
  </si>
  <si>
    <t>Powiat Legionowski</t>
  </si>
  <si>
    <t>013269858</t>
  </si>
  <si>
    <t>ul. Józefa Piłsudskiego 59, 05-600 Grójec</t>
  </si>
  <si>
    <t>Powiat Grójecki</t>
  </si>
  <si>
    <t>670223149</t>
  </si>
  <si>
    <t>gostyniński</t>
  </si>
  <si>
    <t>ul. Romana Dmowskiego 13, 09-500 Gostynin</t>
  </si>
  <si>
    <t>Powiat Gostyniński</t>
  </si>
  <si>
    <t>611016100</t>
  </si>
  <si>
    <t>04</t>
  </si>
  <si>
    <t>ciechanowski</t>
  </si>
  <si>
    <t>ul. 17 Stycznia 7, 06-400 Ciechanów</t>
  </si>
  <si>
    <t>Powiat Ciechanowski</t>
  </si>
  <si>
    <t>130377706</t>
  </si>
  <si>
    <t>02</t>
  </si>
  <si>
    <t>białobrzeski</t>
  </si>
  <si>
    <t>Plac Zygmunta Starego 9, 26-800 Białobrzegi</t>
  </si>
  <si>
    <t>Powiat Białobrzeski</t>
  </si>
  <si>
    <t>670223132</t>
  </si>
  <si>
    <t>01</t>
  </si>
  <si>
    <t>ul. Rynek 1, 08-430 Żelechów</t>
  </si>
  <si>
    <t>Gmina Żelechów</t>
  </si>
  <si>
    <t>711582204</t>
  </si>
  <si>
    <t>płocki</t>
  </si>
  <si>
    <t>ul. Gostynińska 2, 09-520 Łąck</t>
  </si>
  <si>
    <t>Gmina Łąck</t>
  </si>
  <si>
    <t>611015738</t>
  </si>
  <si>
    <t>19</t>
  </si>
  <si>
    <t>ostrołęcki</t>
  </si>
  <si>
    <t>15</t>
  </si>
  <si>
    <t>ul. Marszałka Józefa Piłsudskiego 6, 08-200 Łosice</t>
  </si>
  <si>
    <t>Gmina Łosice</t>
  </si>
  <si>
    <t>030237405</t>
  </si>
  <si>
    <t>siedlecki</t>
  </si>
  <si>
    <t>ul. Jana Pawła II 1, 08-106 Zbuczyn</t>
  </si>
  <si>
    <t>Gmina Zbuczyn</t>
  </si>
  <si>
    <t>711582670</t>
  </si>
  <si>
    <t>26</t>
  </si>
  <si>
    <t>Zakrzew 51, 26-652 Zakrzew</t>
  </si>
  <si>
    <t>Gmina Zakrzew</t>
  </si>
  <si>
    <t>670224077</t>
  </si>
  <si>
    <t>ul. Warszawska 7, 05-170 Zakroczym</t>
  </si>
  <si>
    <t>Gmina Zakroczym</t>
  </si>
  <si>
    <t>013270399</t>
  </si>
  <si>
    <t>ul. Zastawska 13, 07-311 Wąsewo</t>
  </si>
  <si>
    <t>Gmina Wąsewo</t>
  </si>
  <si>
    <t>550667899</t>
  </si>
  <si>
    <t>ul. Adama Mickiewicza 75, 26-811 Wyśmierzyce</t>
  </si>
  <si>
    <t>Gmina Wyśmierzyce</t>
  </si>
  <si>
    <t>670223422</t>
  </si>
  <si>
    <t>ul. Rębowska 37, 09-450 Wyszogród</t>
  </si>
  <si>
    <t>Gmina Wyszogród</t>
  </si>
  <si>
    <t>611015508</t>
  </si>
  <si>
    <t>ul. Radomska 20, 26-625 Wolanów</t>
  </si>
  <si>
    <t>Gmina Wolanów</t>
  </si>
  <si>
    <t>670224060</t>
  </si>
  <si>
    <t>ul. Lubelska 59, 05-462 Wiązowna</t>
  </si>
  <si>
    <t>Gmina Wiązowna</t>
  </si>
  <si>
    <t>013268994</t>
  </si>
  <si>
    <t>ul. Kościuszki 1, 96-315 Wiskitki</t>
  </si>
  <si>
    <t>Gmina Wiskitki</t>
  </si>
  <si>
    <t>750148549</t>
  </si>
  <si>
    <t>ul. Kościuszki 73, 26-680 Wierzbica</t>
  </si>
  <si>
    <t>Gmina Wierzbica</t>
  </si>
  <si>
    <t>670224054</t>
  </si>
  <si>
    <t>pl. Plac Stefana Czarnieckiego 1, 05-660 Warka</t>
  </si>
  <si>
    <t>Gmina Warka</t>
  </si>
  <si>
    <t>670223400</t>
  </si>
  <si>
    <t>ul. Juliusza Słowackiego 13, 07-405 Troszyn</t>
  </si>
  <si>
    <t>Gmina Troszyn</t>
  </si>
  <si>
    <t>550667942</t>
  </si>
  <si>
    <t>ul. Zielona 20, 96-515 Teresin</t>
  </si>
  <si>
    <t>Gmina Teresin</t>
  </si>
  <si>
    <t>750148532</t>
  </si>
  <si>
    <t>Tczów 124, 26-706 Tczów</t>
  </si>
  <si>
    <t>Gmina Tczów</t>
  </si>
  <si>
    <t>670224031</t>
  </si>
  <si>
    <t>ul. Juliana Stępkowskiego 17, 05-555 Tarczyn</t>
  </si>
  <si>
    <t>Gmina Tarczyn</t>
  </si>
  <si>
    <t>015891250</t>
  </si>
  <si>
    <t>ul. Miszewska 8A, 09-472 Słupno</t>
  </si>
  <si>
    <t>Gmina Słupno</t>
  </si>
  <si>
    <t>611015997</t>
  </si>
  <si>
    <t>ul. Płocka 32, 09-533 Słubice</t>
  </si>
  <si>
    <t>Gmina Słubice</t>
  </si>
  <si>
    <t>611015968</t>
  </si>
  <si>
    <t>ul. Romantyczna 2, 07-324 Szulborze Wielkie</t>
  </si>
  <si>
    <t>Gmina Szulborze Wielkie</t>
  </si>
  <si>
    <t>450670114</t>
  </si>
  <si>
    <t>ul. Jana Pawła II 10, 09-550 Szczawin Kościelny</t>
  </si>
  <si>
    <t>Gmina Szczawin Kościelny</t>
  </si>
  <si>
    <t>611016070</t>
  </si>
  <si>
    <t>ul. Płocka 18, 09-440 Staroźreby</t>
  </si>
  <si>
    <t>Gmina Staroźreby</t>
  </si>
  <si>
    <t>611016040</t>
  </si>
  <si>
    <t>Stara Kornica 191, 08-205 Stara Kornica</t>
  </si>
  <si>
    <t>Gmina Stara Kornica</t>
  </si>
  <si>
    <t>030237724</t>
  </si>
  <si>
    <t>ul. Jana Kazimierza 1, 09-411 Biała</t>
  </si>
  <si>
    <t>Gmina Stara Biała</t>
  </si>
  <si>
    <t>611016028</t>
  </si>
  <si>
    <t>ul. Rynek 32, 05-304 Stanisławów</t>
  </si>
  <si>
    <t>Gmina Stanisławów</t>
  </si>
  <si>
    <t>711582434</t>
  </si>
  <si>
    <t>ul. Rynek 1, 27-320 Solec nad Wisłą</t>
  </si>
  <si>
    <t>Gmina Solec Nad Wisłą</t>
  </si>
  <si>
    <t>670224002</t>
  </si>
  <si>
    <t>ul. Garwolińska 16, 08-443 Sobienie-Jeziory</t>
  </si>
  <si>
    <t>Gmina Sobienie-Jeziory</t>
  </si>
  <si>
    <t>711582300</t>
  </si>
  <si>
    <t>ul. Juliusza Słowackiego 6, 26-640 Skaryszew</t>
  </si>
  <si>
    <t>Gmina Skaryszew</t>
  </si>
  <si>
    <t>670223385</t>
  </si>
  <si>
    <t>ul. Mińska 33, 05-332 Siennica</t>
  </si>
  <si>
    <t>Gmina Siennica</t>
  </si>
  <si>
    <t>711582782</t>
  </si>
  <si>
    <t>ul. Rynek 21, 05-140 Serock</t>
  </si>
  <si>
    <t>Gmina Serock</t>
  </si>
  <si>
    <t>015570119</t>
  </si>
  <si>
    <t>ul. Berka Joselewicza 3, 08-220 Sarnaki</t>
  </si>
  <si>
    <t>Gmina Sarnaki</t>
  </si>
  <si>
    <t>030237687</t>
  </si>
  <si>
    <t>ul. Warszawska 169, 09-540 Sanniki</t>
  </si>
  <si>
    <t>Gmina Sanniki</t>
  </si>
  <si>
    <t>611015916</t>
  </si>
  <si>
    <t>ul. Długa 20, 96-514 Rybno</t>
  </si>
  <si>
    <t>Gmina Rybno</t>
  </si>
  <si>
    <t>750148466</t>
  </si>
  <si>
    <t>ul. Parkowa 7, 08-307 Repki</t>
  </si>
  <si>
    <t>Gmina Repki</t>
  </si>
  <si>
    <t>711582055</t>
  </si>
  <si>
    <t>ul. Szkolna 2A, 05-090 Raszyn</t>
  </si>
  <si>
    <t>Gmina Raszyn</t>
  </si>
  <si>
    <t>013269232</t>
  </si>
  <si>
    <t>pl. Tadeusza Kościuszki 2, 05-250 Radzymin</t>
  </si>
  <si>
    <t>Gmina Radzymin</t>
  </si>
  <si>
    <t>013269700</t>
  </si>
  <si>
    <t>ul. Kubickiego 10, 96-325 Radziejowice</t>
  </si>
  <si>
    <t>Gmina Radziejowice</t>
  </si>
  <si>
    <t>750148414</t>
  </si>
  <si>
    <t>ul. Płocka 32, 09-451 Radzanowo</t>
  </si>
  <si>
    <t>Gmina Radzanowo</t>
  </si>
  <si>
    <t>611016057</t>
  </si>
  <si>
    <t>ul. Rynek 41, 06-100 Pułtusk</t>
  </si>
  <si>
    <t>Gmina Pułtusk</t>
  </si>
  <si>
    <t>130377907</t>
  </si>
  <si>
    <t>ul. Stanisława Papczyńskiego 1, 96-330 Puszcza Mariańska</t>
  </si>
  <si>
    <t>Gmina Puszcza Mariańska</t>
  </si>
  <si>
    <t>750148390</t>
  </si>
  <si>
    <t>Przyłęk, 26-704 Przyłęk</t>
  </si>
  <si>
    <t>Gmina Przyłęk</t>
  </si>
  <si>
    <t>670223920</t>
  </si>
  <si>
    <t>Gmina Przytyk</t>
  </si>
  <si>
    <t>670223936</t>
  </si>
  <si>
    <t>pl. Plac Kolberga 11, 26-400 Przysucha</t>
  </si>
  <si>
    <t>Gmina Przysucha</t>
  </si>
  <si>
    <t>670223379</t>
  </si>
  <si>
    <t>ul. 11 Listopada 13, 08-109 Przesmyki</t>
  </si>
  <si>
    <t>Gmina Przesmyki</t>
  </si>
  <si>
    <t>711582569</t>
  </si>
  <si>
    <t>ul. Piotra Czołchańskiego 1, 05-505 Prażmów</t>
  </si>
  <si>
    <t>Gmina Prażmów</t>
  </si>
  <si>
    <t>013271170</t>
  </si>
  <si>
    <t>ul. Krótka 1, 05-326 Poświętne</t>
  </si>
  <si>
    <t>Gmina Poświętne</t>
  </si>
  <si>
    <t>711582693</t>
  </si>
  <si>
    <t>ul. Szkolna 1A, 05-180 Pomiechówek</t>
  </si>
  <si>
    <t>Gmina Pomiechówek</t>
  </si>
  <si>
    <t>013270531</t>
  </si>
  <si>
    <t>Pniewy 2, 05-652 Pniewy</t>
  </si>
  <si>
    <t>Gmina Pniewy</t>
  </si>
  <si>
    <t>670223876</t>
  </si>
  <si>
    <t>ul. 3 Maja 5, 08-210 Platerów</t>
  </si>
  <si>
    <t>Gmina Platerów</t>
  </si>
  <si>
    <t>030237641</t>
  </si>
  <si>
    <t>al. Wyzwolenia 158, 08-440 Pilawa</t>
  </si>
  <si>
    <t>Gmina Pilawa</t>
  </si>
  <si>
    <t>711582345</t>
  </si>
  <si>
    <t>ul. 3 Maja 2, 08-107 Paprotnia</t>
  </si>
  <si>
    <t>Gmina Paprotnia</t>
  </si>
  <si>
    <t>711582523</t>
  </si>
  <si>
    <t>ul. Wyzwolenia 7, 09-541 Pacyna</t>
  </si>
  <si>
    <t>Gmina Pacyna</t>
  </si>
  <si>
    <t>611015810</t>
  </si>
  <si>
    <t>ul. Kolejowa 2, 05-850 Ożarów Mazowiecki</t>
  </si>
  <si>
    <t>Gmina Ożarów Mazowiecki</t>
  </si>
  <si>
    <t>013271269</t>
  </si>
  <si>
    <t>ul. Rynek 1, 08-445 Osieck</t>
  </si>
  <si>
    <t>Gmina Osieck</t>
  </si>
  <si>
    <t>711582285</t>
  </si>
  <si>
    <t>Olszanka 37, 08-207 Olszanka</t>
  </si>
  <si>
    <t>Gmina Olszanka</t>
  </si>
  <si>
    <t>030237629</t>
  </si>
  <si>
    <t>ul. Drohiczyńska 2, 07-322 Nur</t>
  </si>
  <si>
    <t>Gmina Nur</t>
  </si>
  <si>
    <t>450670108</t>
  </si>
  <si>
    <t>ul. Osiedlowa 1, 09-505 Nowy Duninów</t>
  </si>
  <si>
    <t>Gmina Nowy Duninów</t>
  </si>
  <si>
    <t>611015796</t>
  </si>
  <si>
    <t>pl. Ojca Honorata Koźmińskiego 1/2, 26-420 Nowe Miasto nad Pilicą</t>
  </si>
  <si>
    <t>Gmina Nowe Miasto Nad Pilicą</t>
  </si>
  <si>
    <t>670223362</t>
  </si>
  <si>
    <t>ul. Apteczna 8, 09-120 Nowe Miasto</t>
  </si>
  <si>
    <t>Gmina Nowe Miasto</t>
  </si>
  <si>
    <t>130378284</t>
  </si>
  <si>
    <t>ul. Elektronowa 3, 05-190 Nasielsk</t>
  </si>
  <si>
    <t>Gmina Nasielsk</t>
  </si>
  <si>
    <t>130377899</t>
  </si>
  <si>
    <t>ul. Mszczonowska 24, 05-830 Nadarzyn</t>
  </si>
  <si>
    <t>Gmina Nadarzyn</t>
  </si>
  <si>
    <t>013269195</t>
  </si>
  <si>
    <t>ul. Wyszogrodzka 25, 96-512 Młodzieszyn</t>
  </si>
  <si>
    <t>Gmina Młodzieszyn</t>
  </si>
  <si>
    <t>750148354</t>
  </si>
  <si>
    <t>pl. Józefa Piłsudskiego 1, 96-320 Mszczonów</t>
  </si>
  <si>
    <t>Gmina Mszczonów</t>
  </si>
  <si>
    <t>750148609</t>
  </si>
  <si>
    <t>ul. Kilińskiego 9, 08-140 Mordy</t>
  </si>
  <si>
    <t>Gmina Mordy</t>
  </si>
  <si>
    <t>711582457</t>
  </si>
  <si>
    <t>ul. Plac Chreptowicza 25, 08-124 Mokobody</t>
  </si>
  <si>
    <t>Gmina Mokobody</t>
  </si>
  <si>
    <t>711582492</t>
  </si>
  <si>
    <t>ul. Sierpecka 2, 09-214 Mochowo</t>
  </si>
  <si>
    <t>Gmina Mochowo</t>
  </si>
  <si>
    <t>611015773</t>
  </si>
  <si>
    <t>Mirów Stary 27, 26-503 Mirów Stary</t>
  </si>
  <si>
    <t>Gmina Mirów</t>
  </si>
  <si>
    <t>670223847</t>
  </si>
  <si>
    <t>ul. Rynek 6, 08-420 Miastków Kościelny</t>
  </si>
  <si>
    <t>Gmina Miastków Kościelny</t>
  </si>
  <si>
    <t>711582322</t>
  </si>
  <si>
    <t>ul. Rynek 26, 09-500 Gostynin</t>
  </si>
  <si>
    <t>Gmina Lipsko</t>
  </si>
  <si>
    <t>670223340</t>
  </si>
  <si>
    <t>ul. Partyzantów 3, 05-155 Leoncin</t>
  </si>
  <si>
    <t>Gmina Leoncin</t>
  </si>
  <si>
    <t>013270471</t>
  </si>
  <si>
    <t>ul. Rynek 6, 05-334 Latowicz</t>
  </si>
  <si>
    <t>Gmina Latowicz</t>
  </si>
  <si>
    <t>711582730</t>
  </si>
  <si>
    <t>ul. Szkolna 1, 05-340 Kołbiel</t>
  </si>
  <si>
    <t>Gmina Kołbiel</t>
  </si>
  <si>
    <t>711582687</t>
  </si>
  <si>
    <t>Gmina Kozienice</t>
  </si>
  <si>
    <t>670223333</t>
  </si>
  <si>
    <t>ul. Marii Walewskiej 7, 26-624 Kowala-Stępocina</t>
  </si>
  <si>
    <t>Gmina Kowala</t>
  </si>
  <si>
    <t>670223818</t>
  </si>
  <si>
    <t>ul. Siedlecka 56C, 08-130 Kotuń</t>
  </si>
  <si>
    <t>Gmina Kotuń</t>
  </si>
  <si>
    <t>711582463</t>
  </si>
  <si>
    <t>ul. ks. Stanisława Brzóski 20A, 08-108 Korczew</t>
  </si>
  <si>
    <t>Gmina Korczew</t>
  </si>
  <si>
    <t>711582486</t>
  </si>
  <si>
    <t>ul. Pocztowa 1, 05-310 Kałuszyn</t>
  </si>
  <si>
    <t>Gmina Kałuszyn</t>
  </si>
  <si>
    <t>711582612</t>
  </si>
  <si>
    <t>ul. Pułtuska 3, 06-425 Karniewo</t>
  </si>
  <si>
    <t>Gmina Karniewo</t>
  </si>
  <si>
    <t>130378143</t>
  </si>
  <si>
    <t>ul. Radomska 43, 26-630 Jedlnia-Letnisko</t>
  </si>
  <si>
    <t>Gmina Jedlnia-Letnisko</t>
  </si>
  <si>
    <t>670223787</t>
  </si>
  <si>
    <t>Jastrzębia 110, 26-631 Jastrzębia</t>
  </si>
  <si>
    <t>Gmina Jastrzębia</t>
  </si>
  <si>
    <t>670223758</t>
  </si>
  <si>
    <t>ul. Warecka 42, 05-604 Jasieniec</t>
  </si>
  <si>
    <t>Gmina Jasieniec</t>
  </si>
  <si>
    <t>670223729</t>
  </si>
  <si>
    <t>Gmina Iłża</t>
  </si>
  <si>
    <t>670223327</t>
  </si>
  <si>
    <t>ul. Płocka 2, 96-520 Iłów</t>
  </si>
  <si>
    <t>Gmina Iłów</t>
  </si>
  <si>
    <t>611015661</t>
  </si>
  <si>
    <t>Huszlew 77, 08-206 Huszlew</t>
  </si>
  <si>
    <t>Gmina Huszlew</t>
  </si>
  <si>
    <t>030237523</t>
  </si>
  <si>
    <t>ul. Stary Rynek 16, 09-530 Gąbin</t>
  </si>
  <si>
    <t>Gmina Gąbin</t>
  </si>
  <si>
    <t>611015425</t>
  </si>
  <si>
    <t>ul. Radomska 7, 26-634 Gózd</t>
  </si>
  <si>
    <t>Gmina Gózd</t>
  </si>
  <si>
    <t>670223698</t>
  </si>
  <si>
    <t>ul. 3 Maja 10, 05-530 Góra Kalwaria</t>
  </si>
  <si>
    <t>Gmina Góra Kalwaria</t>
  </si>
  <si>
    <t>013271134</t>
  </si>
  <si>
    <t>ul. Józefa Piłsudskiego 47, 05-600 Grójec</t>
  </si>
  <si>
    <t>Gmina Grójec</t>
  </si>
  <si>
    <t>670223310</t>
  </si>
  <si>
    <t>ul. Krystyna Gozdawy 19, 09-213 Gozdowo</t>
  </si>
  <si>
    <t>Gmina Gozdowo</t>
  </si>
  <si>
    <t>611015951</t>
  </si>
  <si>
    <t>Gmina Goszczyn</t>
  </si>
  <si>
    <t>670223669</t>
  </si>
  <si>
    <t>Gmina Gostynin</t>
  </si>
  <si>
    <t>611015922</t>
  </si>
  <si>
    <t>ul. Tadeusza Kościuszki 2, 07-210 Długosiodło</t>
  </si>
  <si>
    <t>Gmina Długosiodło</t>
  </si>
  <si>
    <t>550668114</t>
  </si>
  <si>
    <t>Domanice 52, 08-113 Domanice</t>
  </si>
  <si>
    <t>Gmina Domanice</t>
  </si>
  <si>
    <t>711582121</t>
  </si>
  <si>
    <t>ul. Gminna 6, 05-152 Czosnów</t>
  </si>
  <si>
    <t>Gmina Czosnów</t>
  </si>
  <si>
    <t>013270413</t>
  </si>
  <si>
    <t>pl. plac Tysiąclecia 1, 07-407 Czerwin</t>
  </si>
  <si>
    <t>Gmina Czerwin</t>
  </si>
  <si>
    <t>550668210</t>
  </si>
  <si>
    <t>Czarnia 41, 07-431 Czarnia</t>
  </si>
  <si>
    <t>Gmina Czarnia</t>
  </si>
  <si>
    <t>550668226</t>
  </si>
  <si>
    <t>Chotcza-Józefów 60, 27-312 Chotcza-Józefów</t>
  </si>
  <si>
    <t>Gmina Chotcza</t>
  </si>
  <si>
    <t>670223563</t>
  </si>
  <si>
    <t>ul. Stanisława Komosińskiego 1, 06-330 Chorzele</t>
  </si>
  <si>
    <t>Gmina Chorzele</t>
  </si>
  <si>
    <t>550667882</t>
  </si>
  <si>
    <t>Ceranów 140, 08-322 Ceranów</t>
  </si>
  <si>
    <t>Gmina Ceranów</t>
  </si>
  <si>
    <t>711582842</t>
  </si>
  <si>
    <t>ul. Regucka 3, 05-430 Celestynów</t>
  </si>
  <si>
    <t>Gmina Celestynów</t>
  </si>
  <si>
    <t>013268965</t>
  </si>
  <si>
    <t>ul. Tadeusza Kościuszki 4, 05-319 Cegłów</t>
  </si>
  <si>
    <t>Gmina Cegłów</t>
  </si>
  <si>
    <t>711582635</t>
  </si>
  <si>
    <t>ul. Sadurkowska 13, 05-620 Błędów</t>
  </si>
  <si>
    <t>Gmina Błędów</t>
  </si>
  <si>
    <t>670223528</t>
  </si>
  <si>
    <t>ul. Szkolna 1, 09-454 Bulkowo</t>
  </si>
  <si>
    <t>Gmina Bulkowo</t>
  </si>
  <si>
    <t>611015709</t>
  </si>
  <si>
    <t>ul. Toruńska 2, 09-414 Brudzeń Duży</t>
  </si>
  <si>
    <t>Gmina Brudzeń Duży</t>
  </si>
  <si>
    <t>611015678</t>
  </si>
  <si>
    <t>Brochów 125, 05-088 Brochów</t>
  </si>
  <si>
    <t>Gmina Brochów</t>
  </si>
  <si>
    <t>015891220</t>
  </si>
  <si>
    <t>ul. Bankowa 7, 09-470 Bodzanów</t>
  </si>
  <si>
    <t>Gmina Bodzanów</t>
  </si>
  <si>
    <t>611015626</t>
  </si>
  <si>
    <t>ul. Słoneczna 2, 08-311 Bielany-Żyłaki</t>
  </si>
  <si>
    <t>Gmina Bielany</t>
  </si>
  <si>
    <t>711582820</t>
  </si>
  <si>
    <t>Gmina Białobrzegi</t>
  </si>
  <si>
    <t>670223304</t>
  </si>
  <si>
    <t>Dysponent</t>
  </si>
  <si>
    <t>Kod TERYT</t>
  </si>
  <si>
    <t>nazwa</t>
  </si>
  <si>
    <t>regon</t>
  </si>
  <si>
    <t>nip</t>
  </si>
  <si>
    <t>Nr umowy</t>
  </si>
  <si>
    <t>Kod powiatu</t>
  </si>
  <si>
    <t>mazowieckie</t>
  </si>
  <si>
    <t>TAK</t>
  </si>
  <si>
    <t>NIE</t>
  </si>
  <si>
    <r>
      <t xml:space="preserve">A1. ORGANIZATOR PUBLICZNEGO TRANSPORTU ZBIOROWEGO
</t>
    </r>
    <r>
      <rPr>
        <b/>
        <sz val="6"/>
        <color theme="0" tint="-4.9989318521683403E-2"/>
        <rFont val="Times New Roman"/>
        <family val="1"/>
        <charset val="238"/>
      </rPr>
      <t>(dane wypełnią się automatycznie po wskazaniu numeru umowy w części B.1)</t>
    </r>
  </si>
  <si>
    <t>Wojewoda Mazowiecki
Wydział Infrastruktury i Rolnictwa
pl. Bankowy 3/5
00-950 Warszawa</t>
  </si>
  <si>
    <t>Oświadczam, że wyżej wskazany rachunek bankowy umożliwia prowadzenie wyodrębnionej ewidencji księgowej otrzymanych dopłat oraz wydatków objętych dopłatą. 
W przypadku zmiany numeru rachunku zobowiązuję się do niezwłocznego pisemnego zawiadomienia Wojewody Mazowieckiego o nowym numerze rachunku bankowego.</t>
  </si>
  <si>
    <t>Wersja wzoru</t>
  </si>
  <si>
    <t>805.4.44.2024</t>
  </si>
  <si>
    <t>2</t>
  </si>
  <si>
    <t>805.4.9.2024</t>
  </si>
  <si>
    <t>805.4.8.2024</t>
  </si>
  <si>
    <t>4</t>
  </si>
  <si>
    <t>805.4.7.2024</t>
  </si>
  <si>
    <t>805.4.66.2024</t>
  </si>
  <si>
    <t>805.4.65.2024</t>
  </si>
  <si>
    <t>805.4.64.2024</t>
  </si>
  <si>
    <t>805.4.63.2024</t>
  </si>
  <si>
    <t>5</t>
  </si>
  <si>
    <t>805.4.62.2024</t>
  </si>
  <si>
    <t>805.4.61.2024</t>
  </si>
  <si>
    <t>805.4.60.2024</t>
  </si>
  <si>
    <t>805.4.6.2024</t>
  </si>
  <si>
    <t>805.4.59.2024</t>
  </si>
  <si>
    <t>805.4.58.2024</t>
  </si>
  <si>
    <t>805.4.57.2024</t>
  </si>
  <si>
    <t>805.4.56.2024</t>
  </si>
  <si>
    <t>805.4.55.2024</t>
  </si>
  <si>
    <t>805.4.54.2024</t>
  </si>
  <si>
    <t>0</t>
  </si>
  <si>
    <t>805.4.53.2024</t>
  </si>
  <si>
    <t>805.4.52.2024</t>
  </si>
  <si>
    <t>805.4.51.2024</t>
  </si>
  <si>
    <t>805.4.50.2024</t>
  </si>
  <si>
    <t>805.4.49.2024</t>
  </si>
  <si>
    <t>1</t>
  </si>
  <si>
    <t>805.4.48.2024</t>
  </si>
  <si>
    <t>805.4.47.2024</t>
  </si>
  <si>
    <t>805.4.46.2024</t>
  </si>
  <si>
    <t>ul. Limanowskiego 45, 96-300 Żyardów</t>
  </si>
  <si>
    <t>Związek Powiatowo Gminny "Żyrardowskie Przewozy Autobusowe"</t>
  </si>
  <si>
    <t>805.4.45.2024</t>
  </si>
  <si>
    <t>805.4.43.2024</t>
  </si>
  <si>
    <t>805.4.42.2024</t>
  </si>
  <si>
    <t>805.4.41.2024</t>
  </si>
  <si>
    <t>805.4.40.2024</t>
  </si>
  <si>
    <t>805.4.4.2024</t>
  </si>
  <si>
    <t>805.4.39.2024</t>
  </si>
  <si>
    <t>805.4.38.2024</t>
  </si>
  <si>
    <t>805.4.37.2024</t>
  </si>
  <si>
    <t>805.4.36.2024</t>
  </si>
  <si>
    <t>805.4.35.2024</t>
  </si>
  <si>
    <t>805.4.34.2024</t>
  </si>
  <si>
    <t>805.4.33.2024</t>
  </si>
  <si>
    <t>805.4.32.2024</t>
  </si>
  <si>
    <t>805.4.30.2024</t>
  </si>
  <si>
    <t>805.4.3.2024</t>
  </si>
  <si>
    <t>805.4.29.2024</t>
  </si>
  <si>
    <t>805.4.28.2024</t>
  </si>
  <si>
    <t>805.4.27.2024</t>
  </si>
  <si>
    <t>805.4.26.2024</t>
  </si>
  <si>
    <t>805.4.25.2024</t>
  </si>
  <si>
    <t>805.4.24.2024</t>
  </si>
  <si>
    <t>805.4.23.2024</t>
  </si>
  <si>
    <t>805.4.22.2024</t>
  </si>
  <si>
    <t>805.4.21.2024</t>
  </si>
  <si>
    <t>805.4.20.2024</t>
  </si>
  <si>
    <t>805.4.2.2024</t>
  </si>
  <si>
    <t>805.4.19.2024</t>
  </si>
  <si>
    <t>805.4.18.2024</t>
  </si>
  <si>
    <t>805.4.17.2024</t>
  </si>
  <si>
    <t>805.4.16.2024</t>
  </si>
  <si>
    <t>805.4.15.2024</t>
  </si>
  <si>
    <t>805.4.14.2024</t>
  </si>
  <si>
    <t>805.4.13.2024</t>
  </si>
  <si>
    <t>805.4.12.2024</t>
  </si>
  <si>
    <t>805.4.11.2024</t>
  </si>
  <si>
    <t>805.4.10.2024</t>
  </si>
  <si>
    <t>805.4.1.2024</t>
  </si>
  <si>
    <t>805.3.94.2024</t>
  </si>
  <si>
    <t>805.3.41.2024</t>
  </si>
  <si>
    <t>805.3.18.2024</t>
  </si>
  <si>
    <t>805.3.63.2024</t>
  </si>
  <si>
    <t>805.3.22.2024</t>
  </si>
  <si>
    <t>805.3.73.2024</t>
  </si>
  <si>
    <t>805.3.87.2024</t>
  </si>
  <si>
    <t>805.3.50.2024</t>
  </si>
  <si>
    <t>805.3.13.2024</t>
  </si>
  <si>
    <t>805.3.45.2024</t>
  </si>
  <si>
    <t>805.3.4.2024</t>
  </si>
  <si>
    <t>805.3.75.2024</t>
  </si>
  <si>
    <t>805.3.97.2024</t>
  </si>
  <si>
    <t>805.3.25.2024</t>
  </si>
  <si>
    <t>805.3.28.2024</t>
  </si>
  <si>
    <t>805.3.27.2024</t>
  </si>
  <si>
    <t>805.3.40.2024</t>
  </si>
  <si>
    <t>805.3.39.2024</t>
  </si>
  <si>
    <t>805.3.38.2024</t>
  </si>
  <si>
    <t>805.3.37.2024</t>
  </si>
  <si>
    <t>805.3.36.2024</t>
  </si>
  <si>
    <t>805.3.35.2024</t>
  </si>
  <si>
    <t>805.3.26.2024</t>
  </si>
  <si>
    <t>805.3.48.2024</t>
  </si>
  <si>
    <t>805.3.24.2024</t>
  </si>
  <si>
    <t>805.3.23.2024</t>
  </si>
  <si>
    <t>805.3.96.2024</t>
  </si>
  <si>
    <t>805.3.95.2024</t>
  </si>
  <si>
    <t>805.3.93.2024</t>
  </si>
  <si>
    <t>805.3.92.2024</t>
  </si>
  <si>
    <t>805.3.91.2024</t>
  </si>
  <si>
    <t>805.3.90.2024</t>
  </si>
  <si>
    <t>805.3.9.2024</t>
  </si>
  <si>
    <t>805.3.89.2024</t>
  </si>
  <si>
    <t>805.3.88.2024</t>
  </si>
  <si>
    <t>805.3.86.2024</t>
  </si>
  <si>
    <t>805.3.85.2024</t>
  </si>
  <si>
    <t>805.3.84.2024</t>
  </si>
  <si>
    <t>805.3.83.2024</t>
  </si>
  <si>
    <t>805.3.82.2024</t>
  </si>
  <si>
    <t>805.3.81.2024</t>
  </si>
  <si>
    <t>805.3.80.2024</t>
  </si>
  <si>
    <t>805.3.8.2024</t>
  </si>
  <si>
    <t>805.3.79.2024</t>
  </si>
  <si>
    <t>805.3.76.2024</t>
  </si>
  <si>
    <t>805.3.74.2024</t>
  </si>
  <si>
    <t>805.3.72.2024</t>
  </si>
  <si>
    <t>805.3.71.2024</t>
  </si>
  <si>
    <t>805.3.70.2024</t>
  </si>
  <si>
    <t>805.3.7.2024</t>
  </si>
  <si>
    <t>805.3.69.2024</t>
  </si>
  <si>
    <t>805.3.68.2024</t>
  </si>
  <si>
    <t>805.3.67.2024</t>
  </si>
  <si>
    <t>805.3.66.2024</t>
  </si>
  <si>
    <t>805.3.65.2024</t>
  </si>
  <si>
    <t>805.3.64.2024</t>
  </si>
  <si>
    <t>805.3.62.2024</t>
  </si>
  <si>
    <t>805.3.61.2024</t>
  </si>
  <si>
    <t>805.3.60.2024</t>
  </si>
  <si>
    <t>805.3.6.2024</t>
  </si>
  <si>
    <t>805.3.59.2024</t>
  </si>
  <si>
    <t>805.3.58.2024</t>
  </si>
  <si>
    <t>805.3.57.2024</t>
  </si>
  <si>
    <t>805.3.56.2024</t>
  </si>
  <si>
    <t>805.3.55.2024</t>
  </si>
  <si>
    <t>805.3.53.2024</t>
  </si>
  <si>
    <t>805.3.52.2024</t>
  </si>
  <si>
    <t>805.3.51.2024</t>
  </si>
  <si>
    <t>805.3.5.2024</t>
  </si>
  <si>
    <t>805.3.49.2024</t>
  </si>
  <si>
    <t>805.3.47.2024</t>
  </si>
  <si>
    <t>805.3.46.2024</t>
  </si>
  <si>
    <t>805.3.44.2024</t>
  </si>
  <si>
    <t>805.3.43.2024</t>
  </si>
  <si>
    <t>805.3.42.2024</t>
  </si>
  <si>
    <t>805.3.34.2024</t>
  </si>
  <si>
    <t>805.3.33.2024</t>
  </si>
  <si>
    <t>805.3.32.2024</t>
  </si>
  <si>
    <t>805.3.31.2024</t>
  </si>
  <si>
    <t>805.3.30.2024</t>
  </si>
  <si>
    <t>805.3.3.2024</t>
  </si>
  <si>
    <t>805.3.20.2024</t>
  </si>
  <si>
    <t>805.3.2.2024</t>
  </si>
  <si>
    <t>805.3.19.2024</t>
  </si>
  <si>
    <t>805.3.16.2024</t>
  </si>
  <si>
    <t>805.3.15.2024</t>
  </si>
  <si>
    <t>805.3.14.2024</t>
  </si>
  <si>
    <t>805.3.12.2024</t>
  </si>
  <si>
    <t>805.3.11.2024</t>
  </si>
  <si>
    <t>805.3.10.2024</t>
  </si>
  <si>
    <t>ul. Bądkowska 1B, 05-610 Goszczyn</t>
  </si>
  <si>
    <t>805.3.1.2024</t>
  </si>
  <si>
    <t>data umowy</t>
  </si>
  <si>
    <t>Kolumna1</t>
  </si>
  <si>
    <t>ver.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</si>
</sst>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9"/>
      <color theme="0" tint="-4.9989318521683403E-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6"/>
      <color theme="0" tint="-4.9989318521683403E-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0" fillId="3" borderId="0" xfId="0" applyFill="1"/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0" fillId="0" borderId="0" xfId="0" applyBorder="1"/>
    <xf numFmtId="0" fontId="0" fillId="3" borderId="0" xfId="0" applyFill="1" applyBorder="1"/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wrapText="1"/>
    </xf>
    <xf numFmtId="0" fontId="0" fillId="2" borderId="1" xfId="0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0" fillId="3" borderId="0" xfId="0" applyFill="1" applyAlignment="1"/>
    <xf numFmtId="0" fontId="16" fillId="3" borderId="0" xfId="0" applyFont="1" applyFill="1" applyAlignment="1"/>
    <xf numFmtId="0" fontId="0" fillId="3" borderId="0" xfId="0" applyFill="1" applyBorder="1" applyAlignment="1"/>
    <xf numFmtId="0" fontId="0" fillId="3" borderId="0" xfId="0" applyFill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0" fontId="0" fillId="0" borderId="0" xfId="0" applyBorder="1" applyAlignment="1"/>
    <xf numFmtId="0" fontId="15" fillId="3" borderId="0" xfId="0" applyFont="1" applyFill="1" applyBorder="1" applyAlignment="1">
      <alignment wrapText="1"/>
    </xf>
    <xf numFmtId="14" fontId="0" fillId="0" borderId="0" xfId="0" applyNumberFormat="1"/>
    <xf numFmtId="49" fontId="0" fillId="0" borderId="0" xfId="0" applyNumberFormat="1"/>
    <xf numFmtId="2" fontId="0" fillId="0" borderId="0" xfId="0" applyNumberFormat="1"/>
    <xf numFmtId="0" fontId="15" fillId="3" borderId="0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2" fillId="5" borderId="1" xfId="0" applyNumberFormat="1" applyFont="1" applyFill="1" applyBorder="1" applyAlignment="1" applyProtection="1">
      <alignment horizontal="left" vertical="center" wrapText="1"/>
    </xf>
    <xf numFmtId="49" fontId="12" fillId="5" borderId="1" xfId="0" applyNumberFormat="1" applyFont="1" applyFill="1" applyBorder="1" applyAlignment="1" applyProtection="1">
      <alignment horizontal="left" vertical="center"/>
      <protection locked="0"/>
    </xf>
    <xf numFmtId="49" fontId="12" fillId="5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5" borderId="0" xfId="0" applyNumberFormat="1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centerContinuous" vertical="center" wrapText="1"/>
    </xf>
    <xf numFmtId="0" fontId="6" fillId="3" borderId="0" xfId="0" applyFont="1" applyFill="1" applyAlignment="1">
      <alignment horizontal="centerContinuous" vertical="center" wrapText="1"/>
    </xf>
    <xf numFmtId="0" fontId="17" fillId="3" borderId="0" xfId="0" applyFont="1" applyFill="1" applyAlignment="1">
      <alignment horizontal="centerContinuous" vertical="center" wrapText="1"/>
    </xf>
    <xf numFmtId="0" fontId="17" fillId="4" borderId="4" xfId="0" applyFont="1" applyFill="1" applyBorder="1" applyAlignment="1">
      <alignment horizontal="centerContinuous"/>
    </xf>
    <xf numFmtId="0" fontId="17" fillId="4" borderId="5" xfId="0" applyFont="1" applyFill="1" applyBorder="1" applyAlignment="1">
      <alignment horizontal="centerContinuous"/>
    </xf>
    <xf numFmtId="0" fontId="17" fillId="4" borderId="6" xfId="0" applyFont="1" applyFill="1" applyBorder="1" applyAlignment="1">
      <alignment horizontal="centerContinuous"/>
    </xf>
    <xf numFmtId="0" fontId="12" fillId="2" borderId="8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left" vertical="center"/>
    </xf>
    <xf numFmtId="49" fontId="12" fillId="5" borderId="7" xfId="0" applyNumberFormat="1" applyFont="1" applyFill="1" applyBorder="1" applyAlignment="1" applyProtection="1">
      <alignment horizontal="left" vertical="center"/>
      <protection locked="0"/>
    </xf>
    <xf numFmtId="0" fontId="14" fillId="4" borderId="9" xfId="0" applyFont="1" applyFill="1" applyBorder="1" applyAlignment="1">
      <alignment horizontal="centerContinuous" vertical="center"/>
    </xf>
    <xf numFmtId="0" fontId="14" fillId="4" borderId="10" xfId="0" applyFont="1" applyFill="1" applyBorder="1" applyAlignment="1">
      <alignment horizontal="centerContinuous" vertical="center"/>
    </xf>
    <xf numFmtId="0" fontId="12" fillId="2" borderId="7" xfId="0" applyFont="1" applyFill="1" applyBorder="1" applyAlignment="1">
      <alignment vertical="center" wrapText="1"/>
    </xf>
    <xf numFmtId="0" fontId="12" fillId="5" borderId="7" xfId="0" applyNumberFormat="1" applyFont="1" applyFill="1" applyBorder="1" applyAlignment="1" applyProtection="1">
      <alignment horizontal="left" vertical="center" wrapText="1"/>
    </xf>
    <xf numFmtId="0" fontId="11" fillId="4" borderId="9" xfId="0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8" fillId="3" borderId="0" xfId="0" applyFont="1" applyFill="1" applyAlignment="1">
      <alignment horizontal="centerContinuous" vertical="center"/>
    </xf>
    <xf numFmtId="0" fontId="1" fillId="0" borderId="0" xfId="3" applyNumberFormat="1"/>
    <xf numFmtId="0" fontId="1" fillId="0" borderId="0" xfId="3"/>
    <xf numFmtId="49" fontId="1" fillId="0" borderId="0" xfId="3" applyNumberFormat="1"/>
    <xf numFmtId="0" fontId="1" fillId="0" borderId="0" xfId="3" applyNumberFormat="1" applyFont="1"/>
    <xf numFmtId="0" fontId="1" fillId="0" borderId="0" xfId="3" applyFont="1"/>
    <xf numFmtId="0" fontId="1" fillId="0" borderId="0" xfId="3" applyFill="1"/>
    <xf numFmtId="0" fontId="1" fillId="0" borderId="0" xfId="3" applyFont="1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11" xfId="0" applyFont="1" applyFill="1" applyBorder="1" applyAlignment="1">
      <alignment horizontal="centerContinuous"/>
    </xf>
    <xf numFmtId="0" fontId="4" fillId="4" borderId="12" xfId="0" applyFont="1" applyFill="1" applyBorder="1" applyAlignment="1">
      <alignment horizontal="centerContinuous"/>
    </xf>
    <xf numFmtId="0" fontId="4" fillId="4" borderId="13" xfId="0" applyFont="1" applyFill="1" applyBorder="1" applyAlignment="1">
      <alignment horizontal="centerContinuous"/>
    </xf>
    <xf numFmtId="2" fontId="0" fillId="0" borderId="0" xfId="0" applyNumberFormat="1" applyProtection="1">
      <protection locked="0"/>
    </xf>
    <xf numFmtId="0" fontId="0" fillId="2" borderId="1" xfId="0" applyFill="1" applyBorder="1" applyAlignment="1">
      <alignment horizontal="left" vertical="center" wrapText="1"/>
    </xf>
    <xf numFmtId="14" fontId="0" fillId="0" borderId="1" xfId="0" applyNumberFormat="1" applyBorder="1" applyAlignment="1" applyProtection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5" borderId="0" xfId="0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49" fontId="0" fillId="0" borderId="1" xfId="0" quotePrefix="1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0" fillId="3" borderId="0" xfId="0" applyFont="1" applyFill="1" applyAlignment="1">
      <alignment horizontal="left"/>
    </xf>
    <xf numFmtId="0" fontId="6" fillId="3" borderId="0" xfId="0" applyFont="1" applyFill="1" applyAlignment="1">
      <alignment horizontal="right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center" vertical="center"/>
      <protection locked="0"/>
    </xf>
    <xf numFmtId="2" fontId="0" fillId="0" borderId="15" xfId="0" applyNumberForma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2" fontId="0" fillId="0" borderId="17" xfId="0" applyNumberFormat="1" applyBorder="1" applyAlignment="1" applyProtection="1">
      <alignment horizontal="center" vertical="center"/>
      <protection locked="0"/>
    </xf>
    <xf numFmtId="2" fontId="0" fillId="0" borderId="18" xfId="0" applyNumberFormat="1" applyBorder="1" applyAlignment="1" applyProtection="1">
      <alignment horizontal="center" vertical="center"/>
      <protection locked="0"/>
    </xf>
    <xf numFmtId="2" fontId="0" fillId="0" borderId="19" xfId="0" applyNumberFormat="1" applyBorder="1" applyAlignment="1" applyProtection="1">
      <alignment horizontal="center" vertical="center"/>
      <protection locked="0"/>
    </xf>
    <xf numFmtId="2" fontId="0" fillId="0" borderId="20" xfId="0" applyNumberFormat="1" applyBorder="1" applyAlignment="1" applyProtection="1">
      <alignment horizontal="center" vertical="center"/>
      <protection locked="0"/>
    </xf>
  </cellXfs>
  <cellStyles count="4">
    <cellStyle name="Normalny" xfId="0" builtinId="0"/>
    <cellStyle name="Normalny 2" xfId="1" xr:uid="{F121FFC6-62A0-4BF6-A7B1-CE8FEEED33D3}"/>
    <cellStyle name="Normalny 3" xfId="2" xr:uid="{FF9881FC-C2FC-4D79-B43E-48C39594FAAA}"/>
    <cellStyle name="Normalny 3 2" xfId="3" xr:uid="{AD71E005-F63B-4CC4-A8F5-D4DC7849FF4C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1971487</xdr:colOff>
      <xdr:row>36</xdr:row>
      <xdr:rowOff>402104</xdr:rowOff>
    </xdr:from>
    <xdr:to>
      <xdr:col>3</xdr:col>
      <xdr:colOff>352424</xdr:colOff>
      <xdr:row>37</xdr:row>
      <xdr:rowOff>173502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B66D6D6-C55E-4396-A474-131BD633D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781" y="11062633"/>
          <a:ext cx="390525" cy="383988"/>
        </a:xfrm>
        <a:prstGeom prst="rect">
          <a:avLst/>
        </a:prstGeom>
      </xdr:spPr>
    </xdr:pic>
    <xdr:clientData/>
  </xdr:twoCellAnchor>
  <xdr:twoCellAnchor editAs="oneCell">
    <xdr:from>
      <xdr:col>2</xdr:col>
      <xdr:colOff>1917888</xdr:colOff>
      <xdr:row>39</xdr:row>
      <xdr:rowOff>814294</xdr:rowOff>
    </xdr:from>
    <xdr:to>
      <xdr:col>3</xdr:col>
      <xdr:colOff>315612</xdr:colOff>
      <xdr:row>39</xdr:row>
      <xdr:rowOff>1158689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C157D2C-E50C-48B1-A80D-E1B83C34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182" y="12655176"/>
          <a:ext cx="407312" cy="3443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32BD0C-98E9-4578-9F31-7E945D8BF015}" name="Tabela1" displayName="Tabela1" ref="A1:K156" totalsRowShown="0">
  <autoFilter ref="A1:K156" xr:uid="{EE2CB2D2-A849-4F62-92C9-04393AB475E0}"/>
  <tableColumns count="11">
    <tableColumn id="1" xr3:uid="{AD84C116-8C43-4DDB-A0D7-B2A8E6298B85}" name="Kod powiatu" dataDxfId="7" dataCellStyle="Normalny 3 2"/>
    <tableColumn id="2" xr3:uid="{9DACF79E-9594-40E3-BDA3-63A19DB21900}" name="Nr umowy" dataDxfId="6" dataCellStyle="Normalny 3 2"/>
    <tableColumn id="3" xr3:uid="{EC2AB6DF-3E99-4690-AF8E-4F27AA8E0921}" name="nip" dataDxfId="5" dataCellStyle="Normalny 3 2"/>
    <tableColumn id="4" xr3:uid="{198B2C57-A685-41B9-A4DE-0F282B369BB9}" name="regon" dataDxfId="4" dataCellStyle="Normalny 3 2"/>
    <tableColumn id="5" xr3:uid="{0ACC5CE8-B88B-4FB7-8983-6F109257DC76}" name="nazwa" dataDxfId="3" dataCellStyle="Normalny 3 2"/>
    <tableColumn id="6" xr3:uid="{DBE87AC4-2A9A-413F-9B25-50E10F0CAAFF}" name="Adres" dataCellStyle="Normalny 3 2"/>
    <tableColumn id="7" xr3:uid="{D0A8B168-B9A7-4DE9-9D26-F483A54C4D9E}" name="Kod TERYT" dataCellStyle="Normalny 3 2"/>
    <tableColumn id="8" xr3:uid="{20FF5B2B-A0A1-4805-B72A-00F4C04C3E39}" name="Powiat" dataDxfId="2" dataCellStyle="Normalny 3 2"/>
    <tableColumn id="9" xr3:uid="{16E5AA53-55B6-4DB8-9037-35E37950F99E}" name="Dysponent"/>
    <tableColumn id="10" xr3:uid="{3DBBAC24-58BB-4476-A18D-F09C5766A5E6}" name="Kolumna1"/>
    <tableColumn id="11" xr3:uid="{3DF9517D-A378-48F6-B8DE-9DDC4459A94F}" name="data umow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/>
    <pageSetUpPr fitToPage="1"/>
  </sheetPr>
  <dimension ref="A1:Y56"/>
  <sheetViews>
    <sheetView tabSelected="1" view="pageBreakPreview" zoomScaleNormal="50" zoomScaleSheetLayoutView="100" zoomScalePageLayoutView="120" workbookViewId="0">
      <selection activeCell="D40" sqref="D40:H40"/>
    </sheetView>
  </sheetViews>
  <sheetFormatPr defaultRowHeight="15" x14ac:dyDescent="0.25"/>
  <cols>
    <col min="1" max="1" width="6.85546875" customWidth="1"/>
    <col min="2" max="2" width="22.85546875" customWidth="1"/>
    <col min="3" max="3" width="28.85546875" customWidth="1"/>
    <col min="4" max="4" width="9.42578125" customWidth="1"/>
    <col min="5" max="5" width="15" customWidth="1"/>
    <col min="6" max="7" width="13.5703125" customWidth="1"/>
    <col min="8" max="8" width="17.42578125" customWidth="1"/>
    <col min="9" max="9" width="19.5703125" customWidth="1"/>
    <col min="10" max="10" width="0.7109375" customWidth="1"/>
    <col min="11" max="11" width="10.5703125" hidden="1" customWidth="1"/>
    <col min="12" max="12" width="9.140625" hidden="1" customWidth="1"/>
    <col min="13" max="13" width="7.5703125" hidden="1" customWidth="1"/>
    <col min="14" max="14" width="5.42578125" hidden="1" customWidth="1"/>
    <col min="15" max="25" width="9.140625" hidden="1" customWidth="1"/>
  </cols>
  <sheetData>
    <row r="1" spans="1:25" ht="25.5" customHeight="1" x14ac:dyDescent="0.25">
      <c r="A1" s="1"/>
      <c r="B1" s="1"/>
      <c r="C1" s="1"/>
      <c r="D1" s="1"/>
      <c r="E1" s="1"/>
      <c r="F1" s="70"/>
      <c r="G1" s="70"/>
      <c r="H1" s="70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0"/>
      <c r="G2" s="71" t="s">
        <v>13</v>
      </c>
      <c r="H2" s="71"/>
      <c r="I2" s="7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1"/>
      <c r="C3" s="1"/>
      <c r="D3" s="1"/>
      <c r="E3" s="1"/>
      <c r="F3" s="72"/>
      <c r="G3" s="72"/>
      <c r="H3" s="7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thickBot="1" x14ac:dyDescent="0.3">
      <c r="A4" s="1"/>
      <c r="B4" s="1"/>
      <c r="C4" s="1"/>
      <c r="D4" s="11"/>
      <c r="E4" s="1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45" customHeight="1" thickBot="1" x14ac:dyDescent="0.3">
      <c r="A5" s="1"/>
      <c r="B5" s="51" t="s">
        <v>516</v>
      </c>
      <c r="C5" s="52"/>
      <c r="D5" s="16"/>
      <c r="E5" s="2"/>
      <c r="F5" s="2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5.95" customHeight="1" x14ac:dyDescent="0.25">
      <c r="A6" s="1"/>
      <c r="B6" s="49" t="s">
        <v>10</v>
      </c>
      <c r="C6" s="50" t="str">
        <f>IFERROR(VLOOKUP($G$25,'Dane JST'!$B$2:$H$156,4,0),"Proszę wybrać nr umowy z listy rozwijanej w pkt 1 cz. B.1")</f>
        <v>Proszę wybrać nr umowy z listy rozwijanej w pkt 1 cz. B.1</v>
      </c>
      <c r="D6" s="17"/>
      <c r="E6" s="6"/>
      <c r="F6" s="6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1"/>
      <c r="B7" s="8" t="s">
        <v>9</v>
      </c>
      <c r="C7" s="50" t="str">
        <f>IFERROR(VLOOKUP($G$25,'Dane JST'!$B$2:$H$156,2,0),"Proszę wybrać nr umowy z listy rozwijanej")</f>
        <v>Proszę wybrać nr umowy z listy rozwijanej</v>
      </c>
      <c r="D7" s="17"/>
      <c r="E7" s="7"/>
      <c r="F7" s="7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0.100000000000001" customHeight="1" x14ac:dyDescent="0.25">
      <c r="A8" s="1"/>
      <c r="B8" s="8" t="s">
        <v>11</v>
      </c>
      <c r="C8" s="50" t="str">
        <f>IFERROR(VLOOKUP($G$25,'Dane JST'!$B$2:$H$156,3,0),"Proszę wybrać nr umowy z listy rozwijanej")</f>
        <v>Proszę wybrać nr umowy z listy rozwijanej</v>
      </c>
      <c r="D8" s="17"/>
      <c r="E8" s="4"/>
      <c r="F8" s="4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3.75" customHeight="1" x14ac:dyDescent="0.25">
      <c r="A9" s="1"/>
      <c r="B9" s="8" t="s">
        <v>4</v>
      </c>
      <c r="C9" s="50" t="str">
        <f>IFERROR(VLOOKUP($G$25,'Dane JST'!$B$2:$H$156,5,0),"Proszę wybrać nr umowy z listy rozwijanej")</f>
        <v>Proszę wybrać nr umowy z listy rozwijanej</v>
      </c>
      <c r="D9" s="18"/>
      <c r="E9" s="4"/>
      <c r="F9" s="4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0.100000000000001" customHeight="1" x14ac:dyDescent="0.25">
      <c r="A10" s="1"/>
      <c r="B10" s="8" t="s">
        <v>8</v>
      </c>
      <c r="C10" s="50" t="str">
        <f>IFERROR(VLOOKUP($G$25,'Dane JST'!$B$2:$H$156,7,0),"Proszę wybrać nr umowy z listy rozwijanej")</f>
        <v>Proszę wybrać nr umowy z listy rozwijanej</v>
      </c>
      <c r="D10" s="18"/>
      <c r="E10" s="4"/>
      <c r="F10" s="4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0.100000000000001" customHeight="1" x14ac:dyDescent="0.25">
      <c r="A11" s="1"/>
      <c r="B11" s="8" t="s">
        <v>6</v>
      </c>
      <c r="C11" s="34" t="s">
        <v>513</v>
      </c>
      <c r="D11" s="18"/>
      <c r="E11" s="4"/>
      <c r="F11" s="4"/>
      <c r="G11" s="3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0.100000000000001" customHeight="1" thickBot="1" x14ac:dyDescent="0.3">
      <c r="A12" s="1"/>
      <c r="B12" s="44" t="s">
        <v>21</v>
      </c>
      <c r="C12" s="34" t="str">
        <f>IFERROR(VLOOKUP(G25,'Dane JST'!$B$2:$I$156,8,0),"Proszę wybrać nr umowy z listy rozwijanej")</f>
        <v>Proszę wybrać nr umowy z listy rozwijanej</v>
      </c>
      <c r="D12" s="18"/>
      <c r="E12" s="4"/>
      <c r="F12" s="4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thickBot="1" x14ac:dyDescent="0.3">
      <c r="A13" s="1"/>
      <c r="B13" s="47" t="s">
        <v>14</v>
      </c>
      <c r="C13" s="48"/>
      <c r="D13" s="19"/>
      <c r="E13" s="4"/>
      <c r="F13" s="4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100000000000001" customHeight="1" x14ac:dyDescent="0.25">
      <c r="A14" s="1"/>
      <c r="B14" s="45" t="s">
        <v>20</v>
      </c>
      <c r="C14" s="46"/>
      <c r="D14" s="20"/>
      <c r="E14" s="4"/>
      <c r="F14" s="4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0.100000000000001" customHeight="1" x14ac:dyDescent="0.25">
      <c r="A15" s="1"/>
      <c r="B15" s="9" t="s">
        <v>12</v>
      </c>
      <c r="C15" s="35"/>
      <c r="D15" s="20"/>
      <c r="E15" s="4"/>
      <c r="F15" s="4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0.100000000000001" customHeight="1" x14ac:dyDescent="0.25">
      <c r="A16" s="1"/>
      <c r="B16" s="9" t="s">
        <v>5</v>
      </c>
      <c r="C16" s="36"/>
      <c r="D16" s="17"/>
      <c r="E16" s="4"/>
      <c r="F16" s="4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0.100000000000001" customHeight="1" x14ac:dyDescent="0.25">
      <c r="A17" s="1"/>
      <c r="B17" s="9" t="s">
        <v>7</v>
      </c>
      <c r="C17" s="36"/>
      <c r="D17" s="17"/>
      <c r="E17" s="4"/>
      <c r="F17" s="4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1"/>
      <c r="C18" s="11"/>
      <c r="D18" s="11"/>
      <c r="E18" s="5"/>
      <c r="F18" s="13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80.45" customHeight="1" x14ac:dyDescent="0.25">
      <c r="A19" s="1"/>
      <c r="B19" s="11"/>
      <c r="C19" s="11"/>
      <c r="D19" s="11"/>
      <c r="E19" s="4"/>
      <c r="F19" s="38" t="s">
        <v>517</v>
      </c>
      <c r="G19" s="38"/>
      <c r="H19" s="3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2.25" customHeight="1" x14ac:dyDescent="0.25">
      <c r="A20" s="1"/>
      <c r="B20" s="11"/>
      <c r="C20" s="11"/>
      <c r="D20" s="11"/>
      <c r="E20" s="4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.75" customHeight="1" x14ac:dyDescent="0.25">
      <c r="A21" s="53" t="s">
        <v>22</v>
      </c>
      <c r="B21" s="53"/>
      <c r="C21" s="53"/>
      <c r="D21" s="53"/>
      <c r="E21" s="53"/>
      <c r="F21" s="53"/>
      <c r="G21" s="53"/>
      <c r="H21" s="53"/>
      <c r="I21" s="5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14"/>
      <c r="K22" s="14"/>
      <c r="L22" s="14"/>
      <c r="M22" s="14"/>
      <c r="N22" s="1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thickBot="1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63" t="s">
        <v>25</v>
      </c>
      <c r="B24" s="64"/>
      <c r="C24" s="64"/>
      <c r="D24" s="64"/>
      <c r="E24" s="64"/>
      <c r="F24" s="64"/>
      <c r="G24" s="64"/>
      <c r="H24" s="64"/>
      <c r="I24" s="6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4" customHeight="1" x14ac:dyDescent="0.25">
      <c r="A25" s="15" t="s">
        <v>0</v>
      </c>
      <c r="B25" s="69" t="s">
        <v>16</v>
      </c>
      <c r="C25" s="69"/>
      <c r="D25" s="69"/>
      <c r="E25" s="69"/>
      <c r="F25" s="69"/>
      <c r="G25" s="84"/>
      <c r="H25" s="84"/>
      <c r="I25" s="8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4" customHeight="1" x14ac:dyDescent="0.25">
      <c r="A26" s="15" t="s">
        <v>1</v>
      </c>
      <c r="B26" s="69" t="s">
        <v>17</v>
      </c>
      <c r="C26" s="69"/>
      <c r="D26" s="69"/>
      <c r="E26" s="69"/>
      <c r="F26" s="69"/>
      <c r="G26" s="68" t="str">
        <f>IFERROR(VLOOKUP(G25,'Dane JST'!$B$2:$K$156,10,0),"")</f>
        <v/>
      </c>
      <c r="H26" s="68"/>
      <c r="I26" s="6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4" customHeight="1" x14ac:dyDescent="0.25">
      <c r="A27" s="15" t="s">
        <v>2</v>
      </c>
      <c r="B27" s="67" t="s">
        <v>23</v>
      </c>
      <c r="C27" s="67"/>
      <c r="D27" s="67"/>
      <c r="E27" s="67"/>
      <c r="F27" s="67"/>
      <c r="G27" s="77"/>
      <c r="H27" s="78"/>
      <c r="I27" s="7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4" customHeight="1" x14ac:dyDescent="0.25">
      <c r="A28" s="15" t="s">
        <v>3</v>
      </c>
      <c r="B28" s="67" t="s">
        <v>24</v>
      </c>
      <c r="C28" s="67"/>
      <c r="D28" s="67"/>
      <c r="E28" s="67"/>
      <c r="F28" s="67"/>
      <c r="G28" s="73"/>
      <c r="H28" s="73"/>
      <c r="I28" s="7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4" customHeight="1" x14ac:dyDescent="0.25">
      <c r="A29" s="15" t="s">
        <v>15</v>
      </c>
      <c r="B29" s="67" t="s">
        <v>26</v>
      </c>
      <c r="C29" s="67"/>
      <c r="D29" s="67"/>
      <c r="E29" s="67"/>
      <c r="F29" s="67"/>
      <c r="G29" s="73"/>
      <c r="H29" s="73"/>
      <c r="I29" s="7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2.5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thickBot="1" x14ac:dyDescent="0.3">
      <c r="A31" s="1"/>
      <c r="B31" s="1"/>
      <c r="C31" s="1"/>
      <c r="D31" s="24"/>
      <c r="E31" s="24"/>
      <c r="F31" s="24"/>
      <c r="G31" s="24"/>
      <c r="H31" s="24"/>
      <c r="I31" s="2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thickBot="1" x14ac:dyDescent="0.3">
      <c r="A32" s="41" t="s">
        <v>18</v>
      </c>
      <c r="B32" s="42"/>
      <c r="C32" s="42"/>
      <c r="D32" s="42"/>
      <c r="E32" s="42"/>
      <c r="F32" s="42"/>
      <c r="G32" s="42"/>
      <c r="H32" s="42"/>
      <c r="I32" s="4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76.5" customHeight="1" x14ac:dyDescent="0.25">
      <c r="A33" s="39" t="s">
        <v>518</v>
      </c>
      <c r="B33" s="40"/>
      <c r="C33" s="40"/>
      <c r="D33" s="40"/>
      <c r="E33" s="40"/>
      <c r="F33" s="40"/>
      <c r="G33" s="40"/>
      <c r="H33" s="40"/>
      <c r="I33" s="4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62" customFormat="1" ht="20.100000000000001" customHeight="1" x14ac:dyDescent="0.25">
      <c r="A34" s="82" t="s">
        <v>27</v>
      </c>
      <c r="B34" s="82"/>
      <c r="C34" s="82"/>
      <c r="D34" s="82"/>
      <c r="E34" s="82"/>
      <c r="F34" s="82"/>
      <c r="G34" s="82"/>
      <c r="H34" s="75" t="str">
        <f>IF(G25="","",G25)</f>
        <v/>
      </c>
      <c r="I34" s="75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spans="1:25" ht="20.100000000000001" customHeight="1" x14ac:dyDescent="0.25">
      <c r="A35" s="82" t="s">
        <v>28</v>
      </c>
      <c r="B35" s="82"/>
      <c r="C35" s="83" t="str">
        <f>LEFT(G27,2)&amp;" "&amp;MID(G27,3,4)&amp;" "&amp;MID(G27,7,4)&amp;" "&amp;MID(G27,11,4)&amp;" "&amp;MID(G27,15,4)&amp;" "&amp;MID(G27,19,4)&amp;" "&amp;MID(G27,23,4)</f>
        <v xml:space="preserve">      </v>
      </c>
      <c r="D35" s="83"/>
      <c r="E35" s="83"/>
      <c r="F35" s="83"/>
      <c r="G35" s="83"/>
      <c r="H35" s="83"/>
      <c r="I35" s="3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81"/>
      <c r="B36" s="81"/>
      <c r="C36" s="81"/>
      <c r="D36" s="81"/>
      <c r="E36" s="81"/>
      <c r="F36" s="24"/>
      <c r="G36" s="24"/>
      <c r="H36" s="24"/>
      <c r="I36" s="2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48.75" customHeight="1" x14ac:dyDescent="0.25">
      <c r="A37" s="1"/>
      <c r="B37" s="1"/>
      <c r="C37" s="1"/>
      <c r="D37" s="85"/>
      <c r="E37" s="86"/>
      <c r="F37" s="86"/>
      <c r="G37" s="86"/>
      <c r="H37" s="87"/>
      <c r="I37" s="2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88"/>
      <c r="E38" s="89"/>
      <c r="F38" s="89"/>
      <c r="G38" s="89"/>
      <c r="H38" s="90"/>
      <c r="I38" s="2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0" customHeight="1" x14ac:dyDescent="0.25">
      <c r="A39" s="1"/>
      <c r="B39" s="1"/>
      <c r="C39" s="1"/>
      <c r="D39" s="80" t="s">
        <v>19</v>
      </c>
      <c r="E39" s="80"/>
      <c r="F39" s="80"/>
      <c r="G39" s="80"/>
      <c r="H39" s="80"/>
      <c r="I39" s="2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93.75" customHeight="1" x14ac:dyDescent="0.25">
      <c r="A40" s="1"/>
      <c r="B40" s="1"/>
      <c r="C40" s="1"/>
      <c r="D40" s="91"/>
      <c r="E40" s="92"/>
      <c r="F40" s="92"/>
      <c r="G40" s="92"/>
      <c r="H40" s="93"/>
      <c r="I40" s="2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customHeight="1" x14ac:dyDescent="0.25">
      <c r="A41" s="1"/>
      <c r="B41" s="1"/>
      <c r="C41" s="1"/>
      <c r="D41" s="79" t="s">
        <v>29</v>
      </c>
      <c r="E41" s="79"/>
      <c r="F41" s="79"/>
      <c r="G41" s="79"/>
      <c r="H41" s="7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customHeight="1" x14ac:dyDescent="0.25">
      <c r="A42" s="1"/>
      <c r="B42" s="1"/>
      <c r="C42" s="1"/>
      <c r="D42" s="74" t="s">
        <v>30</v>
      </c>
      <c r="E42" s="74"/>
      <c r="F42" s="74"/>
      <c r="G42" s="74"/>
      <c r="H42" s="7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customHeight="1" x14ac:dyDescent="0.25">
      <c r="A43" s="1"/>
      <c r="B43" s="1"/>
      <c r="C43" s="1"/>
      <c r="D43" s="25"/>
      <c r="E43" s="25"/>
      <c r="F43" s="25"/>
      <c r="G43" s="25"/>
      <c r="H43" s="2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27"/>
      <c r="B44" s="27"/>
      <c r="C44" s="27"/>
      <c r="D44" s="27"/>
      <c r="E44" s="27"/>
      <c r="F44" s="27"/>
      <c r="G44" s="27"/>
      <c r="H44" s="27"/>
      <c r="I44" s="27" t="s">
        <v>685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26"/>
      <c r="B53" s="26"/>
      <c r="C53" s="26"/>
      <c r="D53" s="26"/>
      <c r="E53" s="26"/>
      <c r="F53" s="26"/>
      <c r="G53" s="26"/>
      <c r="H53" s="26"/>
      <c r="I53" s="26"/>
    </row>
    <row r="54" spans="1:25" x14ac:dyDescent="0.25">
      <c r="A54" s="26"/>
      <c r="B54" s="26"/>
      <c r="C54" s="26"/>
      <c r="D54" s="26"/>
      <c r="E54" s="26"/>
      <c r="F54" s="26"/>
      <c r="G54" s="26"/>
      <c r="H54" s="26"/>
      <c r="I54" s="26"/>
    </row>
    <row r="55" spans="1:25" x14ac:dyDescent="0.25">
      <c r="A55" s="26"/>
      <c r="B55" s="26"/>
      <c r="C55" s="26"/>
      <c r="D55" s="26"/>
      <c r="E55" s="26"/>
      <c r="F55" s="26"/>
      <c r="G55" s="26"/>
      <c r="H55" s="26"/>
      <c r="I55" s="26"/>
    </row>
    <row r="56" spans="1:25" x14ac:dyDescent="0.25">
      <c r="A56" s="26"/>
      <c r="B56" s="26"/>
      <c r="C56" s="26"/>
      <c r="D56" s="26"/>
      <c r="E56" s="26"/>
      <c r="F56" s="26"/>
      <c r="G56" s="26"/>
      <c r="H56" s="26"/>
      <c r="I56" s="26"/>
    </row>
  </sheetData>
  <sheetProtection password="97B9" sheet="1" formatColumns="0" formatRows="0" selectLockedCells="1"/>
  <mergeCells count="24">
    <mergeCell ref="G29:I29"/>
    <mergeCell ref="B29:F29"/>
    <mergeCell ref="D42:H42"/>
    <mergeCell ref="H34:I34"/>
    <mergeCell ref="A22:I22"/>
    <mergeCell ref="G27:I27"/>
    <mergeCell ref="G28:I28"/>
    <mergeCell ref="D41:H41"/>
    <mergeCell ref="D37:H38"/>
    <mergeCell ref="D40:H40"/>
    <mergeCell ref="D39:H39"/>
    <mergeCell ref="A36:E36"/>
    <mergeCell ref="A34:G34"/>
    <mergeCell ref="A35:B35"/>
    <mergeCell ref="C35:H35"/>
    <mergeCell ref="G25:I25"/>
    <mergeCell ref="B27:F27"/>
    <mergeCell ref="B28:F28"/>
    <mergeCell ref="G26:I26"/>
    <mergeCell ref="B25:F25"/>
    <mergeCell ref="F1:H1"/>
    <mergeCell ref="G2:I2"/>
    <mergeCell ref="F3:H3"/>
    <mergeCell ref="B26:F26"/>
  </mergeCells>
  <conditionalFormatting sqref="F1:I1">
    <cfRule type="containsBlanks" dxfId="16" priority="16">
      <formula>LEN(TRIM(F1))=0</formula>
    </cfRule>
    <cfRule type="containsBlanks" dxfId="15" priority="17">
      <formula>LEN(TRIM(F1))=0</formula>
    </cfRule>
  </conditionalFormatting>
  <conditionalFormatting sqref="C6:C12">
    <cfRule type="containsBlanks" dxfId="14" priority="18">
      <formula>LEN(TRIM(C6))=0</formula>
    </cfRule>
  </conditionalFormatting>
  <conditionalFormatting sqref="G27:I28 C14:C17 G29 G25">
    <cfRule type="containsBlanks" dxfId="13" priority="13">
      <formula>LEN(TRIM(C14))=0</formula>
    </cfRule>
  </conditionalFormatting>
  <conditionalFormatting sqref="D37">
    <cfRule type="containsBlanks" dxfId="1" priority="2">
      <formula>LEN(TRIM(D37))=0</formula>
    </cfRule>
  </conditionalFormatting>
  <conditionalFormatting sqref="D40">
    <cfRule type="containsBlanks" dxfId="0" priority="1">
      <formula>LEN(TRIM(D40))=0</formula>
    </cfRule>
  </conditionalFormatting>
  <dataValidations xWindow="1072" yWindow="480" count="4">
    <dataValidation operator="greaterThan" allowBlank="1" promptTitle="Numer dysopnenta" prompt="Proszę wskazać numer dysponenta z arkusza o nazwie &quot;Nr dysponenta Powiaty&quot; lub &quot;Nr dysponenta Gminy&quot; W przypadku kilku umów numer dysponenta należy rozszerzyć o wyróżnik numeru umowy." sqref="C12" xr:uid="{F2E05B18-1095-4A04-AB77-92CDBF130A5E}"/>
    <dataValidation allowBlank="1" sqref="C6:C11" xr:uid="{B05A924C-6CBC-42C8-8087-3B409ECCF6B6}"/>
    <dataValidation type="textLength" operator="equal" allowBlank="1" showInputMessage="1" showErrorMessage="1" sqref="G26:I26" xr:uid="{C833BE9C-8678-442F-997C-52E0A2165C6D}">
      <formula1>26</formula1>
    </dataValidation>
    <dataValidation type="textLength" operator="equal" allowBlank="1" showInputMessage="1" showErrorMessage="1" errorTitle="Błędny numer rachunku bankowego" error="Należy wskazać numer rachunku bankowego (ciąg 26 cyfr), bez spacji oraz myślników." promptTitle="Numer rachunku bankowego" prompt="Należy wskazać numer rachunku bankowego (ciąg 26 cyfr), bez spacji oraz myślników." sqref="G27:I27" xr:uid="{2647F48F-E633-4DF9-8FA5-C6DFBE8DD806}">
      <formula1>26</formula1>
    </dataValidation>
  </dataValidations>
  <pageMargins left="6.25E-2" right="1.0416666666666666E-2" top="4.1666666666666664E-2" bottom="0.11458333333333333" header="0.3" footer="0.3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072" yWindow="480" count="2">
        <x14:dataValidation type="list" errorStyle="warning" allowBlank="1" showInputMessage="1" showErrorMessage="1" errorTitle="Błąd" error="Pole nie moze pozostać puste." promptTitle="Numer umowy o dopłatę" prompt="Proszę wskazać lub wybrać z listy numer umowy o dopłatę zawartej z Wojewodą Mazowieckim, której dotyczy niniejszy wniosek." xr:uid="{AF916FD5-00B0-450A-9CA4-0ECB6EB96942}">
          <x14:formula1>
            <xm:f>'Dane JST'!$B$2:$B$156</xm:f>
          </x14:formula1>
          <xm:sqref>G25:I25</xm:sqref>
        </x14:dataValidation>
        <x14:dataValidation type="list" allowBlank="1" showInputMessage="1" showErrorMessage="1" promptTitle="Zmiana numeru konta" prompt="Proszę wybrać z listy rozwijanej." xr:uid="{BD5B53C7-563E-4ED4-981B-B8BEE3E36A87}">
          <x14:formula1>
            <xm:f>'Dane JST'!$A$164:$A$165</xm:f>
          </x14:formula1>
          <xm:sqref>G29:I29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F9A4-5AB6-4444-9545-90EFB05F65B6}">
  <sheetPr codeName="Arkusz2"/>
  <dimension ref="A1:Q2"/>
  <sheetViews>
    <sheetView workbookViewId="0">
      <selection activeCell="N3" sqref="N3"/>
    </sheetView>
  </sheetViews>
  <sheetFormatPr defaultRowHeight="15" x14ac:dyDescent="0.25"/>
  <cols>
    <col min="1" max="1" width="51.42578125" bestFit="1" customWidth="1"/>
    <col min="6" max="6" width="14" bestFit="1" customWidth="1"/>
    <col min="7" max="7" width="18.28515625" bestFit="1" customWidth="1"/>
    <col min="11" max="11" width="12.28515625" bestFit="1" customWidth="1"/>
    <col min="12" max="12" width="23.7109375" bestFit="1" customWidth="1"/>
    <col min="13" max="13" width="29.28515625" bestFit="1" customWidth="1"/>
    <col min="14" max="14" width="67.85546875" bestFit="1" customWidth="1"/>
    <col min="15" max="15" width="41" bestFit="1" customWidth="1"/>
    <col min="16" max="16" width="44" bestFit="1" customWidth="1"/>
    <col min="17" max="17" width="76.42578125" bestFit="1" customWidth="1"/>
  </cols>
  <sheetData>
    <row r="1" spans="1:17" x14ac:dyDescent="0.25">
      <c r="A1" t="str">
        <f>'RACHUNEK BANKOWY'!B6</f>
        <v>Nazwa organizatora publicznego transportu zbiorowego</v>
      </c>
      <c r="B1" t="str">
        <f>'RACHUNEK BANKOWY'!B7</f>
        <v>NIP</v>
      </c>
      <c r="C1" t="str">
        <f>'RACHUNEK BANKOWY'!B8</f>
        <v>REGON</v>
      </c>
      <c r="D1" t="str">
        <f>'RACHUNEK BANKOWY'!B9</f>
        <v>Adres</v>
      </c>
      <c r="E1" t="str">
        <f>'RACHUNEK BANKOWY'!B10</f>
        <v>Powiat</v>
      </c>
      <c r="F1" t="str">
        <f>'RACHUNEK BANKOWY'!B11</f>
        <v>Województwo</v>
      </c>
      <c r="G1" t="str">
        <f>'RACHUNEK BANKOWY'!B12</f>
        <v>Numer dysponenta</v>
      </c>
      <c r="H1" t="str">
        <f>'RACHUNEK BANKOWY'!B14</f>
        <v>Imię</v>
      </c>
      <c r="I1" t="str">
        <f>'RACHUNEK BANKOWY'!B15</f>
        <v>Nazwisko</v>
      </c>
      <c r="J1" t="str">
        <f>'RACHUNEK BANKOWY'!B16</f>
        <v xml:space="preserve">Telefon </v>
      </c>
      <c r="K1" t="str">
        <f>'RACHUNEK BANKOWY'!B17</f>
        <v>Adres e-mail</v>
      </c>
      <c r="L1" t="str">
        <f>'RACHUNEK BANKOWY'!B25</f>
        <v xml:space="preserve">Numer umowy o dopłatę </v>
      </c>
      <c r="M1" t="str">
        <f>'RACHUNEK BANKOWY'!B27</f>
        <v>NRB - Numer rachunku bankowego (bez kodu kraju)</v>
      </c>
      <c r="N1" t="str">
        <f>'RACHUNEK BANKOWY'!B29</f>
        <v>Zmiana numeru konta (tak/nie)</v>
      </c>
      <c r="O1" t="s">
        <v>519</v>
      </c>
    </row>
    <row r="2" spans="1:17" x14ac:dyDescent="0.25">
      <c r="A2" s="29" t="str">
        <f>'RACHUNEK BANKOWY'!C6</f>
        <v>Proszę wybrać nr umowy z listy rozwijanej w pkt 1 cz. B.1</v>
      </c>
      <c r="B2" t="str">
        <f>'RACHUNEK BANKOWY'!C7</f>
        <v>Proszę wybrać nr umowy z listy rozwijanej</v>
      </c>
      <c r="C2" s="29" t="str">
        <f>'RACHUNEK BANKOWY'!C8</f>
        <v>Proszę wybrać nr umowy z listy rozwijanej</v>
      </c>
      <c r="D2" s="29" t="str">
        <f>'RACHUNEK BANKOWY'!C9</f>
        <v>Proszę wybrać nr umowy z listy rozwijanej</v>
      </c>
      <c r="E2" s="29" t="str">
        <f>'RACHUNEK BANKOWY'!C10</f>
        <v>Proszę wybrać nr umowy z listy rozwijanej</v>
      </c>
      <c r="F2" s="29" t="str">
        <f>'RACHUNEK BANKOWY'!C11</f>
        <v>mazowieckie</v>
      </c>
      <c r="G2" t="str">
        <f>'RACHUNEK BANKOWY'!C12</f>
        <v>Proszę wybrać nr umowy z listy rozwijanej</v>
      </c>
      <c r="H2" s="29">
        <f>'RACHUNEK BANKOWY'!C14</f>
        <v>0</v>
      </c>
      <c r="I2" s="29">
        <f>'RACHUNEK BANKOWY'!C15</f>
        <v>0</v>
      </c>
      <c r="J2" s="29">
        <f>'RACHUNEK BANKOWY'!C16</f>
        <v>0</v>
      </c>
      <c r="K2" s="29">
        <f>'RACHUNEK BANKOWY'!C17</f>
        <v>0</v>
      </c>
      <c r="L2">
        <f>'RACHUNEK BANKOWY'!G25</f>
        <v>0</v>
      </c>
      <c r="M2" s="29">
        <f>'RACHUNEK BANKOWY'!G27</f>
        <v>0</v>
      </c>
      <c r="N2" s="66">
        <f>'RACHUNEK BANKOWY'!G29</f>
        <v>0</v>
      </c>
      <c r="O2" s="30" t="str">
        <f>'RACHUNEK BANKOWY'!I44</f>
        <v>ver. 1.1</v>
      </c>
      <c r="P2" s="30"/>
      <c r="Q2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CC0C-D0F1-4E06-B60D-FAFBCDA086C4}">
  <sheetPr codeName="Arkusz38"/>
  <dimension ref="A1:K165"/>
  <sheetViews>
    <sheetView topLeftCell="A136" workbookViewId="0">
      <selection sqref="A1:K156"/>
    </sheetView>
  </sheetViews>
  <sheetFormatPr defaultRowHeight="15" x14ac:dyDescent="0.25"/>
  <cols>
    <col min="1" max="1" width="14.42578125" bestFit="1" customWidth="1"/>
    <col min="2" max="2" width="12.7109375" bestFit="1" customWidth="1"/>
    <col min="3" max="3" width="17" customWidth="1"/>
    <col min="4" max="4" width="10" bestFit="1" customWidth="1"/>
    <col min="5" max="8" width="71.140625" bestFit="1" customWidth="1"/>
    <col min="9" max="10" width="61.5703125" bestFit="1" customWidth="1"/>
    <col min="11" max="11" width="19.5703125" bestFit="1" customWidth="1"/>
    <col min="12" max="12" width="12" customWidth="1"/>
    <col min="14" max="14" width="14.140625" bestFit="1" customWidth="1"/>
  </cols>
  <sheetData>
    <row r="1" spans="1:11" x14ac:dyDescent="0.25">
      <c r="A1" s="55" t="s">
        <v>512</v>
      </c>
      <c r="B1" s="55" t="s">
        <v>511</v>
      </c>
      <c r="C1" s="55" t="s">
        <v>510</v>
      </c>
      <c r="D1" s="55" t="s">
        <v>509</v>
      </c>
      <c r="E1" s="55" t="s">
        <v>508</v>
      </c>
      <c r="F1" s="55" t="s">
        <v>4</v>
      </c>
      <c r="G1" s="55" t="s">
        <v>507</v>
      </c>
      <c r="H1" s="55" t="s">
        <v>8</v>
      </c>
      <c r="I1" s="60" t="s">
        <v>506</v>
      </c>
      <c r="J1" t="s">
        <v>684</v>
      </c>
      <c r="K1" s="59" t="s">
        <v>683</v>
      </c>
    </row>
    <row r="2" spans="1:11" x14ac:dyDescent="0.25">
      <c r="A2" s="54" t="s">
        <v>73</v>
      </c>
      <c r="B2" s="54" t="s">
        <v>682</v>
      </c>
      <c r="C2" s="54">
        <v>7971904280</v>
      </c>
      <c r="D2" s="54" t="s">
        <v>453</v>
      </c>
      <c r="E2" s="56" t="s">
        <v>452</v>
      </c>
      <c r="F2" s="58" t="s">
        <v>681</v>
      </c>
      <c r="G2" s="55">
        <v>1406042</v>
      </c>
      <c r="H2" s="54" t="s">
        <v>72</v>
      </c>
      <c r="I2">
        <v>244</v>
      </c>
      <c r="J2" t="s">
        <v>521</v>
      </c>
      <c r="K2" s="28">
        <v>45664</v>
      </c>
    </row>
    <row r="3" spans="1:11" x14ac:dyDescent="0.25">
      <c r="A3" s="54" t="s">
        <v>178</v>
      </c>
      <c r="B3" s="54" t="s">
        <v>680</v>
      </c>
      <c r="C3" s="54">
        <v>7981458304</v>
      </c>
      <c r="D3" s="54" t="s">
        <v>505</v>
      </c>
      <c r="E3" s="56" t="s">
        <v>504</v>
      </c>
      <c r="F3" s="55" t="s">
        <v>175</v>
      </c>
      <c r="G3" s="55">
        <v>1401014</v>
      </c>
      <c r="H3" s="54" t="s">
        <v>174</v>
      </c>
      <c r="I3">
        <v>201</v>
      </c>
      <c r="J3" t="s">
        <v>524</v>
      </c>
      <c r="K3" s="28">
        <v>45657</v>
      </c>
    </row>
    <row r="4" spans="1:11" x14ac:dyDescent="0.25">
      <c r="A4" s="54" t="s">
        <v>73</v>
      </c>
      <c r="B4" s="54" t="s">
        <v>679</v>
      </c>
      <c r="C4" s="54">
        <v>7971945741</v>
      </c>
      <c r="D4" s="54" t="s">
        <v>428</v>
      </c>
      <c r="E4" s="56" t="s">
        <v>427</v>
      </c>
      <c r="F4" s="55" t="s">
        <v>426</v>
      </c>
      <c r="G4" s="55">
        <v>1406062</v>
      </c>
      <c r="H4" s="54" t="s">
        <v>72</v>
      </c>
      <c r="I4">
        <v>246</v>
      </c>
      <c r="J4" t="s">
        <v>521</v>
      </c>
      <c r="K4" s="28">
        <v>45657</v>
      </c>
    </row>
    <row r="5" spans="1:11" x14ac:dyDescent="0.25">
      <c r="A5" s="54" t="s">
        <v>70</v>
      </c>
      <c r="B5" s="54" t="s">
        <v>678</v>
      </c>
      <c r="C5" s="54">
        <v>7962867409</v>
      </c>
      <c r="D5" s="54" t="s">
        <v>271</v>
      </c>
      <c r="E5" s="56" t="s">
        <v>270</v>
      </c>
      <c r="F5" s="55" t="s">
        <v>269</v>
      </c>
      <c r="G5" s="55">
        <v>1425104</v>
      </c>
      <c r="H5" s="54" t="s">
        <v>68</v>
      </c>
      <c r="I5">
        <v>417</v>
      </c>
      <c r="J5" t="s">
        <v>524</v>
      </c>
      <c r="K5" s="28">
        <v>45657</v>
      </c>
    </row>
    <row r="6" spans="1:11" x14ac:dyDescent="0.25">
      <c r="A6" t="s">
        <v>93</v>
      </c>
      <c r="B6" s="54" t="s">
        <v>677</v>
      </c>
      <c r="C6">
        <v>7621918666</v>
      </c>
      <c r="D6" t="s">
        <v>458</v>
      </c>
      <c r="E6" t="s">
        <v>457</v>
      </c>
      <c r="F6" t="s">
        <v>456</v>
      </c>
      <c r="G6">
        <v>1435022</v>
      </c>
      <c r="H6" t="s">
        <v>89</v>
      </c>
      <c r="I6">
        <v>494</v>
      </c>
      <c r="J6" t="s">
        <v>521</v>
      </c>
      <c r="K6" s="28">
        <v>45657</v>
      </c>
    </row>
    <row r="7" spans="1:11" x14ac:dyDescent="0.25">
      <c r="A7" s="54" t="s">
        <v>73</v>
      </c>
      <c r="B7" s="54" t="s">
        <v>676</v>
      </c>
      <c r="C7" s="54">
        <v>7972016015</v>
      </c>
      <c r="D7" s="54" t="s">
        <v>226</v>
      </c>
      <c r="E7" s="56" t="s">
        <v>225</v>
      </c>
      <c r="F7" s="55" t="s">
        <v>224</v>
      </c>
      <c r="G7" s="55">
        <v>1406114</v>
      </c>
      <c r="H7" s="54" t="s">
        <v>72</v>
      </c>
      <c r="I7">
        <v>250</v>
      </c>
      <c r="K7" s="28">
        <v>45657</v>
      </c>
    </row>
    <row r="8" spans="1:11" x14ac:dyDescent="0.25">
      <c r="A8" t="s">
        <v>186</v>
      </c>
      <c r="B8" s="54" t="s">
        <v>675</v>
      </c>
      <c r="C8">
        <v>7743188737</v>
      </c>
      <c r="D8" t="s">
        <v>494</v>
      </c>
      <c r="E8" t="s">
        <v>493</v>
      </c>
      <c r="F8" t="s">
        <v>492</v>
      </c>
      <c r="G8">
        <v>1419032</v>
      </c>
      <c r="H8" t="s">
        <v>182</v>
      </c>
      <c r="I8">
        <v>354</v>
      </c>
      <c r="J8" t="s">
        <v>521</v>
      </c>
      <c r="K8" s="28">
        <v>45657</v>
      </c>
    </row>
    <row r="9" spans="1:11" x14ac:dyDescent="0.25">
      <c r="A9" s="54" t="s">
        <v>140</v>
      </c>
      <c r="B9" s="54" t="s">
        <v>674</v>
      </c>
      <c r="C9" s="54">
        <v>1231233414</v>
      </c>
      <c r="D9" s="54" t="s">
        <v>238</v>
      </c>
      <c r="E9" s="56" t="s">
        <v>237</v>
      </c>
      <c r="F9" s="55" t="s">
        <v>236</v>
      </c>
      <c r="G9" s="55">
        <v>1418064</v>
      </c>
      <c r="H9" s="54" t="s">
        <v>136</v>
      </c>
      <c r="I9">
        <v>350</v>
      </c>
      <c r="J9" t="s">
        <v>524</v>
      </c>
      <c r="K9" s="28">
        <v>45657</v>
      </c>
    </row>
    <row r="10" spans="1:11" x14ac:dyDescent="0.25">
      <c r="A10" t="s">
        <v>73</v>
      </c>
      <c r="B10" s="54" t="s">
        <v>673</v>
      </c>
      <c r="C10">
        <v>7972011265</v>
      </c>
      <c r="D10" t="s">
        <v>448</v>
      </c>
      <c r="E10" t="s">
        <v>447</v>
      </c>
      <c r="F10" t="s">
        <v>446</v>
      </c>
      <c r="G10">
        <v>1406054</v>
      </c>
      <c r="H10" t="s">
        <v>72</v>
      </c>
      <c r="I10">
        <v>245</v>
      </c>
      <c r="J10" t="s">
        <v>524</v>
      </c>
      <c r="K10" s="28">
        <v>45657</v>
      </c>
    </row>
    <row r="11" spans="1:11" x14ac:dyDescent="0.25">
      <c r="A11" s="54" t="s">
        <v>140</v>
      </c>
      <c r="B11" s="54" t="s">
        <v>672</v>
      </c>
      <c r="C11" s="54">
        <v>1231050091</v>
      </c>
      <c r="D11" s="54" t="s">
        <v>321</v>
      </c>
      <c r="E11" s="56" t="s">
        <v>320</v>
      </c>
      <c r="F11" s="55" t="s">
        <v>319</v>
      </c>
      <c r="G11" s="55">
        <v>1418052</v>
      </c>
      <c r="H11" s="54" t="s">
        <v>136</v>
      </c>
      <c r="I11">
        <v>349</v>
      </c>
      <c r="J11" t="s">
        <v>521</v>
      </c>
      <c r="K11" s="28">
        <v>45664</v>
      </c>
    </row>
    <row r="12" spans="1:11" x14ac:dyDescent="0.25">
      <c r="A12" s="54" t="s">
        <v>50</v>
      </c>
      <c r="B12" s="54" t="s">
        <v>671</v>
      </c>
      <c r="C12" s="54">
        <v>5342488243</v>
      </c>
      <c r="D12" s="54" t="s">
        <v>292</v>
      </c>
      <c r="E12" s="56" t="s">
        <v>291</v>
      </c>
      <c r="F12" s="55" t="s">
        <v>290</v>
      </c>
      <c r="G12" s="55">
        <v>1421062</v>
      </c>
      <c r="H12" s="54" t="s">
        <v>49</v>
      </c>
      <c r="I12">
        <v>384</v>
      </c>
      <c r="J12" t="s">
        <v>521</v>
      </c>
      <c r="K12" s="28">
        <v>45657</v>
      </c>
    </row>
    <row r="13" spans="1:11" x14ac:dyDescent="0.25">
      <c r="A13" s="54" t="s">
        <v>150</v>
      </c>
      <c r="B13" s="54" t="s">
        <v>670</v>
      </c>
      <c r="C13" s="54">
        <v>7591624953</v>
      </c>
      <c r="D13" s="54" t="s">
        <v>354</v>
      </c>
      <c r="E13" s="56" t="s">
        <v>353</v>
      </c>
      <c r="F13" s="55" t="s">
        <v>352</v>
      </c>
      <c r="G13" s="55">
        <v>1416062</v>
      </c>
      <c r="H13" s="54" t="s">
        <v>146</v>
      </c>
      <c r="I13">
        <v>331</v>
      </c>
      <c r="J13" t="s">
        <v>521</v>
      </c>
      <c r="K13" s="28">
        <v>45664</v>
      </c>
    </row>
    <row r="14" spans="1:11" x14ac:dyDescent="0.25">
      <c r="A14" t="s">
        <v>119</v>
      </c>
      <c r="B14" s="54" t="s">
        <v>669</v>
      </c>
      <c r="C14">
        <v>5671786697</v>
      </c>
      <c r="D14" t="s">
        <v>363</v>
      </c>
      <c r="E14" t="s">
        <v>362</v>
      </c>
      <c r="F14" t="s">
        <v>361</v>
      </c>
      <c r="G14">
        <v>1420084</v>
      </c>
      <c r="H14" t="s">
        <v>118</v>
      </c>
      <c r="I14">
        <v>374</v>
      </c>
      <c r="J14" t="s">
        <v>524</v>
      </c>
      <c r="K14" s="28">
        <v>45657</v>
      </c>
    </row>
    <row r="15" spans="1:11" x14ac:dyDescent="0.25">
      <c r="A15" s="54" t="s">
        <v>152</v>
      </c>
      <c r="B15" s="54" t="s">
        <v>668</v>
      </c>
      <c r="C15" s="54">
        <v>5311666399</v>
      </c>
      <c r="D15" s="54" t="s">
        <v>396</v>
      </c>
      <c r="E15" s="56" t="s">
        <v>395</v>
      </c>
      <c r="F15" s="55" t="s">
        <v>394</v>
      </c>
      <c r="G15" s="55">
        <v>1414032</v>
      </c>
      <c r="H15" s="54" t="s">
        <v>151</v>
      </c>
      <c r="I15">
        <v>310</v>
      </c>
      <c r="J15" t="s">
        <v>521</v>
      </c>
      <c r="K15" s="28">
        <v>45657</v>
      </c>
    </row>
    <row r="16" spans="1:11" x14ac:dyDescent="0.25">
      <c r="A16" s="54" t="s">
        <v>59</v>
      </c>
      <c r="B16" s="57" t="s">
        <v>667</v>
      </c>
      <c r="C16" s="54">
        <v>7571449122</v>
      </c>
      <c r="D16" s="54" t="s">
        <v>419</v>
      </c>
      <c r="E16" s="56" t="s">
        <v>418</v>
      </c>
      <c r="F16" s="55" t="s">
        <v>417</v>
      </c>
      <c r="G16" s="55">
        <v>1411032</v>
      </c>
      <c r="H16" s="54" t="s">
        <v>58</v>
      </c>
      <c r="I16">
        <v>277</v>
      </c>
      <c r="J16" t="s">
        <v>521</v>
      </c>
      <c r="K16" s="28">
        <v>45657</v>
      </c>
    </row>
    <row r="17" spans="1:11" x14ac:dyDescent="0.25">
      <c r="A17" t="s">
        <v>38</v>
      </c>
      <c r="B17" s="54" t="s">
        <v>666</v>
      </c>
      <c r="C17">
        <v>8222147162</v>
      </c>
      <c r="D17" t="s">
        <v>274</v>
      </c>
      <c r="E17" t="s">
        <v>273</v>
      </c>
      <c r="F17" t="s">
        <v>272</v>
      </c>
      <c r="G17">
        <v>1412132</v>
      </c>
      <c r="H17" t="s">
        <v>35</v>
      </c>
      <c r="I17">
        <v>296</v>
      </c>
      <c r="J17" t="s">
        <v>521</v>
      </c>
      <c r="K17" s="28">
        <v>45657</v>
      </c>
    </row>
    <row r="18" spans="1:11" x14ac:dyDescent="0.25">
      <c r="A18" s="54" t="s">
        <v>70</v>
      </c>
      <c r="B18" s="54" t="s">
        <v>665</v>
      </c>
      <c r="C18" s="54">
        <v>7962908568</v>
      </c>
      <c r="D18" s="54" t="s">
        <v>422</v>
      </c>
      <c r="E18" s="56" t="s">
        <v>421</v>
      </c>
      <c r="F18" s="55" t="s">
        <v>420</v>
      </c>
      <c r="G18" s="55">
        <v>1425064</v>
      </c>
      <c r="H18" s="54" t="s">
        <v>68</v>
      </c>
      <c r="I18">
        <v>413</v>
      </c>
      <c r="J18" t="s">
        <v>524</v>
      </c>
      <c r="K18" s="28">
        <v>45657</v>
      </c>
    </row>
    <row r="19" spans="1:11" x14ac:dyDescent="0.25">
      <c r="A19" s="54" t="s">
        <v>70</v>
      </c>
      <c r="B19" s="54" t="s">
        <v>664</v>
      </c>
      <c r="C19" s="54">
        <v>7962942660</v>
      </c>
      <c r="D19" s="54" t="s">
        <v>425</v>
      </c>
      <c r="E19" s="56" t="s">
        <v>424</v>
      </c>
      <c r="F19" s="55" t="s">
        <v>423</v>
      </c>
      <c r="G19" s="55">
        <v>1425042</v>
      </c>
      <c r="H19" s="54" t="s">
        <v>68</v>
      </c>
      <c r="I19">
        <v>411</v>
      </c>
      <c r="J19" t="s">
        <v>521</v>
      </c>
      <c r="K19" s="28">
        <v>45657</v>
      </c>
    </row>
    <row r="20" spans="1:11" x14ac:dyDescent="0.25">
      <c r="A20" s="54" t="s">
        <v>100</v>
      </c>
      <c r="B20" s="57" t="s">
        <v>663</v>
      </c>
      <c r="C20" s="54">
        <v>1181766202</v>
      </c>
      <c r="D20" s="54" t="s">
        <v>345</v>
      </c>
      <c r="E20" s="56" t="s">
        <v>344</v>
      </c>
      <c r="F20" s="55" t="s">
        <v>343</v>
      </c>
      <c r="G20" s="55">
        <v>1432064</v>
      </c>
      <c r="H20" s="54" t="s">
        <v>99</v>
      </c>
      <c r="I20">
        <v>470</v>
      </c>
      <c r="J20" t="s">
        <v>524</v>
      </c>
      <c r="K20" s="28">
        <v>45657</v>
      </c>
    </row>
    <row r="21" spans="1:11" x14ac:dyDescent="0.25">
      <c r="A21" s="54" t="s">
        <v>135</v>
      </c>
      <c r="B21" s="54" t="s">
        <v>662</v>
      </c>
      <c r="C21" s="54">
        <v>7611504561</v>
      </c>
      <c r="D21" s="54" t="s">
        <v>476</v>
      </c>
      <c r="E21" s="56" t="s">
        <v>475</v>
      </c>
      <c r="F21" s="55" t="s">
        <v>474</v>
      </c>
      <c r="G21" s="55">
        <v>1422024</v>
      </c>
      <c r="H21" s="54" t="s">
        <v>131</v>
      </c>
      <c r="I21">
        <v>386</v>
      </c>
      <c r="K21" s="28">
        <v>45657</v>
      </c>
    </row>
    <row r="22" spans="1:11" x14ac:dyDescent="0.25">
      <c r="A22" s="54" t="s">
        <v>73</v>
      </c>
      <c r="B22" s="54" t="s">
        <v>661</v>
      </c>
      <c r="C22" s="54">
        <v>7971881633</v>
      </c>
      <c r="D22" s="54" t="s">
        <v>360</v>
      </c>
      <c r="E22" s="56" t="s">
        <v>359</v>
      </c>
      <c r="F22" s="55" t="s">
        <v>358</v>
      </c>
      <c r="G22" s="55">
        <v>1406084</v>
      </c>
      <c r="H22" s="54" t="s">
        <v>72</v>
      </c>
      <c r="I22">
        <v>248</v>
      </c>
      <c r="J22" t="s">
        <v>524</v>
      </c>
      <c r="K22" s="28">
        <v>45657</v>
      </c>
    </row>
    <row r="23" spans="1:11" x14ac:dyDescent="0.25">
      <c r="A23" s="54" t="s">
        <v>52</v>
      </c>
      <c r="B23" s="54" t="s">
        <v>660</v>
      </c>
      <c r="C23" s="54">
        <v>8361514865</v>
      </c>
      <c r="D23" s="54" t="s">
        <v>307</v>
      </c>
      <c r="E23" s="56" t="s">
        <v>306</v>
      </c>
      <c r="F23" s="55" t="s">
        <v>305</v>
      </c>
      <c r="G23" s="55">
        <v>1438032</v>
      </c>
      <c r="H23" s="54" t="s">
        <v>51</v>
      </c>
      <c r="I23">
        <v>512</v>
      </c>
      <c r="K23" s="28">
        <v>45657</v>
      </c>
    </row>
    <row r="24" spans="1:11" x14ac:dyDescent="0.25">
      <c r="A24" s="54" t="s">
        <v>55</v>
      </c>
      <c r="B24" s="54" t="s">
        <v>659</v>
      </c>
      <c r="C24" s="54">
        <v>5090066518</v>
      </c>
      <c r="D24" s="54" t="s">
        <v>473</v>
      </c>
      <c r="E24" s="56" t="s">
        <v>472</v>
      </c>
      <c r="F24" s="55" t="s">
        <v>471</v>
      </c>
      <c r="G24" s="55">
        <v>1409012</v>
      </c>
      <c r="H24" s="54" t="s">
        <v>53</v>
      </c>
      <c r="I24">
        <v>263</v>
      </c>
      <c r="J24" t="s">
        <v>521</v>
      </c>
      <c r="K24" s="28">
        <v>45657</v>
      </c>
    </row>
    <row r="25" spans="1:11" x14ac:dyDescent="0.25">
      <c r="A25" s="54" t="s">
        <v>73</v>
      </c>
      <c r="B25" s="54" t="s">
        <v>658</v>
      </c>
      <c r="C25" s="54">
        <v>7972056581</v>
      </c>
      <c r="D25" s="54" t="s">
        <v>330</v>
      </c>
      <c r="E25" s="56" t="s">
        <v>329</v>
      </c>
      <c r="F25" s="55" t="s">
        <v>328</v>
      </c>
      <c r="G25" s="55">
        <v>1406092</v>
      </c>
      <c r="H25" s="54" t="s">
        <v>72</v>
      </c>
      <c r="I25">
        <v>249</v>
      </c>
      <c r="J25" t="s">
        <v>521</v>
      </c>
      <c r="K25" s="28">
        <v>45657</v>
      </c>
    </row>
    <row r="26" spans="1:11" x14ac:dyDescent="0.25">
      <c r="A26" s="54" t="s">
        <v>70</v>
      </c>
      <c r="B26" s="54" t="s">
        <v>657</v>
      </c>
      <c r="C26" s="54">
        <v>9482380424</v>
      </c>
      <c r="D26" s="54" t="s">
        <v>312</v>
      </c>
      <c r="E26" s="56" t="s">
        <v>311</v>
      </c>
      <c r="F26" s="55" t="s">
        <v>71</v>
      </c>
      <c r="G26" s="55">
        <v>1425092</v>
      </c>
      <c r="H26" s="54" t="s">
        <v>68</v>
      </c>
      <c r="I26">
        <v>416</v>
      </c>
      <c r="J26" t="s">
        <v>521</v>
      </c>
      <c r="K26" s="28">
        <v>45657</v>
      </c>
    </row>
    <row r="27" spans="1:11" x14ac:dyDescent="0.25">
      <c r="A27" s="54" t="s">
        <v>83</v>
      </c>
      <c r="B27" s="54" t="s">
        <v>656</v>
      </c>
      <c r="C27" s="54">
        <v>8111714505</v>
      </c>
      <c r="D27" s="54" t="s">
        <v>235</v>
      </c>
      <c r="E27" s="56" t="s">
        <v>234</v>
      </c>
      <c r="F27" s="55" t="s">
        <v>233</v>
      </c>
      <c r="G27" s="55">
        <v>1436042</v>
      </c>
      <c r="H27" s="54" t="s">
        <v>79</v>
      </c>
      <c r="I27">
        <v>502</v>
      </c>
      <c r="J27" t="s">
        <v>521</v>
      </c>
      <c r="K27" s="28">
        <v>45664</v>
      </c>
    </row>
    <row r="28" spans="1:11" x14ac:dyDescent="0.25">
      <c r="A28" s="54" t="s">
        <v>186</v>
      </c>
      <c r="B28" s="57" t="s">
        <v>655</v>
      </c>
      <c r="C28" s="54">
        <v>7742935675</v>
      </c>
      <c r="D28" s="54" t="s">
        <v>185</v>
      </c>
      <c r="E28" s="56" t="s">
        <v>184</v>
      </c>
      <c r="F28" s="55" t="s">
        <v>183</v>
      </c>
      <c r="G28" s="55">
        <v>1419072</v>
      </c>
      <c r="H28" s="54" t="s">
        <v>182</v>
      </c>
      <c r="I28">
        <v>358</v>
      </c>
      <c r="J28" t="s">
        <v>521</v>
      </c>
      <c r="K28" s="28">
        <v>45657</v>
      </c>
    </row>
    <row r="29" spans="1:11" x14ac:dyDescent="0.25">
      <c r="A29" s="54" t="s">
        <v>55</v>
      </c>
      <c r="B29" s="57" t="s">
        <v>654</v>
      </c>
      <c r="C29" s="54">
        <v>5090066613</v>
      </c>
      <c r="D29" s="54" t="s">
        <v>265</v>
      </c>
      <c r="E29" s="56" t="s">
        <v>264</v>
      </c>
      <c r="F29" s="55" t="s">
        <v>263</v>
      </c>
      <c r="G29" s="55">
        <v>1409064</v>
      </c>
      <c r="H29" s="54" t="s">
        <v>53</v>
      </c>
      <c r="I29">
        <v>268</v>
      </c>
      <c r="J29" t="s">
        <v>524</v>
      </c>
      <c r="K29" s="28">
        <v>45657</v>
      </c>
    </row>
    <row r="30" spans="1:11" x14ac:dyDescent="0.25">
      <c r="A30" s="54" t="s">
        <v>168</v>
      </c>
      <c r="B30" s="57" t="s">
        <v>653</v>
      </c>
      <c r="C30" s="54">
        <v>9710662755</v>
      </c>
      <c r="D30" s="54" t="s">
        <v>250</v>
      </c>
      <c r="E30" s="56" t="s">
        <v>249</v>
      </c>
      <c r="F30" s="55" t="s">
        <v>248</v>
      </c>
      <c r="G30" s="55">
        <v>1404052</v>
      </c>
      <c r="H30" s="54" t="s">
        <v>164</v>
      </c>
      <c r="I30">
        <v>234</v>
      </c>
      <c r="J30" t="s">
        <v>521</v>
      </c>
      <c r="K30" s="28">
        <v>45657</v>
      </c>
    </row>
    <row r="31" spans="1:11" x14ac:dyDescent="0.25">
      <c r="A31" s="54" t="s">
        <v>186</v>
      </c>
      <c r="B31" s="57" t="s">
        <v>652</v>
      </c>
      <c r="C31" s="54">
        <v>7743211258</v>
      </c>
      <c r="D31" s="54" t="s">
        <v>439</v>
      </c>
      <c r="E31" s="56" t="s">
        <v>438</v>
      </c>
      <c r="F31" s="55" t="s">
        <v>437</v>
      </c>
      <c r="G31" s="55">
        <v>1419064</v>
      </c>
      <c r="H31" s="54" t="s">
        <v>182</v>
      </c>
      <c r="I31">
        <v>357</v>
      </c>
      <c r="J31" t="s">
        <v>524</v>
      </c>
      <c r="K31" s="28">
        <v>45664</v>
      </c>
    </row>
    <row r="32" spans="1:11" x14ac:dyDescent="0.25">
      <c r="A32" s="54" t="s">
        <v>75</v>
      </c>
      <c r="B32" s="54" t="s">
        <v>651</v>
      </c>
      <c r="C32" s="54">
        <v>5681540236</v>
      </c>
      <c r="D32" s="54" t="s">
        <v>304</v>
      </c>
      <c r="E32" s="56" t="s">
        <v>303</v>
      </c>
      <c r="F32" s="55" t="s">
        <v>302</v>
      </c>
      <c r="G32" s="55">
        <v>1424044</v>
      </c>
      <c r="H32" s="54" t="s">
        <v>74</v>
      </c>
      <c r="I32">
        <v>403</v>
      </c>
      <c r="K32" s="28">
        <v>45657</v>
      </c>
    </row>
    <row r="33" spans="1:11" x14ac:dyDescent="0.25">
      <c r="A33" s="54" t="s">
        <v>70</v>
      </c>
      <c r="B33" s="54" t="s">
        <v>650</v>
      </c>
      <c r="C33" s="54">
        <v>7962929257</v>
      </c>
      <c r="D33" s="54" t="s">
        <v>442</v>
      </c>
      <c r="E33" s="56" t="s">
        <v>441</v>
      </c>
      <c r="F33" s="55" t="s">
        <v>440</v>
      </c>
      <c r="G33" s="55">
        <v>1425022</v>
      </c>
      <c r="H33" s="54" t="s">
        <v>68</v>
      </c>
      <c r="I33">
        <v>409</v>
      </c>
      <c r="J33" t="s">
        <v>521</v>
      </c>
      <c r="K33" s="28">
        <v>45657</v>
      </c>
    </row>
    <row r="34" spans="1:11" x14ac:dyDescent="0.25">
      <c r="A34" t="s">
        <v>188</v>
      </c>
      <c r="B34" s="54" t="s">
        <v>649</v>
      </c>
      <c r="C34">
        <v>7582349619</v>
      </c>
      <c r="D34" t="s">
        <v>467</v>
      </c>
      <c r="E34" t="s">
        <v>466</v>
      </c>
      <c r="F34" t="s">
        <v>465</v>
      </c>
      <c r="G34">
        <v>1415032</v>
      </c>
      <c r="H34" t="s">
        <v>187</v>
      </c>
      <c r="I34">
        <v>317</v>
      </c>
      <c r="K34" s="28">
        <v>45657</v>
      </c>
    </row>
    <row r="35" spans="1:11" x14ac:dyDescent="0.25">
      <c r="A35" s="54" t="s">
        <v>186</v>
      </c>
      <c r="B35" s="54" t="s">
        <v>648</v>
      </c>
      <c r="C35" s="54">
        <v>7743211258</v>
      </c>
      <c r="D35" s="54" t="s">
        <v>439</v>
      </c>
      <c r="E35" s="56" t="s">
        <v>438</v>
      </c>
      <c r="F35" s="55" t="s">
        <v>437</v>
      </c>
      <c r="G35" s="55">
        <v>1419064</v>
      </c>
      <c r="H35" s="54" t="s">
        <v>182</v>
      </c>
      <c r="I35">
        <v>357</v>
      </c>
      <c r="J35" t="s">
        <v>524</v>
      </c>
      <c r="K35" s="28">
        <v>45664</v>
      </c>
    </row>
    <row r="36" spans="1:11" x14ac:dyDescent="0.25">
      <c r="A36" s="54" t="s">
        <v>43</v>
      </c>
      <c r="B36" s="54" t="s">
        <v>647</v>
      </c>
      <c r="C36" s="54">
        <v>5320000234</v>
      </c>
      <c r="D36" s="54" t="s">
        <v>217</v>
      </c>
      <c r="E36" s="56" t="s">
        <v>216</v>
      </c>
      <c r="F36" s="55" t="s">
        <v>215</v>
      </c>
      <c r="G36" s="55">
        <v>1417082</v>
      </c>
      <c r="H36" s="54" t="s">
        <v>39</v>
      </c>
      <c r="I36">
        <v>344</v>
      </c>
      <c r="J36" t="s">
        <v>521</v>
      </c>
      <c r="K36" s="28">
        <v>45657</v>
      </c>
    </row>
    <row r="37" spans="1:11" x14ac:dyDescent="0.25">
      <c r="A37" s="54" t="s">
        <v>178</v>
      </c>
      <c r="B37" s="54" t="s">
        <v>646</v>
      </c>
      <c r="C37" s="54">
        <v>7981457693</v>
      </c>
      <c r="D37" s="54" t="s">
        <v>208</v>
      </c>
      <c r="E37" s="56" t="s">
        <v>207</v>
      </c>
      <c r="F37" s="55" t="s">
        <v>206</v>
      </c>
      <c r="G37" s="55">
        <v>1401064</v>
      </c>
      <c r="H37" s="54" t="s">
        <v>174</v>
      </c>
      <c r="I37">
        <v>206</v>
      </c>
      <c r="J37" t="s">
        <v>524</v>
      </c>
      <c r="K37" s="28">
        <v>45657</v>
      </c>
    </row>
    <row r="38" spans="1:11" x14ac:dyDescent="0.25">
      <c r="A38" s="54" t="s">
        <v>38</v>
      </c>
      <c r="B38" s="54" t="s">
        <v>645</v>
      </c>
      <c r="C38" s="54">
        <v>8222158817</v>
      </c>
      <c r="D38" s="54" t="s">
        <v>416</v>
      </c>
      <c r="E38" s="56" t="s">
        <v>415</v>
      </c>
      <c r="F38" s="55" t="s">
        <v>414</v>
      </c>
      <c r="G38" s="55">
        <v>1412094</v>
      </c>
      <c r="H38" s="54" t="s">
        <v>35</v>
      </c>
      <c r="I38">
        <v>292</v>
      </c>
      <c r="J38" t="s">
        <v>524</v>
      </c>
      <c r="K38" s="28">
        <v>45657</v>
      </c>
    </row>
    <row r="39" spans="1:11" x14ac:dyDescent="0.25">
      <c r="A39" t="s">
        <v>140</v>
      </c>
      <c r="B39" s="54" t="s">
        <v>644</v>
      </c>
      <c r="C39">
        <v>1231216723</v>
      </c>
      <c r="D39" t="s">
        <v>445</v>
      </c>
      <c r="E39" t="s">
        <v>444</v>
      </c>
      <c r="F39" t="s">
        <v>443</v>
      </c>
      <c r="G39">
        <v>1418014</v>
      </c>
      <c r="H39" t="s">
        <v>136</v>
      </c>
      <c r="I39">
        <v>345</v>
      </c>
      <c r="K39" s="28">
        <v>45657</v>
      </c>
    </row>
    <row r="40" spans="1:11" x14ac:dyDescent="0.25">
      <c r="A40" s="54" t="s">
        <v>186</v>
      </c>
      <c r="B40" s="54" t="s">
        <v>643</v>
      </c>
      <c r="C40" s="54">
        <v>7743210626</v>
      </c>
      <c r="D40" s="54" t="s">
        <v>244</v>
      </c>
      <c r="E40" s="56" t="s">
        <v>243</v>
      </c>
      <c r="F40" s="55" t="s">
        <v>242</v>
      </c>
      <c r="G40" s="55">
        <v>1419112</v>
      </c>
      <c r="H40" s="54" t="s">
        <v>182</v>
      </c>
      <c r="I40">
        <v>362</v>
      </c>
      <c r="J40" t="s">
        <v>521</v>
      </c>
      <c r="K40" s="28">
        <v>45657</v>
      </c>
    </row>
    <row r="41" spans="1:11" x14ac:dyDescent="0.25">
      <c r="A41" s="54" t="s">
        <v>105</v>
      </c>
      <c r="B41" s="54" t="s">
        <v>642</v>
      </c>
      <c r="C41" s="54">
        <v>7991958971</v>
      </c>
      <c r="D41" s="54" t="s">
        <v>387</v>
      </c>
      <c r="E41" s="56" t="s">
        <v>386</v>
      </c>
      <c r="F41" s="55" t="s">
        <v>385</v>
      </c>
      <c r="G41" s="55">
        <v>1430032</v>
      </c>
      <c r="H41" s="54" t="s">
        <v>101</v>
      </c>
      <c r="I41">
        <v>461</v>
      </c>
      <c r="J41" t="s">
        <v>521</v>
      </c>
      <c r="K41" s="28">
        <v>45657</v>
      </c>
    </row>
    <row r="42" spans="1:11" x14ac:dyDescent="0.25">
      <c r="A42" t="s">
        <v>83</v>
      </c>
      <c r="B42" s="54" t="s">
        <v>641</v>
      </c>
      <c r="C42">
        <v>8111757928</v>
      </c>
      <c r="D42" t="s">
        <v>310</v>
      </c>
      <c r="E42" t="s">
        <v>309</v>
      </c>
      <c r="F42" t="s">
        <v>308</v>
      </c>
      <c r="G42">
        <v>1436032</v>
      </c>
      <c r="H42" t="s">
        <v>79</v>
      </c>
      <c r="I42">
        <v>501</v>
      </c>
      <c r="K42" s="28">
        <v>45664</v>
      </c>
    </row>
    <row r="43" spans="1:11" x14ac:dyDescent="0.25">
      <c r="A43" s="54" t="s">
        <v>168</v>
      </c>
      <c r="B43" s="54" t="s">
        <v>640</v>
      </c>
      <c r="C43" s="54">
        <v>9710659463</v>
      </c>
      <c r="D43" s="54" t="s">
        <v>283</v>
      </c>
      <c r="E43" s="56" t="s">
        <v>282</v>
      </c>
      <c r="F43" s="55" t="s">
        <v>281</v>
      </c>
      <c r="G43" s="55">
        <v>1404044</v>
      </c>
      <c r="H43" s="54" t="s">
        <v>164</v>
      </c>
      <c r="I43">
        <v>233</v>
      </c>
      <c r="J43" t="s">
        <v>524</v>
      </c>
      <c r="K43" s="28">
        <v>45657</v>
      </c>
    </row>
    <row r="44" spans="1:11" x14ac:dyDescent="0.25">
      <c r="A44" s="54" t="s">
        <v>188</v>
      </c>
      <c r="B44" s="54" t="s">
        <v>639</v>
      </c>
      <c r="C44" s="54">
        <v>7582165888</v>
      </c>
      <c r="D44" s="54" t="s">
        <v>229</v>
      </c>
      <c r="E44" s="56" t="s">
        <v>228</v>
      </c>
      <c r="F44" s="55" t="s">
        <v>227</v>
      </c>
      <c r="G44" s="55">
        <v>1415112</v>
      </c>
      <c r="H44" s="54" t="s">
        <v>187</v>
      </c>
      <c r="I44">
        <v>325</v>
      </c>
      <c r="J44" t="s">
        <v>521</v>
      </c>
      <c r="K44" s="28">
        <v>45657</v>
      </c>
    </row>
    <row r="45" spans="1:11" x14ac:dyDescent="0.25">
      <c r="A45" s="54" t="s">
        <v>110</v>
      </c>
      <c r="B45" s="54" t="s">
        <v>638</v>
      </c>
      <c r="C45" s="54">
        <v>8231597203</v>
      </c>
      <c r="D45" s="54" t="s">
        <v>479</v>
      </c>
      <c r="E45" s="56" t="s">
        <v>478</v>
      </c>
      <c r="F45" s="55" t="s">
        <v>477</v>
      </c>
      <c r="G45" s="55">
        <v>1429032</v>
      </c>
      <c r="H45" s="54" t="s">
        <v>106</v>
      </c>
      <c r="I45">
        <v>452</v>
      </c>
      <c r="J45" t="s">
        <v>521</v>
      </c>
      <c r="K45" s="28">
        <v>45664</v>
      </c>
    </row>
    <row r="46" spans="1:11" x14ac:dyDescent="0.25">
      <c r="A46" s="54" t="s">
        <v>98</v>
      </c>
      <c r="B46" s="54" t="s">
        <v>637</v>
      </c>
      <c r="C46" s="54">
        <v>1251333745</v>
      </c>
      <c r="D46" s="54" t="s">
        <v>295</v>
      </c>
      <c r="E46" s="56" t="s">
        <v>294</v>
      </c>
      <c r="F46" s="55" t="s">
        <v>293</v>
      </c>
      <c r="G46" s="55">
        <v>1434094</v>
      </c>
      <c r="H46" s="54" t="s">
        <v>94</v>
      </c>
      <c r="I46">
        <v>489</v>
      </c>
      <c r="K46" s="28">
        <v>45657</v>
      </c>
    </row>
    <row r="47" spans="1:11" x14ac:dyDescent="0.25">
      <c r="A47" s="54" t="s">
        <v>38</v>
      </c>
      <c r="B47" s="54" t="s">
        <v>636</v>
      </c>
      <c r="C47" s="54">
        <v>8222148747</v>
      </c>
      <c r="D47" s="54" t="s">
        <v>399</v>
      </c>
      <c r="E47" s="56" t="s">
        <v>398</v>
      </c>
      <c r="F47" s="55" t="s">
        <v>397</v>
      </c>
      <c r="G47" s="55">
        <v>1412104</v>
      </c>
      <c r="H47" s="54" t="s">
        <v>35</v>
      </c>
      <c r="I47">
        <v>293</v>
      </c>
      <c r="J47" t="s">
        <v>524</v>
      </c>
      <c r="K47" s="28">
        <v>45657</v>
      </c>
    </row>
    <row r="48" spans="1:11" x14ac:dyDescent="0.25">
      <c r="A48" s="54" t="s">
        <v>55</v>
      </c>
      <c r="B48" s="54" t="s">
        <v>635</v>
      </c>
      <c r="C48" s="54">
        <v>5090066174</v>
      </c>
      <c r="D48" s="54" t="s">
        <v>393</v>
      </c>
      <c r="E48" s="56" t="s">
        <v>392</v>
      </c>
      <c r="F48" s="55" t="s">
        <v>54</v>
      </c>
      <c r="G48" s="55">
        <v>1409034</v>
      </c>
      <c r="H48" s="54" t="s">
        <v>53</v>
      </c>
      <c r="I48">
        <v>265</v>
      </c>
      <c r="J48" t="s">
        <v>524</v>
      </c>
      <c r="K48" s="28">
        <v>45657</v>
      </c>
    </row>
    <row r="49" spans="1:11" x14ac:dyDescent="0.25">
      <c r="A49" s="54" t="s">
        <v>43</v>
      </c>
      <c r="B49" s="54" t="s">
        <v>634</v>
      </c>
      <c r="C49" s="54">
        <v>8221020459</v>
      </c>
      <c r="D49" s="54" t="s">
        <v>402</v>
      </c>
      <c r="E49" s="56" t="s">
        <v>401</v>
      </c>
      <c r="F49" s="55" t="s">
        <v>400</v>
      </c>
      <c r="G49" s="55">
        <v>1417052</v>
      </c>
      <c r="H49" s="54" t="s">
        <v>39</v>
      </c>
      <c r="I49">
        <v>341</v>
      </c>
      <c r="K49" s="28">
        <v>45657</v>
      </c>
    </row>
    <row r="50" spans="1:11" x14ac:dyDescent="0.25">
      <c r="A50" s="54" t="s">
        <v>50</v>
      </c>
      <c r="B50" s="54" t="s">
        <v>633</v>
      </c>
      <c r="C50" s="54">
        <v>5342254841</v>
      </c>
      <c r="D50" s="54" t="s">
        <v>369</v>
      </c>
      <c r="E50" s="56" t="s">
        <v>368</v>
      </c>
      <c r="F50" s="55" t="s">
        <v>367</v>
      </c>
      <c r="G50" s="55">
        <v>1421052</v>
      </c>
      <c r="H50" s="54" t="s">
        <v>49</v>
      </c>
      <c r="I50">
        <v>383</v>
      </c>
      <c r="J50" t="s">
        <v>521</v>
      </c>
      <c r="K50" s="28">
        <v>45657</v>
      </c>
    </row>
    <row r="51" spans="1:11" x14ac:dyDescent="0.25">
      <c r="A51" s="54" t="s">
        <v>152</v>
      </c>
      <c r="B51" s="54" t="s">
        <v>632</v>
      </c>
      <c r="C51" s="54">
        <v>5311688219</v>
      </c>
      <c r="D51" s="54" t="s">
        <v>327</v>
      </c>
      <c r="E51" s="56" t="s">
        <v>326</v>
      </c>
      <c r="F51" s="55" t="s">
        <v>325</v>
      </c>
      <c r="G51" s="55">
        <v>1414052</v>
      </c>
      <c r="H51" s="54" t="s">
        <v>151</v>
      </c>
      <c r="I51">
        <v>312</v>
      </c>
      <c r="K51" s="28">
        <v>45657</v>
      </c>
    </row>
    <row r="52" spans="1:11" x14ac:dyDescent="0.25">
      <c r="A52" t="s">
        <v>62</v>
      </c>
      <c r="B52" s="54" t="s">
        <v>631</v>
      </c>
      <c r="C52">
        <v>8121828216</v>
      </c>
      <c r="D52" t="s">
        <v>404</v>
      </c>
      <c r="E52" t="s">
        <v>403</v>
      </c>
      <c r="F52" t="s">
        <v>61</v>
      </c>
      <c r="G52">
        <v>1407054</v>
      </c>
      <c r="H52" t="s">
        <v>60</v>
      </c>
      <c r="I52">
        <v>255</v>
      </c>
      <c r="J52" t="s">
        <v>524</v>
      </c>
      <c r="K52" s="28">
        <v>45657</v>
      </c>
    </row>
    <row r="53" spans="1:11" x14ac:dyDescent="0.25">
      <c r="A53" s="54" t="s">
        <v>38</v>
      </c>
      <c r="B53" s="54" t="s">
        <v>630</v>
      </c>
      <c r="C53" s="54">
        <v>8222158823</v>
      </c>
      <c r="D53" s="54" t="s">
        <v>485</v>
      </c>
      <c r="E53" s="56" t="s">
        <v>484</v>
      </c>
      <c r="F53" s="55" t="s">
        <v>483</v>
      </c>
      <c r="G53" s="55">
        <v>1412044</v>
      </c>
      <c r="H53" s="54" t="s">
        <v>35</v>
      </c>
      <c r="I53">
        <v>287</v>
      </c>
      <c r="J53" t="s">
        <v>524</v>
      </c>
      <c r="K53" s="28">
        <v>45657</v>
      </c>
    </row>
    <row r="54" spans="1:11" x14ac:dyDescent="0.25">
      <c r="A54" t="s">
        <v>152</v>
      </c>
      <c r="B54" s="54" t="s">
        <v>629</v>
      </c>
      <c r="C54">
        <v>5311607468</v>
      </c>
      <c r="D54" t="s">
        <v>366</v>
      </c>
      <c r="E54" t="s">
        <v>365</v>
      </c>
      <c r="F54" t="s">
        <v>364</v>
      </c>
      <c r="G54">
        <v>1414044</v>
      </c>
      <c r="H54" t="s">
        <v>151</v>
      </c>
      <c r="I54">
        <v>311</v>
      </c>
      <c r="J54" t="s">
        <v>524</v>
      </c>
      <c r="K54" s="28">
        <v>45657</v>
      </c>
    </row>
    <row r="55" spans="1:11" x14ac:dyDescent="0.25">
      <c r="A55" s="54" t="s">
        <v>70</v>
      </c>
      <c r="B55" s="57" t="s">
        <v>628</v>
      </c>
      <c r="C55" s="54">
        <v>9482391296</v>
      </c>
      <c r="D55" s="54" t="s">
        <v>214</v>
      </c>
      <c r="E55" s="56" t="s">
        <v>213</v>
      </c>
      <c r="F55" s="55" t="s">
        <v>212</v>
      </c>
      <c r="G55" s="55">
        <v>1425122</v>
      </c>
      <c r="H55" s="54" t="s">
        <v>68</v>
      </c>
      <c r="I55">
        <v>419</v>
      </c>
      <c r="J55" t="s">
        <v>521</v>
      </c>
      <c r="K55" s="28">
        <v>45657</v>
      </c>
    </row>
    <row r="56" spans="1:11" x14ac:dyDescent="0.25">
      <c r="A56" s="54" t="s">
        <v>73</v>
      </c>
      <c r="B56" s="54" t="s">
        <v>627</v>
      </c>
      <c r="C56" s="54">
        <v>7971903240</v>
      </c>
      <c r="D56" s="54" t="s">
        <v>488</v>
      </c>
      <c r="E56" s="56" t="s">
        <v>487</v>
      </c>
      <c r="F56" s="55" t="s">
        <v>486</v>
      </c>
      <c r="G56" s="55">
        <v>1406022</v>
      </c>
      <c r="H56" s="54" t="s">
        <v>72</v>
      </c>
      <c r="I56">
        <v>242</v>
      </c>
      <c r="J56" t="s">
        <v>521</v>
      </c>
      <c r="K56" s="28">
        <v>45657</v>
      </c>
    </row>
    <row r="57" spans="1:11" x14ac:dyDescent="0.25">
      <c r="A57" t="s">
        <v>130</v>
      </c>
      <c r="B57" s="54" t="s">
        <v>626</v>
      </c>
      <c r="C57">
        <v>6010085828</v>
      </c>
      <c r="D57" t="s">
        <v>315</v>
      </c>
      <c r="E57" t="s">
        <v>314</v>
      </c>
      <c r="F57" t="s">
        <v>313</v>
      </c>
      <c r="G57">
        <v>1423064</v>
      </c>
      <c r="H57" t="s">
        <v>126</v>
      </c>
      <c r="I57">
        <v>397</v>
      </c>
      <c r="J57" t="s">
        <v>524</v>
      </c>
      <c r="K57" s="28">
        <v>45664</v>
      </c>
    </row>
    <row r="58" spans="1:11" x14ac:dyDescent="0.25">
      <c r="A58" s="54" t="s">
        <v>186</v>
      </c>
      <c r="B58" s="54" t="s">
        <v>625</v>
      </c>
      <c r="C58" s="54">
        <v>7742945231</v>
      </c>
      <c r="D58" s="54" t="s">
        <v>259</v>
      </c>
      <c r="E58" s="56" t="s">
        <v>258</v>
      </c>
      <c r="F58" s="55" t="s">
        <v>257</v>
      </c>
      <c r="G58" s="55">
        <v>1419132</v>
      </c>
      <c r="H58" s="54" t="s">
        <v>182</v>
      </c>
      <c r="I58">
        <v>364</v>
      </c>
      <c r="J58" t="s">
        <v>521</v>
      </c>
      <c r="K58" s="28">
        <v>45664</v>
      </c>
    </row>
    <row r="59" spans="1:11" x14ac:dyDescent="0.25">
      <c r="A59" s="54" t="s">
        <v>117</v>
      </c>
      <c r="B59" s="54" t="s">
        <v>624</v>
      </c>
      <c r="C59" s="54">
        <v>7761615061</v>
      </c>
      <c r="D59" s="54" t="s">
        <v>451</v>
      </c>
      <c r="E59" s="56" t="s">
        <v>450</v>
      </c>
      <c r="F59" s="55" t="s">
        <v>449</v>
      </c>
      <c r="G59" s="55">
        <v>1427022</v>
      </c>
      <c r="H59" s="54" t="s">
        <v>113</v>
      </c>
      <c r="I59">
        <v>436</v>
      </c>
      <c r="J59" t="s">
        <v>521</v>
      </c>
      <c r="K59" s="28">
        <v>45657</v>
      </c>
    </row>
    <row r="60" spans="1:11" x14ac:dyDescent="0.25">
      <c r="A60" t="s">
        <v>150</v>
      </c>
      <c r="B60" s="54" t="s">
        <v>623</v>
      </c>
      <c r="C60">
        <v>7591630959</v>
      </c>
      <c r="D60" t="s">
        <v>205</v>
      </c>
      <c r="E60" t="s">
        <v>204</v>
      </c>
      <c r="F60" t="s">
        <v>203</v>
      </c>
      <c r="G60">
        <v>1416102</v>
      </c>
      <c r="H60" t="s">
        <v>146</v>
      </c>
      <c r="I60">
        <v>335</v>
      </c>
      <c r="J60" t="s">
        <v>521</v>
      </c>
      <c r="K60" s="28">
        <v>45657</v>
      </c>
    </row>
    <row r="61" spans="1:11" x14ac:dyDescent="0.25">
      <c r="A61" s="54" t="s">
        <v>70</v>
      </c>
      <c r="B61" s="54" t="s">
        <v>622</v>
      </c>
      <c r="C61" s="54">
        <v>7962963277</v>
      </c>
      <c r="D61" s="54" t="s">
        <v>430</v>
      </c>
      <c r="E61" s="56" t="s">
        <v>429</v>
      </c>
      <c r="F61" s="55" t="s">
        <v>69</v>
      </c>
      <c r="G61" s="55">
        <v>1425034</v>
      </c>
      <c r="H61" s="54" t="s">
        <v>68</v>
      </c>
      <c r="I61">
        <v>410</v>
      </c>
      <c r="J61" t="s">
        <v>524</v>
      </c>
      <c r="K61" s="28">
        <v>45657</v>
      </c>
    </row>
    <row r="62" spans="1:11" x14ac:dyDescent="0.25">
      <c r="A62" s="54" t="s">
        <v>186</v>
      </c>
      <c r="B62" s="54" t="s">
        <v>621</v>
      </c>
      <c r="C62" s="54">
        <v>7743128020</v>
      </c>
      <c r="D62" s="54" t="s">
        <v>301</v>
      </c>
      <c r="E62" s="56" t="s">
        <v>300</v>
      </c>
      <c r="F62" s="55" t="s">
        <v>299</v>
      </c>
      <c r="G62" s="55">
        <v>1419102</v>
      </c>
      <c r="H62" s="54" t="s">
        <v>182</v>
      </c>
      <c r="I62">
        <v>361</v>
      </c>
      <c r="J62" t="s">
        <v>521</v>
      </c>
      <c r="K62" s="28">
        <v>45664</v>
      </c>
    </row>
    <row r="63" spans="1:11" x14ac:dyDescent="0.25">
      <c r="A63" t="s">
        <v>152</v>
      </c>
      <c r="B63" s="54" t="s">
        <v>620</v>
      </c>
      <c r="C63">
        <v>5311664696</v>
      </c>
      <c r="D63" t="s">
        <v>202</v>
      </c>
      <c r="E63" t="s">
        <v>201</v>
      </c>
      <c r="F63" t="s">
        <v>200</v>
      </c>
      <c r="G63">
        <v>1414064</v>
      </c>
      <c r="H63" t="s">
        <v>151</v>
      </c>
      <c r="I63">
        <v>313</v>
      </c>
      <c r="J63" t="s">
        <v>524</v>
      </c>
      <c r="K63" s="28">
        <v>45657</v>
      </c>
    </row>
    <row r="64" spans="1:11" x14ac:dyDescent="0.25">
      <c r="A64" s="54" t="s">
        <v>65</v>
      </c>
      <c r="B64" s="54" t="s">
        <v>619</v>
      </c>
      <c r="C64" s="54">
        <v>5361739574</v>
      </c>
      <c r="D64" s="54" t="s">
        <v>277</v>
      </c>
      <c r="E64" s="56" t="s">
        <v>276</v>
      </c>
      <c r="F64" s="55" t="s">
        <v>275</v>
      </c>
      <c r="G64" s="55">
        <v>1408044</v>
      </c>
      <c r="H64" s="54" t="s">
        <v>63</v>
      </c>
      <c r="I64">
        <v>261</v>
      </c>
      <c r="J64" t="s">
        <v>524</v>
      </c>
      <c r="K64" s="28">
        <v>45657</v>
      </c>
    </row>
    <row r="65" spans="1:11" x14ac:dyDescent="0.25">
      <c r="A65" t="s">
        <v>152</v>
      </c>
      <c r="B65" s="54" t="s">
        <v>618</v>
      </c>
      <c r="C65">
        <v>5311664650</v>
      </c>
      <c r="D65" t="s">
        <v>464</v>
      </c>
      <c r="E65" t="s">
        <v>463</v>
      </c>
      <c r="F65" t="s">
        <v>462</v>
      </c>
      <c r="G65">
        <v>1414022</v>
      </c>
      <c r="H65" t="s">
        <v>151</v>
      </c>
      <c r="I65">
        <v>309</v>
      </c>
      <c r="J65" t="s">
        <v>521</v>
      </c>
      <c r="K65" s="28">
        <v>45657</v>
      </c>
    </row>
    <row r="66" spans="1:11" x14ac:dyDescent="0.25">
      <c r="A66" s="54" t="s">
        <v>38</v>
      </c>
      <c r="B66" s="54" t="s">
        <v>617</v>
      </c>
      <c r="C66" s="54">
        <v>8222147156</v>
      </c>
      <c r="D66" s="54" t="s">
        <v>262</v>
      </c>
      <c r="E66" s="56" t="s">
        <v>261</v>
      </c>
      <c r="F66" s="55" t="s">
        <v>260</v>
      </c>
      <c r="G66" s="55">
        <v>1412142</v>
      </c>
      <c r="H66" s="54" t="s">
        <v>35</v>
      </c>
      <c r="I66">
        <v>297</v>
      </c>
      <c r="J66" t="s">
        <v>521</v>
      </c>
      <c r="K66" s="28">
        <v>45657</v>
      </c>
    </row>
    <row r="67" spans="1:11" x14ac:dyDescent="0.25">
      <c r="A67" t="s">
        <v>178</v>
      </c>
      <c r="B67" s="54" t="s">
        <v>616</v>
      </c>
      <c r="C67">
        <v>7981464078</v>
      </c>
      <c r="D67" t="s">
        <v>177</v>
      </c>
      <c r="E67" t="s">
        <v>176</v>
      </c>
      <c r="F67" t="s">
        <v>175</v>
      </c>
      <c r="G67">
        <v>1401000</v>
      </c>
      <c r="H67" t="s">
        <v>174</v>
      </c>
      <c r="I67">
        <v>101</v>
      </c>
      <c r="J67" t="s">
        <v>541</v>
      </c>
      <c r="K67" s="28">
        <v>45685</v>
      </c>
    </row>
    <row r="68" spans="1:11" x14ac:dyDescent="0.25">
      <c r="A68" t="s">
        <v>178</v>
      </c>
      <c r="B68" s="54" t="s">
        <v>615</v>
      </c>
      <c r="C68">
        <v>7981464078</v>
      </c>
      <c r="D68" t="s">
        <v>177</v>
      </c>
      <c r="E68" t="s">
        <v>176</v>
      </c>
      <c r="F68" t="s">
        <v>175</v>
      </c>
      <c r="G68">
        <v>1401000</v>
      </c>
      <c r="H68" t="s">
        <v>174</v>
      </c>
      <c r="I68">
        <v>101</v>
      </c>
      <c r="J68" t="s">
        <v>541</v>
      </c>
      <c r="K68" s="28">
        <v>45685</v>
      </c>
    </row>
    <row r="69" spans="1:11" x14ac:dyDescent="0.25">
      <c r="A69" s="54" t="s">
        <v>173</v>
      </c>
      <c r="B69" s="54" t="s">
        <v>614</v>
      </c>
      <c r="C69" s="54">
        <v>5661889579</v>
      </c>
      <c r="D69" s="54" t="s">
        <v>172</v>
      </c>
      <c r="E69" s="56" t="s">
        <v>171</v>
      </c>
      <c r="F69" s="55" t="s">
        <v>170</v>
      </c>
      <c r="G69" s="55">
        <v>1402000</v>
      </c>
      <c r="H69" s="54" t="s">
        <v>169</v>
      </c>
      <c r="I69">
        <v>102</v>
      </c>
      <c r="J69" t="s">
        <v>541</v>
      </c>
      <c r="K69" s="28">
        <v>45685</v>
      </c>
    </row>
    <row r="70" spans="1:11" x14ac:dyDescent="0.25">
      <c r="A70" s="54" t="s">
        <v>168</v>
      </c>
      <c r="B70" s="54" t="s">
        <v>613</v>
      </c>
      <c r="C70" s="54">
        <v>9710658050</v>
      </c>
      <c r="D70" s="54" t="s">
        <v>167</v>
      </c>
      <c r="E70" s="56" t="s">
        <v>166</v>
      </c>
      <c r="F70" s="55" t="s">
        <v>165</v>
      </c>
      <c r="G70" s="55">
        <v>1404000</v>
      </c>
      <c r="H70" s="54" t="s">
        <v>164</v>
      </c>
      <c r="I70">
        <v>104</v>
      </c>
      <c r="J70" t="s">
        <v>541</v>
      </c>
      <c r="K70" s="28">
        <v>45685</v>
      </c>
    </row>
    <row r="71" spans="1:11" x14ac:dyDescent="0.25">
      <c r="A71" s="54" t="s">
        <v>73</v>
      </c>
      <c r="B71" s="54" t="s">
        <v>612</v>
      </c>
      <c r="C71" s="54">
        <v>7972052212</v>
      </c>
      <c r="D71" s="54" t="s">
        <v>163</v>
      </c>
      <c r="E71" s="56" t="s">
        <v>162</v>
      </c>
      <c r="F71" s="55" t="s">
        <v>161</v>
      </c>
      <c r="G71" s="55">
        <v>1406000</v>
      </c>
      <c r="H71" s="54" t="s">
        <v>72</v>
      </c>
      <c r="I71">
        <v>106</v>
      </c>
      <c r="J71" t="s">
        <v>541</v>
      </c>
      <c r="K71" s="28">
        <v>45685</v>
      </c>
    </row>
    <row r="72" spans="1:11" x14ac:dyDescent="0.25">
      <c r="A72" t="s">
        <v>73</v>
      </c>
      <c r="B72" s="54" t="s">
        <v>611</v>
      </c>
      <c r="C72">
        <v>7972052212</v>
      </c>
      <c r="D72" t="s">
        <v>163</v>
      </c>
      <c r="E72" t="s">
        <v>162</v>
      </c>
      <c r="F72" t="s">
        <v>161</v>
      </c>
      <c r="G72">
        <v>1406000</v>
      </c>
      <c r="H72" t="s">
        <v>72</v>
      </c>
      <c r="I72">
        <v>106</v>
      </c>
      <c r="J72" t="s">
        <v>541</v>
      </c>
      <c r="K72" s="28">
        <v>45685</v>
      </c>
    </row>
    <row r="73" spans="1:11" x14ac:dyDescent="0.25">
      <c r="A73" s="54" t="s">
        <v>73</v>
      </c>
      <c r="B73" s="54" t="s">
        <v>610</v>
      </c>
      <c r="C73" s="54">
        <v>7972052212</v>
      </c>
      <c r="D73" s="54" t="s">
        <v>163</v>
      </c>
      <c r="E73" s="56" t="s">
        <v>162</v>
      </c>
      <c r="F73" s="55" t="s">
        <v>161</v>
      </c>
      <c r="G73" s="55">
        <v>1406000</v>
      </c>
      <c r="H73" s="54" t="s">
        <v>72</v>
      </c>
      <c r="I73">
        <v>106</v>
      </c>
      <c r="J73" t="s">
        <v>541</v>
      </c>
      <c r="K73" s="28">
        <v>45685</v>
      </c>
    </row>
    <row r="74" spans="1:11" x14ac:dyDescent="0.25">
      <c r="A74" t="s">
        <v>73</v>
      </c>
      <c r="B74" s="54" t="s">
        <v>609</v>
      </c>
      <c r="C74">
        <v>7972052212</v>
      </c>
      <c r="D74" t="s">
        <v>163</v>
      </c>
      <c r="E74" t="s">
        <v>162</v>
      </c>
      <c r="F74" t="s">
        <v>161</v>
      </c>
      <c r="G74">
        <v>1406000</v>
      </c>
      <c r="H74" t="s">
        <v>72</v>
      </c>
      <c r="I74">
        <v>106</v>
      </c>
      <c r="J74" t="s">
        <v>541</v>
      </c>
      <c r="K74" s="28">
        <v>45685</v>
      </c>
    </row>
    <row r="75" spans="1:11" x14ac:dyDescent="0.25">
      <c r="A75" s="54" t="s">
        <v>73</v>
      </c>
      <c r="B75" s="54" t="s">
        <v>608</v>
      </c>
      <c r="C75" s="54">
        <v>7972052212</v>
      </c>
      <c r="D75" s="54" t="s">
        <v>163</v>
      </c>
      <c r="E75" s="56" t="s">
        <v>162</v>
      </c>
      <c r="F75" s="55" t="s">
        <v>161</v>
      </c>
      <c r="G75" s="55">
        <v>1406000</v>
      </c>
      <c r="H75" s="54" t="s">
        <v>72</v>
      </c>
      <c r="I75">
        <v>106</v>
      </c>
      <c r="J75" t="s">
        <v>541</v>
      </c>
      <c r="K75" s="28">
        <v>45685</v>
      </c>
    </row>
    <row r="76" spans="1:11" x14ac:dyDescent="0.25">
      <c r="A76" s="54" t="s">
        <v>65</v>
      </c>
      <c r="B76" s="54" t="s">
        <v>607</v>
      </c>
      <c r="C76" s="54">
        <v>5361597016</v>
      </c>
      <c r="D76" s="54" t="s">
        <v>160</v>
      </c>
      <c r="E76" s="56" t="s">
        <v>159</v>
      </c>
      <c r="F76" s="55" t="s">
        <v>64</v>
      </c>
      <c r="G76" s="55">
        <v>1408000</v>
      </c>
      <c r="H76" s="54" t="s">
        <v>63</v>
      </c>
      <c r="I76">
        <v>108</v>
      </c>
      <c r="J76" t="s">
        <v>541</v>
      </c>
      <c r="K76" s="28">
        <v>45685</v>
      </c>
    </row>
    <row r="77" spans="1:11" x14ac:dyDescent="0.25">
      <c r="A77" s="54" t="s">
        <v>55</v>
      </c>
      <c r="B77" s="54" t="s">
        <v>606</v>
      </c>
      <c r="C77" s="54">
        <v>5090054952</v>
      </c>
      <c r="D77" s="54" t="s">
        <v>158</v>
      </c>
      <c r="E77" s="56" t="s">
        <v>157</v>
      </c>
      <c r="F77" s="55" t="s">
        <v>156</v>
      </c>
      <c r="G77" s="55">
        <v>1409000</v>
      </c>
      <c r="H77" s="54" t="s">
        <v>53</v>
      </c>
      <c r="I77">
        <v>109</v>
      </c>
      <c r="J77" t="s">
        <v>541</v>
      </c>
      <c r="K77" s="28">
        <v>45685</v>
      </c>
    </row>
    <row r="78" spans="1:11" x14ac:dyDescent="0.25">
      <c r="A78" s="54" t="s">
        <v>55</v>
      </c>
      <c r="B78" s="54" t="s">
        <v>605</v>
      </c>
      <c r="C78" s="54">
        <v>5090054952</v>
      </c>
      <c r="D78" s="54" t="s">
        <v>158</v>
      </c>
      <c r="E78" s="56" t="s">
        <v>157</v>
      </c>
      <c r="F78" s="55" t="s">
        <v>156</v>
      </c>
      <c r="G78" s="55">
        <v>1409000</v>
      </c>
      <c r="H78" s="54" t="s">
        <v>53</v>
      </c>
      <c r="I78">
        <v>109</v>
      </c>
      <c r="J78" t="s">
        <v>541</v>
      </c>
      <c r="K78" s="28">
        <v>45685</v>
      </c>
    </row>
    <row r="79" spans="1:11" x14ac:dyDescent="0.25">
      <c r="A79" s="54" t="s">
        <v>145</v>
      </c>
      <c r="B79" s="54" t="s">
        <v>604</v>
      </c>
      <c r="C79" s="54">
        <v>7582359776</v>
      </c>
      <c r="D79" s="54" t="s">
        <v>144</v>
      </c>
      <c r="E79" s="56" t="s">
        <v>143</v>
      </c>
      <c r="F79" s="55" t="s">
        <v>142</v>
      </c>
      <c r="G79" s="55">
        <v>1415000</v>
      </c>
      <c r="H79" s="54" t="s">
        <v>141</v>
      </c>
      <c r="I79">
        <v>115</v>
      </c>
      <c r="K79" s="28">
        <v>45685</v>
      </c>
    </row>
    <row r="80" spans="1:11" x14ac:dyDescent="0.25">
      <c r="A80" s="54" t="s">
        <v>145</v>
      </c>
      <c r="B80" s="54" t="s">
        <v>603</v>
      </c>
      <c r="C80" s="54">
        <v>7582359776</v>
      </c>
      <c r="D80" s="54" t="s">
        <v>144</v>
      </c>
      <c r="E80" s="56" t="s">
        <v>143</v>
      </c>
      <c r="F80" s="55" t="s">
        <v>142</v>
      </c>
      <c r="G80" s="55">
        <v>1415000</v>
      </c>
      <c r="H80" s="54" t="s">
        <v>141</v>
      </c>
      <c r="I80">
        <v>115</v>
      </c>
      <c r="K80" s="28">
        <v>45685</v>
      </c>
    </row>
    <row r="81" spans="1:11" x14ac:dyDescent="0.25">
      <c r="A81" t="s">
        <v>150</v>
      </c>
      <c r="B81" s="54" t="s">
        <v>602</v>
      </c>
      <c r="C81">
        <v>7591613174</v>
      </c>
      <c r="D81" t="s">
        <v>149</v>
      </c>
      <c r="E81" t="s">
        <v>148</v>
      </c>
      <c r="F81" t="s">
        <v>147</v>
      </c>
      <c r="G81">
        <v>1416000</v>
      </c>
      <c r="H81" t="s">
        <v>146</v>
      </c>
      <c r="I81">
        <v>117</v>
      </c>
      <c r="J81" t="s">
        <v>541</v>
      </c>
      <c r="K81" s="28">
        <v>45685</v>
      </c>
    </row>
    <row r="82" spans="1:11" x14ac:dyDescent="0.25">
      <c r="A82" s="54" t="s">
        <v>140</v>
      </c>
      <c r="B82" s="54" t="s">
        <v>601</v>
      </c>
      <c r="C82" s="54">
        <v>1231268996</v>
      </c>
      <c r="D82" s="54" t="s">
        <v>139</v>
      </c>
      <c r="E82" s="56" t="s">
        <v>138</v>
      </c>
      <c r="F82" s="55" t="s">
        <v>137</v>
      </c>
      <c r="G82" s="55">
        <v>1418000</v>
      </c>
      <c r="H82" s="54" t="s">
        <v>136</v>
      </c>
      <c r="I82">
        <v>119</v>
      </c>
      <c r="J82" t="s">
        <v>541</v>
      </c>
      <c r="K82" s="28">
        <v>45685</v>
      </c>
    </row>
    <row r="83" spans="1:11" x14ac:dyDescent="0.25">
      <c r="A83" s="54" t="s">
        <v>67</v>
      </c>
      <c r="B83" s="54" t="s">
        <v>600</v>
      </c>
      <c r="C83" s="54">
        <v>7743227414</v>
      </c>
      <c r="D83" s="54" t="s">
        <v>122</v>
      </c>
      <c r="E83" s="56" t="s">
        <v>121</v>
      </c>
      <c r="F83" s="55" t="s">
        <v>120</v>
      </c>
      <c r="G83" s="55">
        <v>1419000</v>
      </c>
      <c r="H83" s="54" t="s">
        <v>66</v>
      </c>
      <c r="I83">
        <v>120</v>
      </c>
      <c r="J83" t="s">
        <v>541</v>
      </c>
      <c r="K83" s="28">
        <v>45685</v>
      </c>
    </row>
    <row r="84" spans="1:11" x14ac:dyDescent="0.25">
      <c r="A84" s="54" t="s">
        <v>135</v>
      </c>
      <c r="B84" s="54" t="s">
        <v>599</v>
      </c>
      <c r="C84" s="54">
        <v>7611527332</v>
      </c>
      <c r="D84" s="54" t="s">
        <v>134</v>
      </c>
      <c r="E84" s="56" t="s">
        <v>133</v>
      </c>
      <c r="F84" s="55" t="s">
        <v>132</v>
      </c>
      <c r="G84" s="55">
        <v>1422000</v>
      </c>
      <c r="H84" s="54" t="s">
        <v>131</v>
      </c>
      <c r="I84">
        <v>124</v>
      </c>
      <c r="K84" s="28">
        <v>45685</v>
      </c>
    </row>
    <row r="85" spans="1:11" x14ac:dyDescent="0.25">
      <c r="A85" s="54" t="s">
        <v>130</v>
      </c>
      <c r="B85" s="54" t="s">
        <v>598</v>
      </c>
      <c r="C85" s="54">
        <v>6010078283</v>
      </c>
      <c r="D85" s="54" t="s">
        <v>129</v>
      </c>
      <c r="E85" s="56" t="s">
        <v>128</v>
      </c>
      <c r="F85" s="55" t="s">
        <v>127</v>
      </c>
      <c r="G85" s="55">
        <v>1423000</v>
      </c>
      <c r="H85" s="54" t="s">
        <v>126</v>
      </c>
      <c r="I85">
        <v>125</v>
      </c>
      <c r="J85" t="s">
        <v>541</v>
      </c>
      <c r="K85" s="28">
        <v>45685</v>
      </c>
    </row>
    <row r="86" spans="1:11" x14ac:dyDescent="0.25">
      <c r="A86" s="54" t="s">
        <v>117</v>
      </c>
      <c r="B86" s="54" t="s">
        <v>597</v>
      </c>
      <c r="C86" s="54">
        <v>7761676252</v>
      </c>
      <c r="D86" s="54" t="s">
        <v>116</v>
      </c>
      <c r="E86" s="56" t="s">
        <v>115</v>
      </c>
      <c r="F86" s="55" t="s">
        <v>114</v>
      </c>
      <c r="G86" s="55">
        <v>1427000</v>
      </c>
      <c r="H86" s="54" t="s">
        <v>113</v>
      </c>
      <c r="I86">
        <v>131</v>
      </c>
      <c r="K86" s="28">
        <v>45685</v>
      </c>
    </row>
    <row r="87" spans="1:11" x14ac:dyDescent="0.25">
      <c r="A87" s="54" t="s">
        <v>110</v>
      </c>
      <c r="B87" s="54" t="s">
        <v>596</v>
      </c>
      <c r="C87" s="54">
        <v>8231627536</v>
      </c>
      <c r="D87" s="54" t="s">
        <v>109</v>
      </c>
      <c r="E87" s="56" t="s">
        <v>108</v>
      </c>
      <c r="F87" s="55" t="s">
        <v>107</v>
      </c>
      <c r="G87" s="55">
        <v>1429000</v>
      </c>
      <c r="H87" s="54" t="s">
        <v>106</v>
      </c>
      <c r="I87">
        <v>133</v>
      </c>
      <c r="K87" s="28">
        <v>45685</v>
      </c>
    </row>
    <row r="88" spans="1:11" x14ac:dyDescent="0.25">
      <c r="A88" s="54" t="s">
        <v>105</v>
      </c>
      <c r="B88" s="54" t="s">
        <v>595</v>
      </c>
      <c r="C88" s="54">
        <v>7991963340</v>
      </c>
      <c r="D88" s="54" t="s">
        <v>104</v>
      </c>
      <c r="E88" s="56" t="s">
        <v>103</v>
      </c>
      <c r="F88" s="55" t="s">
        <v>102</v>
      </c>
      <c r="G88" s="55">
        <v>1430000</v>
      </c>
      <c r="H88" s="54" t="s">
        <v>101</v>
      </c>
      <c r="I88">
        <v>134</v>
      </c>
      <c r="K88" s="28">
        <v>45685</v>
      </c>
    </row>
    <row r="89" spans="1:11" x14ac:dyDescent="0.25">
      <c r="A89" t="s">
        <v>88</v>
      </c>
      <c r="B89" s="54" t="s">
        <v>594</v>
      </c>
      <c r="C89">
        <v>8241765263</v>
      </c>
      <c r="D89" t="s">
        <v>87</v>
      </c>
      <c r="E89" t="s">
        <v>86</v>
      </c>
      <c r="F89" t="s">
        <v>85</v>
      </c>
      <c r="G89">
        <v>1433000</v>
      </c>
      <c r="H89" t="s">
        <v>84</v>
      </c>
      <c r="I89">
        <v>138</v>
      </c>
      <c r="K89" s="28">
        <v>45685</v>
      </c>
    </row>
    <row r="90" spans="1:11" x14ac:dyDescent="0.25">
      <c r="A90" s="54" t="s">
        <v>98</v>
      </c>
      <c r="B90" s="54" t="s">
        <v>593</v>
      </c>
      <c r="C90" s="54">
        <v>1250940609</v>
      </c>
      <c r="D90" s="54" t="s">
        <v>97</v>
      </c>
      <c r="E90" s="56" t="s">
        <v>96</v>
      </c>
      <c r="F90" s="55" t="s">
        <v>95</v>
      </c>
      <c r="G90" s="55">
        <v>1434000</v>
      </c>
      <c r="H90" s="54" t="s">
        <v>94</v>
      </c>
      <c r="I90">
        <v>138</v>
      </c>
      <c r="K90" s="28">
        <v>45685</v>
      </c>
    </row>
    <row r="91" spans="1:11" x14ac:dyDescent="0.25">
      <c r="A91" s="54" t="s">
        <v>83</v>
      </c>
      <c r="B91" s="54" t="s">
        <v>592</v>
      </c>
      <c r="C91" s="54">
        <v>8111766100</v>
      </c>
      <c r="D91" s="54" t="s">
        <v>82</v>
      </c>
      <c r="E91" s="56" t="s">
        <v>81</v>
      </c>
      <c r="F91" s="55" t="s">
        <v>80</v>
      </c>
      <c r="G91" s="55">
        <v>1436000</v>
      </c>
      <c r="H91" s="54" t="s">
        <v>79</v>
      </c>
      <c r="I91">
        <v>140</v>
      </c>
      <c r="K91" s="28">
        <v>45685</v>
      </c>
    </row>
    <row r="92" spans="1:11" x14ac:dyDescent="0.25">
      <c r="A92" t="s">
        <v>38</v>
      </c>
      <c r="B92" s="57" t="s">
        <v>591</v>
      </c>
      <c r="C92">
        <v>8222393748</v>
      </c>
      <c r="D92">
        <v>522184154</v>
      </c>
      <c r="E92" t="s">
        <v>37</v>
      </c>
      <c r="F92" t="s">
        <v>36</v>
      </c>
      <c r="G92">
        <v>1412</v>
      </c>
      <c r="H92" t="s">
        <v>35</v>
      </c>
      <c r="I92">
        <v>94476</v>
      </c>
      <c r="K92" s="28">
        <v>45685</v>
      </c>
    </row>
    <row r="93" spans="1:11" x14ac:dyDescent="0.25">
      <c r="A93" t="s">
        <v>52</v>
      </c>
      <c r="B93" s="54" t="s">
        <v>590</v>
      </c>
      <c r="C93">
        <v>8381426466</v>
      </c>
      <c r="D93" t="s">
        <v>220</v>
      </c>
      <c r="E93" t="s">
        <v>219</v>
      </c>
      <c r="F93" t="s">
        <v>218</v>
      </c>
      <c r="G93">
        <v>1438054</v>
      </c>
      <c r="H93" t="s">
        <v>51</v>
      </c>
      <c r="I93">
        <v>514</v>
      </c>
      <c r="K93">
        <v>45678</v>
      </c>
    </row>
    <row r="94" spans="1:11" x14ac:dyDescent="0.25">
      <c r="A94" s="54" t="s">
        <v>186</v>
      </c>
      <c r="B94" s="54" t="s">
        <v>589</v>
      </c>
      <c r="C94" s="54">
        <v>7743138099</v>
      </c>
      <c r="D94" s="54" t="s">
        <v>491</v>
      </c>
      <c r="E94" s="56" t="s">
        <v>490</v>
      </c>
      <c r="F94" s="55" t="s">
        <v>489</v>
      </c>
      <c r="G94" s="55">
        <v>1419042</v>
      </c>
      <c r="H94" s="54" t="s">
        <v>182</v>
      </c>
      <c r="I94">
        <v>355</v>
      </c>
      <c r="J94" t="s">
        <v>521</v>
      </c>
      <c r="K94">
        <v>45678</v>
      </c>
    </row>
    <row r="95" spans="1:11" x14ac:dyDescent="0.25">
      <c r="A95" s="54" t="s">
        <v>117</v>
      </c>
      <c r="B95" s="54" t="s">
        <v>588</v>
      </c>
      <c r="C95" s="54">
        <v>7761615078</v>
      </c>
      <c r="D95" s="54" t="s">
        <v>384</v>
      </c>
      <c r="E95" s="56" t="s">
        <v>383</v>
      </c>
      <c r="F95" s="55" t="s">
        <v>382</v>
      </c>
      <c r="G95" s="55">
        <v>1427032</v>
      </c>
      <c r="H95" s="54" t="s">
        <v>113</v>
      </c>
      <c r="I95">
        <v>437</v>
      </c>
      <c r="J95" t="s">
        <v>521</v>
      </c>
      <c r="K95">
        <v>45678</v>
      </c>
    </row>
    <row r="96" spans="1:11" x14ac:dyDescent="0.25">
      <c r="A96" s="54" t="s">
        <v>112</v>
      </c>
      <c r="B96" s="54" t="s">
        <v>587</v>
      </c>
      <c r="C96" s="54">
        <v>8371692019</v>
      </c>
      <c r="D96" s="54" t="s">
        <v>372</v>
      </c>
      <c r="E96" s="56" t="s">
        <v>371</v>
      </c>
      <c r="F96" s="55" t="s">
        <v>370</v>
      </c>
      <c r="G96" s="55">
        <v>1428042</v>
      </c>
      <c r="H96" s="54" t="s">
        <v>111</v>
      </c>
      <c r="I96">
        <v>445</v>
      </c>
      <c r="J96" t="s">
        <v>521</v>
      </c>
      <c r="K96">
        <v>45678</v>
      </c>
    </row>
    <row r="97" spans="1:11" x14ac:dyDescent="0.25">
      <c r="A97" t="s">
        <v>112</v>
      </c>
      <c r="B97" s="54" t="s">
        <v>586</v>
      </c>
      <c r="C97">
        <v>8371692261</v>
      </c>
      <c r="D97" t="s">
        <v>286</v>
      </c>
      <c r="E97" t="s">
        <v>285</v>
      </c>
      <c r="F97" t="s">
        <v>284</v>
      </c>
      <c r="G97">
        <v>1428062</v>
      </c>
      <c r="H97" t="s">
        <v>111</v>
      </c>
      <c r="I97">
        <v>447</v>
      </c>
      <c r="J97" t="s">
        <v>521</v>
      </c>
      <c r="K97">
        <v>45678</v>
      </c>
    </row>
    <row r="98" spans="1:11" x14ac:dyDescent="0.25">
      <c r="A98" t="s">
        <v>150</v>
      </c>
      <c r="B98" s="54" t="s">
        <v>585</v>
      </c>
      <c r="C98">
        <v>7591743066</v>
      </c>
      <c r="D98" t="s">
        <v>247</v>
      </c>
      <c r="E98" t="s">
        <v>246</v>
      </c>
      <c r="F98" t="s">
        <v>245</v>
      </c>
      <c r="G98">
        <v>1416092</v>
      </c>
      <c r="H98" t="s">
        <v>146</v>
      </c>
      <c r="I98">
        <v>334</v>
      </c>
      <c r="K98">
        <v>45678</v>
      </c>
    </row>
    <row r="99" spans="1:11" x14ac:dyDescent="0.25">
      <c r="A99" s="54" t="s">
        <v>34</v>
      </c>
      <c r="B99" s="54" t="s">
        <v>584</v>
      </c>
      <c r="C99" s="54">
        <v>8262037296</v>
      </c>
      <c r="D99" s="54" t="s">
        <v>390</v>
      </c>
      <c r="E99" s="56" t="s">
        <v>389</v>
      </c>
      <c r="F99" s="55" t="s">
        <v>388</v>
      </c>
      <c r="G99" s="55">
        <v>1403082</v>
      </c>
      <c r="H99" s="54" t="s">
        <v>31</v>
      </c>
      <c r="I99">
        <v>223</v>
      </c>
      <c r="J99" t="s">
        <v>521</v>
      </c>
      <c r="K99">
        <v>45678</v>
      </c>
    </row>
    <row r="100" spans="1:11" x14ac:dyDescent="0.25">
      <c r="A100" s="54" t="s">
        <v>196</v>
      </c>
      <c r="B100" s="54" t="s">
        <v>583</v>
      </c>
      <c r="C100" s="54">
        <v>8212529494</v>
      </c>
      <c r="D100" s="54" t="s">
        <v>381</v>
      </c>
      <c r="E100" s="56" t="s">
        <v>380</v>
      </c>
      <c r="F100" s="55" t="s">
        <v>379</v>
      </c>
      <c r="G100" s="55">
        <v>1426042</v>
      </c>
      <c r="H100" s="54" t="s">
        <v>192</v>
      </c>
      <c r="I100">
        <v>425</v>
      </c>
      <c r="J100" t="s">
        <v>521</v>
      </c>
      <c r="K100">
        <v>45678</v>
      </c>
    </row>
    <row r="101" spans="1:11" x14ac:dyDescent="0.25">
      <c r="A101" s="54" t="s">
        <v>112</v>
      </c>
      <c r="B101" s="54" t="s">
        <v>582</v>
      </c>
      <c r="C101" s="54">
        <v>8371692427</v>
      </c>
      <c r="D101" s="54" t="s">
        <v>433</v>
      </c>
      <c r="E101" s="56" t="s">
        <v>432</v>
      </c>
      <c r="F101" s="55" t="s">
        <v>431</v>
      </c>
      <c r="G101" s="55">
        <v>1428032</v>
      </c>
      <c r="H101" s="54" t="s">
        <v>111</v>
      </c>
      <c r="I101">
        <v>444</v>
      </c>
      <c r="J101" t="s">
        <v>521</v>
      </c>
      <c r="K101">
        <v>45678</v>
      </c>
    </row>
    <row r="102" spans="1:11" x14ac:dyDescent="0.25">
      <c r="A102" s="54" t="s">
        <v>186</v>
      </c>
      <c r="B102" s="54" t="s">
        <v>581</v>
      </c>
      <c r="C102" s="54">
        <v>7743211324</v>
      </c>
      <c r="D102" s="54" t="s">
        <v>357</v>
      </c>
      <c r="E102" s="56" t="s">
        <v>356</v>
      </c>
      <c r="F102" s="55" t="s">
        <v>355</v>
      </c>
      <c r="G102" s="55">
        <v>1419092</v>
      </c>
      <c r="H102" s="54" t="s">
        <v>182</v>
      </c>
      <c r="I102">
        <v>360</v>
      </c>
      <c r="J102" t="s">
        <v>521</v>
      </c>
      <c r="K102">
        <v>45678</v>
      </c>
    </row>
    <row r="103" spans="1:11" x14ac:dyDescent="0.25">
      <c r="A103" s="54" t="s">
        <v>196</v>
      </c>
      <c r="B103" s="54" t="s">
        <v>580</v>
      </c>
      <c r="C103" s="54">
        <v>8212389633</v>
      </c>
      <c r="D103" s="54" t="s">
        <v>318</v>
      </c>
      <c r="E103" s="56" t="s">
        <v>317</v>
      </c>
      <c r="F103" s="55" t="s">
        <v>316</v>
      </c>
      <c r="G103" s="55">
        <v>1426072</v>
      </c>
      <c r="H103" s="54" t="s">
        <v>192</v>
      </c>
      <c r="I103">
        <v>428</v>
      </c>
      <c r="J103" t="s">
        <v>521</v>
      </c>
      <c r="K103">
        <v>45678</v>
      </c>
    </row>
    <row r="104" spans="1:11" x14ac:dyDescent="0.25">
      <c r="A104" s="54" t="s">
        <v>57</v>
      </c>
      <c r="B104" s="54" t="s">
        <v>579</v>
      </c>
      <c r="C104" s="54">
        <v>4960248273</v>
      </c>
      <c r="D104" s="54" t="s">
        <v>351</v>
      </c>
      <c r="E104" s="56" t="s">
        <v>350</v>
      </c>
      <c r="F104" s="55" t="s">
        <v>349</v>
      </c>
      <c r="G104" s="55">
        <v>1410032</v>
      </c>
      <c r="H104" s="54" t="s">
        <v>56</v>
      </c>
      <c r="I104">
        <v>271</v>
      </c>
      <c r="J104" t="s">
        <v>521</v>
      </c>
      <c r="K104">
        <v>45678</v>
      </c>
    </row>
    <row r="105" spans="1:11" x14ac:dyDescent="0.25">
      <c r="A105" s="54" t="s">
        <v>186</v>
      </c>
      <c r="B105" s="57" t="s">
        <v>578</v>
      </c>
      <c r="C105" s="54">
        <v>7743188737</v>
      </c>
      <c r="D105" s="54" t="s">
        <v>494</v>
      </c>
      <c r="E105" s="56" t="s">
        <v>493</v>
      </c>
      <c r="F105" s="55" t="s">
        <v>492</v>
      </c>
      <c r="G105" s="55">
        <v>1419032</v>
      </c>
      <c r="H105" s="54" t="s">
        <v>182</v>
      </c>
      <c r="I105">
        <v>354</v>
      </c>
      <c r="J105" t="s">
        <v>521</v>
      </c>
      <c r="K105">
        <v>45678</v>
      </c>
    </row>
    <row r="106" spans="1:11" x14ac:dyDescent="0.25">
      <c r="A106" s="54" t="s">
        <v>186</v>
      </c>
      <c r="B106" s="54" t="s">
        <v>577</v>
      </c>
      <c r="C106" s="54">
        <v>7743211407</v>
      </c>
      <c r="D106" s="54" t="s">
        <v>211</v>
      </c>
      <c r="E106" s="56" t="s">
        <v>210</v>
      </c>
      <c r="F106" s="55" t="s">
        <v>209</v>
      </c>
      <c r="G106" s="55">
        <v>1419154</v>
      </c>
      <c r="H106" s="54" t="s">
        <v>182</v>
      </c>
      <c r="I106">
        <v>366</v>
      </c>
      <c r="J106" t="s">
        <v>524</v>
      </c>
      <c r="K106">
        <v>45678</v>
      </c>
    </row>
    <row r="107" spans="1:11" x14ac:dyDescent="0.25">
      <c r="A107" s="54" t="s">
        <v>73</v>
      </c>
      <c r="B107" s="57" t="s">
        <v>576</v>
      </c>
      <c r="C107" s="54">
        <v>7972052212</v>
      </c>
      <c r="D107" s="54" t="s">
        <v>163</v>
      </c>
      <c r="E107" s="56" t="s">
        <v>162</v>
      </c>
      <c r="F107" s="55" t="s">
        <v>161</v>
      </c>
      <c r="G107" s="55">
        <v>1406000</v>
      </c>
      <c r="H107" s="54" t="s">
        <v>72</v>
      </c>
      <c r="I107">
        <v>106</v>
      </c>
      <c r="J107" t="s">
        <v>541</v>
      </c>
      <c r="K107">
        <v>45685</v>
      </c>
    </row>
    <row r="108" spans="1:11" x14ac:dyDescent="0.25">
      <c r="A108" s="54" t="s">
        <v>57</v>
      </c>
      <c r="B108" s="54" t="s">
        <v>575</v>
      </c>
      <c r="C108" s="54">
        <v>4960249189</v>
      </c>
      <c r="D108" s="54" t="s">
        <v>191</v>
      </c>
      <c r="E108" s="56" t="s">
        <v>190</v>
      </c>
      <c r="F108" s="55" t="s">
        <v>189</v>
      </c>
      <c r="G108" s="55">
        <v>1410024</v>
      </c>
      <c r="H108" s="54" t="s">
        <v>56</v>
      </c>
      <c r="I108">
        <v>270</v>
      </c>
      <c r="J108" t="s">
        <v>524</v>
      </c>
      <c r="K108">
        <v>45678</v>
      </c>
    </row>
    <row r="109" spans="1:11" x14ac:dyDescent="0.25">
      <c r="A109" s="54" t="s">
        <v>196</v>
      </c>
      <c r="B109" s="54" t="s">
        <v>574</v>
      </c>
      <c r="C109" s="54">
        <v>8212392351</v>
      </c>
      <c r="D109" s="54" t="s">
        <v>413</v>
      </c>
      <c r="E109" s="56" t="s">
        <v>412</v>
      </c>
      <c r="F109" s="55" t="s">
        <v>411</v>
      </c>
      <c r="G109" s="55">
        <v>1426022</v>
      </c>
      <c r="H109" s="54" t="s">
        <v>192</v>
      </c>
      <c r="I109">
        <v>423</v>
      </c>
      <c r="J109" t="s">
        <v>521</v>
      </c>
      <c r="K109">
        <v>45678</v>
      </c>
    </row>
    <row r="110" spans="1:11" x14ac:dyDescent="0.25">
      <c r="A110" s="54" t="s">
        <v>57</v>
      </c>
      <c r="B110" s="54" t="s">
        <v>573</v>
      </c>
      <c r="C110" s="54">
        <v>4960213725</v>
      </c>
      <c r="D110" s="54" t="s">
        <v>256</v>
      </c>
      <c r="E110" s="56" t="s">
        <v>255</v>
      </c>
      <c r="F110" s="55" t="s">
        <v>254</v>
      </c>
      <c r="G110" s="55">
        <v>1410062</v>
      </c>
      <c r="H110" s="54" t="s">
        <v>56</v>
      </c>
      <c r="I110">
        <v>274</v>
      </c>
      <c r="J110" t="s">
        <v>521</v>
      </c>
      <c r="K110">
        <v>45678</v>
      </c>
    </row>
    <row r="111" spans="1:11" x14ac:dyDescent="0.25">
      <c r="A111" t="s">
        <v>110</v>
      </c>
      <c r="B111" s="54" t="s">
        <v>572</v>
      </c>
      <c r="C111">
        <v>8231559680</v>
      </c>
      <c r="D111" t="s">
        <v>289</v>
      </c>
      <c r="E111" t="s">
        <v>288</v>
      </c>
      <c r="F111" t="s">
        <v>287</v>
      </c>
      <c r="G111">
        <v>1429062</v>
      </c>
      <c r="H111" t="s">
        <v>106</v>
      </c>
      <c r="I111">
        <v>455</v>
      </c>
      <c r="K111">
        <v>45678</v>
      </c>
    </row>
    <row r="112" spans="1:11" x14ac:dyDescent="0.25">
      <c r="A112" s="54" t="s">
        <v>43</v>
      </c>
      <c r="B112" s="54" t="s">
        <v>571</v>
      </c>
      <c r="C112" s="54">
        <v>5321057650</v>
      </c>
      <c r="D112" s="54" t="s">
        <v>482</v>
      </c>
      <c r="E112" s="56" t="s">
        <v>481</v>
      </c>
      <c r="F112" s="55" t="s">
        <v>480</v>
      </c>
      <c r="G112" s="55">
        <v>1417032</v>
      </c>
      <c r="H112" s="54" t="s">
        <v>39</v>
      </c>
      <c r="I112">
        <v>339</v>
      </c>
      <c r="J112" t="s">
        <v>521</v>
      </c>
      <c r="K112">
        <v>45678</v>
      </c>
    </row>
    <row r="113" spans="1:11" x14ac:dyDescent="0.25">
      <c r="A113" s="54" t="s">
        <v>70</v>
      </c>
      <c r="B113" s="54" t="s">
        <v>570</v>
      </c>
      <c r="C113" s="54">
        <v>7962959318</v>
      </c>
      <c r="D113" s="54" t="s">
        <v>199</v>
      </c>
      <c r="E113" s="56" t="s">
        <v>198</v>
      </c>
      <c r="F113" s="55" t="s">
        <v>197</v>
      </c>
      <c r="G113" s="55">
        <v>1425132</v>
      </c>
      <c r="H113" s="54" t="s">
        <v>68</v>
      </c>
      <c r="I113">
        <v>420</v>
      </c>
      <c r="J113" t="s">
        <v>521</v>
      </c>
      <c r="K113">
        <v>45678</v>
      </c>
    </row>
    <row r="114" spans="1:11" x14ac:dyDescent="0.25">
      <c r="A114" s="54" t="s">
        <v>43</v>
      </c>
      <c r="B114" s="54" t="s">
        <v>569</v>
      </c>
      <c r="C114" s="54">
        <v>8261170716</v>
      </c>
      <c r="D114" s="54" t="s">
        <v>348</v>
      </c>
      <c r="E114" s="56" t="s">
        <v>347</v>
      </c>
      <c r="F114" s="55" t="s">
        <v>346</v>
      </c>
      <c r="G114" s="55">
        <v>1417062</v>
      </c>
      <c r="H114" s="54" t="s">
        <v>39</v>
      </c>
      <c r="I114">
        <v>342</v>
      </c>
      <c r="J114" t="s">
        <v>521</v>
      </c>
      <c r="K114">
        <v>45678</v>
      </c>
    </row>
    <row r="115" spans="1:11" x14ac:dyDescent="0.25">
      <c r="A115" s="54" t="s">
        <v>98</v>
      </c>
      <c r="B115" s="54" t="s">
        <v>568</v>
      </c>
      <c r="C115" s="54">
        <v>1251627895</v>
      </c>
      <c r="D115" s="54" t="s">
        <v>324</v>
      </c>
      <c r="E115" s="56" t="s">
        <v>323</v>
      </c>
      <c r="F115" s="55" t="s">
        <v>322</v>
      </c>
      <c r="G115" s="55">
        <v>1434082</v>
      </c>
      <c r="H115" s="54" t="s">
        <v>94</v>
      </c>
      <c r="I115">
        <v>488</v>
      </c>
      <c r="J115" t="s">
        <v>521</v>
      </c>
      <c r="K115">
        <v>45678</v>
      </c>
    </row>
    <row r="116" spans="1:11" x14ac:dyDescent="0.25">
      <c r="A116" s="54" t="s">
        <v>112</v>
      </c>
      <c r="B116" s="54" t="s">
        <v>567</v>
      </c>
      <c r="C116" s="54">
        <v>8371692723</v>
      </c>
      <c r="D116" s="54" t="s">
        <v>497</v>
      </c>
      <c r="E116" s="56" t="s">
        <v>496</v>
      </c>
      <c r="F116" s="55" t="s">
        <v>495</v>
      </c>
      <c r="G116" s="55">
        <v>1428022</v>
      </c>
      <c r="H116" s="54" t="s">
        <v>111</v>
      </c>
      <c r="I116">
        <v>443</v>
      </c>
      <c r="J116" t="s">
        <v>521</v>
      </c>
      <c r="K116">
        <v>45678</v>
      </c>
    </row>
    <row r="117" spans="1:11" x14ac:dyDescent="0.25">
      <c r="A117" s="54" t="s">
        <v>186</v>
      </c>
      <c r="B117" s="57" t="s">
        <v>566</v>
      </c>
      <c r="C117" s="54">
        <v>7743211258</v>
      </c>
      <c r="D117" s="54" t="s">
        <v>439</v>
      </c>
      <c r="E117" s="56" t="s">
        <v>438</v>
      </c>
      <c r="F117" s="55" t="s">
        <v>437</v>
      </c>
      <c r="G117" s="55">
        <v>1419064</v>
      </c>
      <c r="H117" s="54" t="s">
        <v>182</v>
      </c>
      <c r="I117">
        <v>357</v>
      </c>
      <c r="J117" t="s">
        <v>524</v>
      </c>
      <c r="K117">
        <v>45678</v>
      </c>
    </row>
    <row r="118" spans="1:11" x14ac:dyDescent="0.25">
      <c r="A118" s="54" t="s">
        <v>70</v>
      </c>
      <c r="B118" s="54" t="s">
        <v>565</v>
      </c>
      <c r="C118" s="54">
        <v>9482382481</v>
      </c>
      <c r="D118" s="54" t="s">
        <v>223</v>
      </c>
      <c r="E118" s="56" t="s">
        <v>222</v>
      </c>
      <c r="F118" s="55" t="s">
        <v>221</v>
      </c>
      <c r="G118" s="55">
        <v>1425112</v>
      </c>
      <c r="H118" s="54" t="s">
        <v>68</v>
      </c>
      <c r="I118">
        <v>418</v>
      </c>
      <c r="J118" t="s">
        <v>521</v>
      </c>
      <c r="K118">
        <v>45678</v>
      </c>
    </row>
    <row r="119" spans="1:11" x14ac:dyDescent="0.25">
      <c r="A119" s="54" t="s">
        <v>196</v>
      </c>
      <c r="B119" s="54" t="s">
        <v>564</v>
      </c>
      <c r="C119" s="54">
        <v>8212392687</v>
      </c>
      <c r="D119" s="54" t="s">
        <v>195</v>
      </c>
      <c r="E119" s="56" t="s">
        <v>194</v>
      </c>
      <c r="F119" s="55" t="s">
        <v>193</v>
      </c>
      <c r="G119" s="55">
        <v>1426132</v>
      </c>
      <c r="H119" s="54" t="s">
        <v>192</v>
      </c>
      <c r="I119">
        <v>434</v>
      </c>
      <c r="J119" t="s">
        <v>521</v>
      </c>
      <c r="K119">
        <v>45678</v>
      </c>
    </row>
    <row r="120" spans="1:11" x14ac:dyDescent="0.25">
      <c r="A120" s="54" t="s">
        <v>112</v>
      </c>
      <c r="B120" s="54" t="s">
        <v>563</v>
      </c>
      <c r="C120" s="54">
        <v>8371695437</v>
      </c>
      <c r="D120" s="54" t="s">
        <v>232</v>
      </c>
      <c r="E120" s="56" t="s">
        <v>231</v>
      </c>
      <c r="F120" s="55" t="s">
        <v>230</v>
      </c>
      <c r="G120" s="55">
        <v>1428082</v>
      </c>
      <c r="H120" s="54" t="s">
        <v>111</v>
      </c>
      <c r="I120">
        <v>449</v>
      </c>
      <c r="J120" t="s">
        <v>521</v>
      </c>
      <c r="K120">
        <v>45678</v>
      </c>
    </row>
    <row r="121" spans="1:11" x14ac:dyDescent="0.25">
      <c r="A121" s="54" t="s">
        <v>168</v>
      </c>
      <c r="B121" s="57" t="s">
        <v>562</v>
      </c>
      <c r="C121" s="54">
        <v>9710662755</v>
      </c>
      <c r="D121" s="54" t="s">
        <v>250</v>
      </c>
      <c r="E121" s="56" t="s">
        <v>249</v>
      </c>
      <c r="F121" s="55" t="s">
        <v>248</v>
      </c>
      <c r="G121" s="55">
        <v>1404052</v>
      </c>
      <c r="H121" s="54" t="s">
        <v>164</v>
      </c>
      <c r="I121">
        <v>234</v>
      </c>
      <c r="J121" t="s">
        <v>521</v>
      </c>
      <c r="K121">
        <v>45678</v>
      </c>
    </row>
    <row r="122" spans="1:11" x14ac:dyDescent="0.25">
      <c r="A122" s="54" t="s">
        <v>75</v>
      </c>
      <c r="B122" s="54" t="s">
        <v>561</v>
      </c>
      <c r="C122" s="54">
        <v>5681618062</v>
      </c>
      <c r="D122" s="54" t="s">
        <v>125</v>
      </c>
      <c r="E122" s="56" t="s">
        <v>124</v>
      </c>
      <c r="F122" s="55" t="s">
        <v>123</v>
      </c>
      <c r="G122" s="55">
        <v>1424000</v>
      </c>
      <c r="H122" s="54" t="s">
        <v>74</v>
      </c>
      <c r="I122">
        <v>126</v>
      </c>
      <c r="J122" t="s">
        <v>541</v>
      </c>
      <c r="K122">
        <v>45685</v>
      </c>
    </row>
    <row r="123" spans="1:11" x14ac:dyDescent="0.25">
      <c r="A123" s="54" t="s">
        <v>168</v>
      </c>
      <c r="B123" s="54" t="s">
        <v>560</v>
      </c>
      <c r="C123" s="54">
        <v>9710664197</v>
      </c>
      <c r="D123" s="54" t="s">
        <v>342</v>
      </c>
      <c r="E123" s="56" t="s">
        <v>341</v>
      </c>
      <c r="F123" s="55" t="s">
        <v>340</v>
      </c>
      <c r="G123" s="55">
        <v>1404032</v>
      </c>
      <c r="H123" s="54" t="s">
        <v>164</v>
      </c>
      <c r="I123">
        <v>232</v>
      </c>
      <c r="J123" t="s">
        <v>521</v>
      </c>
      <c r="K123">
        <v>45678</v>
      </c>
    </row>
    <row r="124" spans="1:11" x14ac:dyDescent="0.25">
      <c r="A124" t="s">
        <v>57</v>
      </c>
      <c r="B124" s="54" t="s">
        <v>559</v>
      </c>
      <c r="C124">
        <v>4960249456</v>
      </c>
      <c r="D124" t="s">
        <v>78</v>
      </c>
      <c r="E124" t="s">
        <v>77</v>
      </c>
      <c r="F124" t="s">
        <v>76</v>
      </c>
      <c r="G124">
        <v>1410000</v>
      </c>
      <c r="H124" t="s">
        <v>56</v>
      </c>
      <c r="I124">
        <v>110</v>
      </c>
      <c r="K124">
        <v>45685</v>
      </c>
    </row>
    <row r="125" spans="1:11" x14ac:dyDescent="0.25">
      <c r="A125" s="54" t="s">
        <v>57</v>
      </c>
      <c r="B125" s="54" t="s">
        <v>558</v>
      </c>
      <c r="C125" s="54">
        <v>4960206961</v>
      </c>
      <c r="D125" s="54" t="s">
        <v>280</v>
      </c>
      <c r="E125" s="56" t="s">
        <v>279</v>
      </c>
      <c r="F125" s="55" t="s">
        <v>278</v>
      </c>
      <c r="G125" s="55">
        <v>1410052</v>
      </c>
      <c r="H125" s="54" t="s">
        <v>56</v>
      </c>
      <c r="I125">
        <v>273</v>
      </c>
      <c r="J125" t="s">
        <v>521</v>
      </c>
      <c r="K125">
        <v>45678</v>
      </c>
    </row>
    <row r="126" spans="1:11" x14ac:dyDescent="0.25">
      <c r="A126" t="s">
        <v>196</v>
      </c>
      <c r="B126" s="54" t="s">
        <v>557</v>
      </c>
      <c r="C126">
        <v>8212394019</v>
      </c>
      <c r="D126" t="s">
        <v>410</v>
      </c>
      <c r="E126" t="s">
        <v>409</v>
      </c>
      <c r="F126" t="s">
        <v>408</v>
      </c>
      <c r="G126">
        <v>1426032</v>
      </c>
      <c r="H126" t="s">
        <v>192</v>
      </c>
      <c r="I126">
        <v>424</v>
      </c>
      <c r="K126">
        <v>45678</v>
      </c>
    </row>
    <row r="127" spans="1:11" x14ac:dyDescent="0.25">
      <c r="A127" t="s">
        <v>34</v>
      </c>
      <c r="B127" s="54" t="s">
        <v>556</v>
      </c>
      <c r="C127">
        <v>8262221226</v>
      </c>
      <c r="D127">
        <v>526980652</v>
      </c>
      <c r="E127" t="s">
        <v>33</v>
      </c>
      <c r="F127" t="s">
        <v>32</v>
      </c>
      <c r="G127">
        <v>1403</v>
      </c>
      <c r="H127" t="s">
        <v>31</v>
      </c>
      <c r="I127">
        <v>94475</v>
      </c>
      <c r="K127">
        <v>45678</v>
      </c>
    </row>
    <row r="128" spans="1:11" x14ac:dyDescent="0.25">
      <c r="A128" s="54" t="s">
        <v>43</v>
      </c>
      <c r="B128" s="54" t="s">
        <v>555</v>
      </c>
      <c r="C128" s="54">
        <v>8261144044</v>
      </c>
      <c r="D128" s="54" t="s">
        <v>268</v>
      </c>
      <c r="E128" s="56" t="s">
        <v>267</v>
      </c>
      <c r="F128" s="55" t="s">
        <v>266</v>
      </c>
      <c r="G128" s="55">
        <v>1417072</v>
      </c>
      <c r="H128" s="54" t="s">
        <v>39</v>
      </c>
      <c r="I128">
        <v>343</v>
      </c>
      <c r="J128" t="s">
        <v>521</v>
      </c>
      <c r="K128">
        <v>45678</v>
      </c>
    </row>
    <row r="129" spans="1:11" x14ac:dyDescent="0.25">
      <c r="A129" t="s">
        <v>43</v>
      </c>
      <c r="B129" s="57" t="s">
        <v>554</v>
      </c>
      <c r="C129">
        <v>5322102832</v>
      </c>
      <c r="D129" t="s">
        <v>42</v>
      </c>
      <c r="E129" t="s">
        <v>41</v>
      </c>
      <c r="F129" t="s">
        <v>40</v>
      </c>
      <c r="G129">
        <v>1417</v>
      </c>
      <c r="H129" t="s">
        <v>39</v>
      </c>
      <c r="I129">
        <v>93665</v>
      </c>
      <c r="K129">
        <v>45685</v>
      </c>
    </row>
    <row r="130" spans="1:11" x14ac:dyDescent="0.25">
      <c r="A130">
        <v>38</v>
      </c>
      <c r="B130" s="54" t="s">
        <v>553</v>
      </c>
      <c r="C130">
        <v>8381888184</v>
      </c>
      <c r="D130">
        <v>540340545</v>
      </c>
      <c r="E130" t="s">
        <v>552</v>
      </c>
      <c r="F130" t="s">
        <v>551</v>
      </c>
      <c r="G130">
        <v>1438</v>
      </c>
      <c r="H130" t="s">
        <v>51</v>
      </c>
      <c r="K130">
        <v>45685</v>
      </c>
    </row>
    <row r="131" spans="1:11" x14ac:dyDescent="0.25">
      <c r="A131" s="54" t="s">
        <v>34</v>
      </c>
      <c r="B131" s="54" t="s">
        <v>550</v>
      </c>
      <c r="C131" s="54">
        <v>8262037244</v>
      </c>
      <c r="D131" s="54" t="s">
        <v>336</v>
      </c>
      <c r="E131" s="56" t="s">
        <v>335</v>
      </c>
      <c r="F131" s="55" t="s">
        <v>334</v>
      </c>
      <c r="G131" s="55">
        <v>1403104</v>
      </c>
      <c r="H131" s="54" t="s">
        <v>31</v>
      </c>
      <c r="I131">
        <v>225</v>
      </c>
      <c r="J131" t="s">
        <v>524</v>
      </c>
      <c r="K131">
        <v>45678</v>
      </c>
    </row>
    <row r="132" spans="1:11" x14ac:dyDescent="0.25">
      <c r="A132" s="54" t="s">
        <v>168</v>
      </c>
      <c r="B132" s="57" t="s">
        <v>549</v>
      </c>
      <c r="C132" s="54">
        <v>9710659440</v>
      </c>
      <c r="D132" s="54" t="s">
        <v>455</v>
      </c>
      <c r="E132" s="56" t="s">
        <v>454</v>
      </c>
      <c r="F132" s="55" t="s">
        <v>391</v>
      </c>
      <c r="G132" s="55">
        <v>1404011</v>
      </c>
      <c r="H132" s="54" t="s">
        <v>164</v>
      </c>
      <c r="I132">
        <v>231</v>
      </c>
      <c r="J132" t="s">
        <v>547</v>
      </c>
      <c r="K132">
        <v>45678</v>
      </c>
    </row>
    <row r="133" spans="1:11" x14ac:dyDescent="0.25">
      <c r="A133" s="54" t="s">
        <v>168</v>
      </c>
      <c r="B133" s="54" t="s">
        <v>548</v>
      </c>
      <c r="C133" s="54">
        <v>9710659440</v>
      </c>
      <c r="D133" s="54" t="s">
        <v>455</v>
      </c>
      <c r="E133" s="56" t="s">
        <v>454</v>
      </c>
      <c r="F133" s="55" t="s">
        <v>391</v>
      </c>
      <c r="G133" s="55">
        <v>1404011</v>
      </c>
      <c r="H133" s="54" t="s">
        <v>164</v>
      </c>
      <c r="I133">
        <v>231</v>
      </c>
      <c r="J133" t="s">
        <v>547</v>
      </c>
      <c r="K133">
        <v>45678</v>
      </c>
    </row>
    <row r="134" spans="1:11" x14ac:dyDescent="0.25">
      <c r="A134" s="54" t="s">
        <v>57</v>
      </c>
      <c r="B134" s="54" t="s">
        <v>546</v>
      </c>
      <c r="C134" s="54">
        <v>4960249522</v>
      </c>
      <c r="D134" s="54" t="s">
        <v>333</v>
      </c>
      <c r="E134" s="56" t="s">
        <v>332</v>
      </c>
      <c r="F134" s="55" t="s">
        <v>331</v>
      </c>
      <c r="G134" s="55">
        <v>1410042</v>
      </c>
      <c r="H134" s="54" t="s">
        <v>56</v>
      </c>
      <c r="I134">
        <v>272</v>
      </c>
      <c r="J134" t="s">
        <v>521</v>
      </c>
      <c r="K134">
        <v>45678</v>
      </c>
    </row>
    <row r="135" spans="1:11" x14ac:dyDescent="0.25">
      <c r="A135" s="54" t="s">
        <v>59</v>
      </c>
      <c r="B135" s="57" t="s">
        <v>545</v>
      </c>
      <c r="C135" s="54">
        <v>7571452124</v>
      </c>
      <c r="D135" s="54" t="s">
        <v>155</v>
      </c>
      <c r="E135" s="56" t="s">
        <v>154</v>
      </c>
      <c r="F135" s="55" t="s">
        <v>153</v>
      </c>
      <c r="G135" s="55">
        <v>1411000</v>
      </c>
      <c r="H135" s="54" t="s">
        <v>58</v>
      </c>
      <c r="I135">
        <v>111</v>
      </c>
      <c r="J135" t="s">
        <v>541</v>
      </c>
      <c r="K135">
        <v>45685</v>
      </c>
    </row>
    <row r="136" spans="1:11" x14ac:dyDescent="0.25">
      <c r="A136" s="54" t="s">
        <v>59</v>
      </c>
      <c r="B136" s="54" t="s">
        <v>544</v>
      </c>
      <c r="C136" s="54">
        <v>7571452124</v>
      </c>
      <c r="D136" s="54" t="s">
        <v>155</v>
      </c>
      <c r="E136" s="56" t="s">
        <v>154</v>
      </c>
      <c r="F136" s="55" t="s">
        <v>153</v>
      </c>
      <c r="G136" s="55">
        <v>1411000</v>
      </c>
      <c r="H136" s="54" t="s">
        <v>58</v>
      </c>
      <c r="I136">
        <v>111</v>
      </c>
      <c r="J136" t="s">
        <v>541</v>
      </c>
      <c r="K136">
        <v>45685</v>
      </c>
    </row>
    <row r="137" spans="1:11" x14ac:dyDescent="0.25">
      <c r="A137" t="s">
        <v>43</v>
      </c>
      <c r="B137" s="57" t="s">
        <v>543</v>
      </c>
      <c r="C137">
        <v>8221020459</v>
      </c>
      <c r="D137" t="s">
        <v>402</v>
      </c>
      <c r="E137" t="s">
        <v>401</v>
      </c>
      <c r="F137" t="s">
        <v>400</v>
      </c>
      <c r="G137">
        <v>1417052</v>
      </c>
      <c r="H137" t="s">
        <v>39</v>
      </c>
      <c r="I137">
        <v>341</v>
      </c>
      <c r="K137">
        <v>45678</v>
      </c>
    </row>
    <row r="138" spans="1:11" x14ac:dyDescent="0.25">
      <c r="A138" s="54" t="s">
        <v>178</v>
      </c>
      <c r="B138" s="57" t="s">
        <v>542</v>
      </c>
      <c r="C138" s="54">
        <v>7981464078</v>
      </c>
      <c r="D138" s="54" t="s">
        <v>177</v>
      </c>
      <c r="E138" s="56" t="s">
        <v>176</v>
      </c>
      <c r="F138" s="55" t="s">
        <v>175</v>
      </c>
      <c r="G138" s="55">
        <v>1401000</v>
      </c>
      <c r="H138" s="54" t="s">
        <v>174</v>
      </c>
      <c r="I138">
        <v>101</v>
      </c>
      <c r="J138" t="s">
        <v>541</v>
      </c>
      <c r="K138">
        <v>45685</v>
      </c>
    </row>
    <row r="139" spans="1:11" x14ac:dyDescent="0.25">
      <c r="A139" s="54" t="s">
        <v>186</v>
      </c>
      <c r="B139" s="54" t="s">
        <v>540</v>
      </c>
      <c r="C139" s="54">
        <v>7743186342</v>
      </c>
      <c r="D139" s="54" t="s">
        <v>253</v>
      </c>
      <c r="E139" s="56" t="s">
        <v>252</v>
      </c>
      <c r="F139" s="55" t="s">
        <v>251</v>
      </c>
      <c r="G139" s="55">
        <v>1419142</v>
      </c>
      <c r="H139" s="54" t="s">
        <v>182</v>
      </c>
      <c r="I139">
        <v>365</v>
      </c>
      <c r="J139" t="s">
        <v>521</v>
      </c>
      <c r="K139">
        <v>45678</v>
      </c>
    </row>
    <row r="140" spans="1:11" x14ac:dyDescent="0.25">
      <c r="A140" s="54" t="s">
        <v>52</v>
      </c>
      <c r="B140" s="54" t="s">
        <v>539</v>
      </c>
      <c r="C140" s="54">
        <v>8381426420</v>
      </c>
      <c r="D140" s="54" t="s">
        <v>375</v>
      </c>
      <c r="E140" s="56" t="s">
        <v>374</v>
      </c>
      <c r="F140" s="55" t="s">
        <v>373</v>
      </c>
      <c r="G140" s="55">
        <v>1438024</v>
      </c>
      <c r="H140" s="54" t="s">
        <v>51</v>
      </c>
      <c r="I140">
        <v>511</v>
      </c>
      <c r="J140" t="s">
        <v>524</v>
      </c>
      <c r="K140">
        <v>45678</v>
      </c>
    </row>
    <row r="141" spans="1:11" x14ac:dyDescent="0.25">
      <c r="A141" s="54" t="s">
        <v>110</v>
      </c>
      <c r="B141" s="54" t="s">
        <v>538</v>
      </c>
      <c r="C141" s="54">
        <v>8231561524</v>
      </c>
      <c r="D141" s="54" t="s">
        <v>503</v>
      </c>
      <c r="E141" s="56" t="s">
        <v>502</v>
      </c>
      <c r="F141" s="55" t="s">
        <v>501</v>
      </c>
      <c r="G141" s="55">
        <v>1429022</v>
      </c>
      <c r="H141" s="54" t="s">
        <v>106</v>
      </c>
      <c r="I141">
        <v>451</v>
      </c>
      <c r="J141" t="s">
        <v>521</v>
      </c>
      <c r="K141">
        <v>45678</v>
      </c>
    </row>
    <row r="142" spans="1:11" x14ac:dyDescent="0.25">
      <c r="A142" s="54" t="s">
        <v>52</v>
      </c>
      <c r="B142" s="54" t="s">
        <v>537</v>
      </c>
      <c r="C142" s="54">
        <v>8381426414</v>
      </c>
      <c r="D142" s="54" t="s">
        <v>298</v>
      </c>
      <c r="E142" s="56" t="s">
        <v>297</v>
      </c>
      <c r="F142" s="55" t="s">
        <v>296</v>
      </c>
      <c r="G142" s="55">
        <v>1438042</v>
      </c>
      <c r="H142" s="54" t="s">
        <v>51</v>
      </c>
      <c r="I142">
        <v>513</v>
      </c>
      <c r="J142" t="s">
        <v>521</v>
      </c>
      <c r="K142">
        <v>45678</v>
      </c>
    </row>
    <row r="143" spans="1:11" x14ac:dyDescent="0.25">
      <c r="A143" s="54" t="s">
        <v>34</v>
      </c>
      <c r="B143" s="54" t="s">
        <v>536</v>
      </c>
      <c r="C143" s="54">
        <v>8262037238</v>
      </c>
      <c r="D143" s="54" t="s">
        <v>181</v>
      </c>
      <c r="E143" s="56" t="s">
        <v>180</v>
      </c>
      <c r="F143" s="55" t="s">
        <v>179</v>
      </c>
      <c r="G143" s="55">
        <v>1403144</v>
      </c>
      <c r="H143" s="54" t="s">
        <v>31</v>
      </c>
      <c r="I143">
        <v>229</v>
      </c>
      <c r="J143" t="s">
        <v>524</v>
      </c>
      <c r="K143">
        <v>45678</v>
      </c>
    </row>
    <row r="144" spans="1:11" x14ac:dyDescent="0.25">
      <c r="A144" s="54" t="s">
        <v>57</v>
      </c>
      <c r="B144" s="54" t="s">
        <v>535</v>
      </c>
      <c r="C144" s="54">
        <v>4960241880</v>
      </c>
      <c r="D144" s="54" t="s">
        <v>436</v>
      </c>
      <c r="E144" s="56" t="s">
        <v>435</v>
      </c>
      <c r="F144" s="55" t="s">
        <v>434</v>
      </c>
      <c r="G144" s="55">
        <v>1410012</v>
      </c>
      <c r="H144" s="54" t="s">
        <v>56</v>
      </c>
      <c r="I144">
        <v>269</v>
      </c>
      <c r="J144" t="s">
        <v>521</v>
      </c>
      <c r="K144">
        <v>45678</v>
      </c>
    </row>
    <row r="145" spans="1:11" x14ac:dyDescent="0.25">
      <c r="A145" s="54" t="s">
        <v>188</v>
      </c>
      <c r="B145" s="54" t="s">
        <v>534</v>
      </c>
      <c r="C145" s="54">
        <v>7582157593</v>
      </c>
      <c r="D145" s="54" t="s">
        <v>470</v>
      </c>
      <c r="E145" s="56" t="s">
        <v>469</v>
      </c>
      <c r="F145" s="55" t="s">
        <v>468</v>
      </c>
      <c r="G145" s="55">
        <v>1415022</v>
      </c>
      <c r="H145" s="54" t="s">
        <v>187</v>
      </c>
      <c r="I145">
        <v>316</v>
      </c>
      <c r="J145" t="s">
        <v>521</v>
      </c>
      <c r="K145">
        <v>45678</v>
      </c>
    </row>
    <row r="146" spans="1:11" x14ac:dyDescent="0.25">
      <c r="A146" s="54" t="s">
        <v>70</v>
      </c>
      <c r="B146" s="54" t="s">
        <v>533</v>
      </c>
      <c r="C146" s="54">
        <v>9482371307</v>
      </c>
      <c r="D146" s="54" t="s">
        <v>407</v>
      </c>
      <c r="E146" s="56" t="s">
        <v>406</v>
      </c>
      <c r="F146" s="55" t="s">
        <v>405</v>
      </c>
      <c r="G146" s="55">
        <v>1425072</v>
      </c>
      <c r="H146" s="54" t="s">
        <v>68</v>
      </c>
      <c r="I146">
        <v>414</v>
      </c>
      <c r="J146" t="s">
        <v>521</v>
      </c>
      <c r="K146">
        <v>45678</v>
      </c>
    </row>
    <row r="147" spans="1:11" x14ac:dyDescent="0.25">
      <c r="A147" t="s">
        <v>93</v>
      </c>
      <c r="B147" s="54" t="s">
        <v>532</v>
      </c>
      <c r="C147">
        <v>7621886920</v>
      </c>
      <c r="D147" t="s">
        <v>92</v>
      </c>
      <c r="E147" t="s">
        <v>91</v>
      </c>
      <c r="F147" t="s">
        <v>90</v>
      </c>
      <c r="G147">
        <v>1435000</v>
      </c>
      <c r="H147" t="s">
        <v>89</v>
      </c>
      <c r="I147">
        <v>139</v>
      </c>
      <c r="K147">
        <v>45685</v>
      </c>
    </row>
    <row r="148" spans="1:11" x14ac:dyDescent="0.25">
      <c r="A148" s="54" t="s">
        <v>186</v>
      </c>
      <c r="B148" s="54" t="s">
        <v>531</v>
      </c>
      <c r="C148" s="54">
        <v>7743211034</v>
      </c>
      <c r="D148" s="54" t="s">
        <v>500</v>
      </c>
      <c r="E148" s="56" t="s">
        <v>499</v>
      </c>
      <c r="F148" s="55" t="s">
        <v>498</v>
      </c>
      <c r="G148" s="55">
        <v>1419025</v>
      </c>
      <c r="H148" s="54" t="s">
        <v>182</v>
      </c>
      <c r="I148">
        <v>353</v>
      </c>
      <c r="J148" t="s">
        <v>530</v>
      </c>
      <c r="K148">
        <v>45678</v>
      </c>
    </row>
    <row r="149" spans="1:11" x14ac:dyDescent="0.25">
      <c r="A149" t="s">
        <v>48</v>
      </c>
      <c r="B149" s="57" t="s">
        <v>529</v>
      </c>
      <c r="C149">
        <v>5291836443</v>
      </c>
      <c r="D149" t="s">
        <v>47</v>
      </c>
      <c r="E149" t="s">
        <v>46</v>
      </c>
      <c r="F149" t="s">
        <v>45</v>
      </c>
      <c r="G149">
        <v>1405</v>
      </c>
      <c r="H149" t="s">
        <v>44</v>
      </c>
      <c r="I149">
        <v>25938</v>
      </c>
      <c r="K149">
        <v>45685</v>
      </c>
    </row>
    <row r="150" spans="1:11" x14ac:dyDescent="0.25">
      <c r="A150" t="s">
        <v>48</v>
      </c>
      <c r="B150" s="57" t="s">
        <v>528</v>
      </c>
      <c r="C150">
        <v>5291836443</v>
      </c>
      <c r="D150" t="s">
        <v>47</v>
      </c>
      <c r="E150" t="s">
        <v>46</v>
      </c>
      <c r="F150" t="s">
        <v>45</v>
      </c>
      <c r="G150">
        <v>1405</v>
      </c>
      <c r="H150" t="s">
        <v>44</v>
      </c>
      <c r="I150">
        <v>25938</v>
      </c>
      <c r="K150">
        <v>45685</v>
      </c>
    </row>
    <row r="151" spans="1:11" x14ac:dyDescent="0.25">
      <c r="A151" t="s">
        <v>48</v>
      </c>
      <c r="B151" s="54" t="s">
        <v>527</v>
      </c>
      <c r="C151">
        <v>5291836443</v>
      </c>
      <c r="D151" t="s">
        <v>47</v>
      </c>
      <c r="E151" t="s">
        <v>46</v>
      </c>
      <c r="F151" t="s">
        <v>45</v>
      </c>
      <c r="G151">
        <v>1405</v>
      </c>
      <c r="H151" t="s">
        <v>44</v>
      </c>
      <c r="I151">
        <v>25938</v>
      </c>
      <c r="K151">
        <v>45685</v>
      </c>
    </row>
    <row r="152" spans="1:11" x14ac:dyDescent="0.25">
      <c r="A152" s="54" t="s">
        <v>196</v>
      </c>
      <c r="B152" s="54" t="s">
        <v>526</v>
      </c>
      <c r="C152" s="54">
        <v>8212433653</v>
      </c>
      <c r="D152" s="54" t="s">
        <v>339</v>
      </c>
      <c r="E152" s="56" t="s">
        <v>338</v>
      </c>
      <c r="F152" s="55" t="s">
        <v>337</v>
      </c>
      <c r="G152" s="55">
        <v>1426062</v>
      </c>
      <c r="H152" s="54" t="s">
        <v>192</v>
      </c>
      <c r="I152">
        <v>427</v>
      </c>
      <c r="J152" t="s">
        <v>521</v>
      </c>
      <c r="K152">
        <v>45678</v>
      </c>
    </row>
    <row r="153" spans="1:11" x14ac:dyDescent="0.25">
      <c r="A153" s="54" t="s">
        <v>196</v>
      </c>
      <c r="B153" s="54" t="s">
        <v>525</v>
      </c>
      <c r="C153" s="54">
        <v>8212364231</v>
      </c>
      <c r="D153" s="54" t="s">
        <v>378</v>
      </c>
      <c r="E153" s="56" t="s">
        <v>377</v>
      </c>
      <c r="F153" s="55" t="s">
        <v>376</v>
      </c>
      <c r="G153" s="55">
        <v>1426054</v>
      </c>
      <c r="H153" s="54" t="s">
        <v>192</v>
      </c>
      <c r="I153">
        <v>426</v>
      </c>
      <c r="J153" t="s">
        <v>524</v>
      </c>
      <c r="K153">
        <v>45678</v>
      </c>
    </row>
    <row r="154" spans="1:11" x14ac:dyDescent="0.25">
      <c r="A154" s="54" t="s">
        <v>186</v>
      </c>
      <c r="B154" s="54" t="s">
        <v>523</v>
      </c>
      <c r="C154" s="54">
        <v>7743213464</v>
      </c>
      <c r="D154" s="54" t="s">
        <v>241</v>
      </c>
      <c r="E154" s="56" t="s">
        <v>240</v>
      </c>
      <c r="F154" s="55" t="s">
        <v>239</v>
      </c>
      <c r="G154" s="55">
        <v>1419122</v>
      </c>
      <c r="H154" s="54" t="s">
        <v>182</v>
      </c>
      <c r="I154">
        <v>363</v>
      </c>
      <c r="J154" t="s">
        <v>521</v>
      </c>
      <c r="K154">
        <v>45678</v>
      </c>
    </row>
    <row r="155" spans="1:11" x14ac:dyDescent="0.25">
      <c r="A155" s="54" t="s">
        <v>196</v>
      </c>
      <c r="B155" s="54" t="s">
        <v>522</v>
      </c>
      <c r="C155" s="54">
        <v>8212551571</v>
      </c>
      <c r="D155" s="54" t="s">
        <v>461</v>
      </c>
      <c r="E155" s="56" t="s">
        <v>460</v>
      </c>
      <c r="F155" s="55" t="s">
        <v>459</v>
      </c>
      <c r="G155" s="55">
        <v>1426012</v>
      </c>
      <c r="H155" s="54" t="s">
        <v>192</v>
      </c>
      <c r="I155">
        <v>422</v>
      </c>
      <c r="J155" t="s">
        <v>521</v>
      </c>
      <c r="K155">
        <v>45678</v>
      </c>
    </row>
    <row r="156" spans="1:11" x14ac:dyDescent="0.25">
      <c r="A156" t="s">
        <v>43</v>
      </c>
      <c r="B156" t="s">
        <v>520</v>
      </c>
      <c r="C156">
        <v>5322102832</v>
      </c>
      <c r="D156" t="s">
        <v>42</v>
      </c>
      <c r="E156" t="s">
        <v>41</v>
      </c>
      <c r="F156" t="s">
        <v>40</v>
      </c>
      <c r="G156">
        <v>1417</v>
      </c>
      <c r="H156" t="s">
        <v>39</v>
      </c>
      <c r="I156">
        <v>93665</v>
      </c>
      <c r="K156">
        <v>45685</v>
      </c>
    </row>
    <row r="164" spans="1:1" x14ac:dyDescent="0.25">
      <c r="A164" t="s">
        <v>514</v>
      </c>
    </row>
    <row r="165" spans="1:1" x14ac:dyDescent="0.25">
      <c r="A165" t="s">
        <v>515</v>
      </c>
    </row>
  </sheetData>
  <conditionalFormatting sqref="E135">
    <cfRule type="duplicateValues" dxfId="12" priority="3"/>
  </conditionalFormatting>
  <conditionalFormatting sqref="E152">
    <cfRule type="duplicateValues" dxfId="11" priority="2"/>
  </conditionalFormatting>
  <conditionalFormatting sqref="E153">
    <cfRule type="duplicateValues" dxfId="10" priority="1"/>
  </conditionalFormatting>
  <conditionalFormatting sqref="F156 E2:E155 C2:C156">
    <cfRule type="duplicateValues" dxfId="9" priority="4"/>
  </conditionalFormatting>
  <conditionalFormatting sqref="C2:C116">
    <cfRule type="duplicateValues" dxfId="8" priority="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RACHUNEK BANKOWY</vt:lpstr>
      <vt:lpstr>KONTO</vt:lpstr>
      <vt:lpstr>Dane JST</vt:lpstr>
      <vt:lpstr>'RACHUNEK BANKOWY'!Obszar_wydruku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2025-01-29T10:21:36Z</dcterms:modified>
</cp:coreProperties>
</file>