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_2020" sheetId="55" r:id="rId11"/>
    <sheet name="Eksport I-II_2020" sheetId="56" r:id="rId12"/>
    <sheet name="Import_I-II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S16" i="53" l="1"/>
  <c r="N8" i="53"/>
  <c r="S25" i="56"/>
  <c r="S24" i="56"/>
  <c r="S23" i="56"/>
  <c r="S22" i="56"/>
  <c r="S21" i="56"/>
  <c r="S20" i="56"/>
  <c r="S19" i="56"/>
  <c r="S18" i="56"/>
  <c r="S17" i="56"/>
  <c r="S16" i="56"/>
  <c r="S15" i="56"/>
  <c r="S14" i="56"/>
  <c r="S13" i="56"/>
  <c r="S12" i="56"/>
  <c r="S11" i="56"/>
  <c r="S10" i="56"/>
  <c r="S9" i="56"/>
  <c r="S8" i="56"/>
  <c r="S7" i="56"/>
  <c r="N25" i="56"/>
  <c r="N24" i="56"/>
  <c r="N23" i="56"/>
  <c r="N22" i="56"/>
  <c r="N21" i="56"/>
  <c r="N20" i="56"/>
  <c r="N19" i="56"/>
  <c r="N18" i="56"/>
  <c r="N17" i="56"/>
  <c r="N16" i="56"/>
  <c r="N15" i="56"/>
  <c r="N14" i="56"/>
  <c r="N13" i="56"/>
  <c r="N12" i="56"/>
  <c r="N11" i="56"/>
  <c r="N10" i="56"/>
  <c r="N9" i="56"/>
  <c r="N8" i="56"/>
  <c r="N7" i="56"/>
  <c r="F11" i="55"/>
  <c r="B13" i="55"/>
  <c r="C13" i="55"/>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55" l="1"/>
  <c r="C26" i="55"/>
  <c r="B26" i="55"/>
  <c r="F25" i="55"/>
  <c r="D25" i="55"/>
  <c r="F24" i="55"/>
  <c r="D24" i="55"/>
  <c r="F23" i="55"/>
  <c r="D23" i="55"/>
  <c r="H22" i="55"/>
  <c r="F22" i="55"/>
  <c r="D22" i="55"/>
  <c r="F21" i="55"/>
  <c r="D21" i="55"/>
  <c r="E13" i="55"/>
  <c r="F13" i="55" s="1"/>
  <c r="D13" i="55"/>
  <c r="F12" i="55"/>
  <c r="D12" i="55"/>
  <c r="D11" i="55"/>
  <c r="F10" i="55"/>
  <c r="D10" i="55"/>
  <c r="H9" i="55"/>
  <c r="F9" i="55"/>
  <c r="D9" i="55"/>
  <c r="F8" i="55"/>
  <c r="D8" i="55"/>
  <c r="D26" i="55" l="1"/>
  <c r="F26" i="55"/>
  <c r="S8" i="53"/>
  <c r="S9" i="53"/>
  <c r="S10" i="53"/>
  <c r="S11" i="53"/>
  <c r="S12" i="53"/>
  <c r="S13" i="53"/>
  <c r="S14" i="53"/>
  <c r="S15" i="53"/>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<sst xmlns="http://schemas.openxmlformats.org/spreadsheetml/2006/main" count="6078" uniqueCount="489">
  <si>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</si>
  <si>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</si>
  <si>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</si>
  <si>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</si>
  <si>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</si>
  <si>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</si>
  <si>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</si>
  <si>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</si>
  <si>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</si>
  <si>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</si>
  <si>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</si>
  <si>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</si>
  <si>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</si>
  <si>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</si>
  <si>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</si>
  <si>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</si>
  <si>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</si>
  <si>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</si>
  <si>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</si>
  <si>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</si>
  <si>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</si>
  <si>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</si>
  <si>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</si>
  <si>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</si>
  <si>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</si>
  <si>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</si>
  <si>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</si>
  <si>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</si>
  <si>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</si>
  <si>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</si>
  <si>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</si>
  <si>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</si>
  <si>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</si>
  <si>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</si>
  <si>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</si>
  <si>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</si>
  <si>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</si>
  <si>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</si>
  <si>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</si>
  <si>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</si>
  <si>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</si>
  <si>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</si>
  <si>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</si>
  <si>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</si>
  <si>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</si>
  <si>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</si>
  <si>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</si>
  <si>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</si>
  <si>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</si>
  <si>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</si>
  <si>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</si>
  <si>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</si>
  <si>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</si>
  <si>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</si>
  <si>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</si>
  <si>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</si>
  <si>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</si>
  <si>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</si>
  <si>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</si>
  <si>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</si>
  <si>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</si>
  <si>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</si>
  <si>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</si>
  <si>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</si>
  <si>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</si>
  <si>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</si>
  <si>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</si>
  <si>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</si>
  <si>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</si>
  <si>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</si>
  <si>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</si>
  <si>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</si>
  <si>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</si>
  <si>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</si>
  <si>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</si>
  <si>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</si>
  <si>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</si>
  <si>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</si>
  <si>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</si>
  <si>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</si>
  <si>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</si>
  <si>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</si>
  <si>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</si>
  <si>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</si>
  <si>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</si>
  <si>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</si>
  <si>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</si>
  <si>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</si>
  <si>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</si>
  <si>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</si>
  <si>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</si>
  <si>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</si>
  <si>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</si>
  <si>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</si>
  <si>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</si>
  <si>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</si>
  <si>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</si>
  <si>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</si>
  <si>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</si>
  <si>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</si>
  <si>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</si>
  <si>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</si>
  <si>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</si>
  <si>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</si>
  <si>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</si>
  <si>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</si>
  <si>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</si>
  <si>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</si>
  <si>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</si>
  <si>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</si>
  <si>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</si>
  <si>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</si>
  <si>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</si>
  <si>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</si>
  <si>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</si>
  <si>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</si>
  <si>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</si>
  <si>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</si>
  <si>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</si>
  <si>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</si>
  <si>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</si>
  <si>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</si>
  <si>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</si>
  <si>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</si>
  <si>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</si>
  <si>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</si>
  <si>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</si>
  <si>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</si>
  <si>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</si>
  <si>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</si>
  <si>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</si>
  <si>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</si>
  <si>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</si>
  <si>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</si>
  <si>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</si>
  <si>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</si>
  <si>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</si>
  <si>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</si>
  <si>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</si>
  <si>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</si>
  <si>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</si>
  <si>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</si>
  <si>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</si>
  <si>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</si>
  <si>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</si>
  <si>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</si>
  <si>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</si>
  <si>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</si>
  <si>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</si>
  <si>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</si>
  <si>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</si>
  <si>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</si>
  <si>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</si>
  <si>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</si>
  <si>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</si>
  <si>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</si>
  <si>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</si>
  <si>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</si>
  <si>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</si>
  <si>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</si>
  <si>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</si>
  <si>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</si>
  <si>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</si>
  <si>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</si>
  <si>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</si>
  <si>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</si>
  <si>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</si>
  <si>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</si>
  <si>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</si>
  <si>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</si>
  <si>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</si>
  <si>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</si>
  <si>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</si>
  <si>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</si>
  <si>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</si>
  <si>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</si>
  <si>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</si>
  <si>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</si>
  <si>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</si>
  <si>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</si>
  <si>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</si>
  <si>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</si>
  <si>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</si>
  <si>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</si>
  <si>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</si>
  <si>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</si>
  <si>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</si>
  <si>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</si>
  <si>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</si>
  <si>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</si>
  <si>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</si>
  <si>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</si>
  <si>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</si>
  <si>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</si>
  <si>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</si>
  <si>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</si>
  <si>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</si>
  <si>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</si>
  <si>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</si>
  <si>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</si>
  <si>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</si>
  <si>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</si>
  <si>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</si>
  <si>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</si>
  <si>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</si>
  <si>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</si>
  <si>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</si>
  <si>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</si>
  <si>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</si>
  <si>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</si>
  <si>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</si>
  <si>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</si>
  <si>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</si>
  <si>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</si>
  <si>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</si>
  <si>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</si>
  <si>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</si>
  <si>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</si>
  <si>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</si>
  <si>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</si>
  <si>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</si>
  <si>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</si>
  <si>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</si>
  <si>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</si>
  <si>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</si>
  <si>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</si>
  <si>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</si>
  <si>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</si>
  <si>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</si>
  <si>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</si>
  <si>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</si>
  <si>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</si>
  <si>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</si>
  <si>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</si>
  <si>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</si>
  <si>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</si>
  <si>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</si>
  <si>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</si>
  <si>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</si>
  <si>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</si>
  <si>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</si>
  <si>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</si>
  <si>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</si>
  <si>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</si>
  <si>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</si>
  <si>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</si>
  <si>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</si>
  <si>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</si>
  <si>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</si>
  <si>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</si>
  <si>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</si>
  <si>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</si>
  <si>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</si>
  <si>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</si>
  <si>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</si>
  <si>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</si>
  <si>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</si>
  <si>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</si>
  <si>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</si>
  <si>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</si>
  <si>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</si>
  <si>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</si>
  <si>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</si>
  <si>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</si>
  <si>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</si>
  <si>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</si>
  <si>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</si>
  <si>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</si>
  <si>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</si>
  <si>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</si>
  <si>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</si>
  <si>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</si>
  <si>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</si>
  <si>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</si>
  <si>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</si>
  <si>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</si>
  <si>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</si>
  <si>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</si>
  <si>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</si>
  <si>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</si>
  <si>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</si>
  <si>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</si>
  <si>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</si>
  <si>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</si>
  <si>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</si>
  <si>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</si>
  <si>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</si>
  <si>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</si>
  <si>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</si>
  <si>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</si>
  <si>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</si>
  <si>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</si>
  <si>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</si>
  <si>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</si>
  <si>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</si>
  <si>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</si>
  <si>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</si>
  <si>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</si>
  <si>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</si>
  <si>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</si>
  <si>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</si>
  <si>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</si>
  <si>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</si>
  <si>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</si>
  <si>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</si>
  <si>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</si>
  <si>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</si>
  <si>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</si>
  <si>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</si>
  <si>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</si>
  <si>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</si>
  <si>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</si>
  <si>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</si>
  <si>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</si>
  <si>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</si>
  <si>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</si>
  <si>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</si>
  <si>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</si>
  <si>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</si>
  <si>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</si>
  <si>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</si>
  <si>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</si>
  <si>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</si>
  <si>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</si>
  <si>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</si>
  <si>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</si>
  <si>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</si>
  <si>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</si>
  <si>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</si>
  <si>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</si>
  <si>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</si>
  <si>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</si>
  <si>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</si>
  <si>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</si>
  <si>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</si>
  <si>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</si>
  <si>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</si>
  <si>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</si>
  <si>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</si>
  <si>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</si>
  <si>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</si>
  <si>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</si>
  <si>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</si>
  <si>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</si>
  <si>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</si>
  <si>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</si>
  <si>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</si>
  <si>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</si>
  <si>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</si>
  <si>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</si>
  <si>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</si>
  <si>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</si>
  <si>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</si>
  <si>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</si>
  <si>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</si>
  <si>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</si>
  <si>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</si>
  <si>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</si>
  <si>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</si>
  <si>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</si>
  <si>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</si>
  <si>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</si>
  <si>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</si>
  <si>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</si>
  <si>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</si>
  <si>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</si>
  <si>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</si>
  <si>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</si>
  <si>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</si>
  <si>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</si>
  <si>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</si>
  <si>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</si>
  <si>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</si>
  <si>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</si>
  <si>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</si>
  <si>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</si>
  <si>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</si>
  <si>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</si>
  <si>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</si>
  <si>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</si>
  <si>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</si>
  <si>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</si>
  <si>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</si>
  <si>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</si>
  <si>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</si>
  <si>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</si>
  <si>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</si>
  <si>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</si>
  <si>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</si>
  <si>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</si>
  <si>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</si>
  <si>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</si>
  <si>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</si>
  <si>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</si>
  <si>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</si>
  <si>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</si>
  <si>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</si>
  <si>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</si>
  <si>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</si>
  <si>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</si>
  <si>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</si>
  <si>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</si>
  <si>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</si>
  <si>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</si>
  <si>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</si>
  <si>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</si>
  <si>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</si>
  <si>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</si>
  <si>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</si>
  <si>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</si>
  <si>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</si>
  <si>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</si>
  <si>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</si>
  <si>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</si>
  <si>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</si>
  <si>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</si>
  <si>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</si>
  <si>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</si>
  <si>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</si>
  <si>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</si>
  <si>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</si>
  <si>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</si>
  <si>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</si>
  <si>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</si>
  <si>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</si>
  <si>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</si>
  <si>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</si>
  <si>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</si>
  <si>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</si>
  <si>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</si>
  <si>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</si>
  <si>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</si>
  <si>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</si>
  <si>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</si>
  <si>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</si>
  <si>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</si>
  <si>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</si>
  <si>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</si>
  <si>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</si>
  <si>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</si>
  <si>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</si>
  <si>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</si>
  <si>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</si>
  <si>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</si>
  <si>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</si>
  <si>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</si>
  <si>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</si>
  <si>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</si>
  <si>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</si>
  <si>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</si>
  <si>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</si>
  <si>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</si>
  <si>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</si>
  <si>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</si>
  <si>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</si>
  <si>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</si>
  <si>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</si>
  <si>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</si>
  <si>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</si>
  <si>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</si>
  <si>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</si>
  <si>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</si>
  <si>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</si>
  <si>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2020 r. (dane wstępne) </t>
    </r>
    <r>
      <rPr>
        <b/>
        <sz val="11"/>
        <rFont val="Times New Roman"/>
        <family val="1"/>
        <charset val="238"/>
      </rPr>
      <t xml:space="preserve">w porównaniu do I-II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</si>
  <si>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</si>
  <si>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t>I-II 2020 r. (wstępne)</t>
  </si>
  <si>
    <t>I-II 2019 r.</t>
  </si>
  <si>
    <t>zmiana w stos. do I-II 2019r. (%)</t>
  </si>
  <si>
    <t>OKRES: I-II - 2020 r. (wstępne) - ważniejsze państwa</t>
  </si>
  <si>
    <t>n/a</t>
  </si>
  <si>
    <t>n/a - dane niedostępne lub do wyjaśnienia</t>
  </si>
  <si>
    <t>Ghana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</si>
  <si>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 2020 r.</t>
    </r>
    <r>
      <rPr>
        <b/>
        <sz val="14"/>
        <color indexed="8"/>
        <rFont val="Arial"/>
        <family val="2"/>
        <charset val="238"/>
      </rPr>
      <t xml:space="preserve"> (dane wstępne)</t>
    </r>
  </si>
  <si>
    <t>OKRES: I - II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</si>
  <si>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2020 r.</t>
    </r>
    <r>
      <rPr>
        <b/>
        <sz val="14"/>
        <color indexed="8"/>
        <rFont val="Arial"/>
        <family val="2"/>
        <charset val="238"/>
      </rPr>
      <t xml:space="preserve"> (dane wstępne)</t>
    </r>
  </si>
  <si>
    <t>Źródło: Ministerstwo Finansów</t>
  </si>
  <si>
    <t>Dane nie zostały przesłane - niektóre ceny takie same jak tydzień wcześniej: EL, MT</t>
  </si>
  <si>
    <t>03.05.2020</t>
  </si>
  <si>
    <r>
      <t xml:space="preserve">Tablica 5. Średnie ceny sprzedaży netto (bez VAT) elementów mięsa wołowego wg makroregionów </t>
    </r>
    <r>
      <rPr>
        <b/>
        <sz val="14"/>
        <color rgb="FF0000FF"/>
        <rFont val="Times New Roman CE"/>
        <family val="1"/>
        <charset val="238"/>
      </rPr>
      <t>w okresie: 27.04 - 03.05.2020</t>
    </r>
  </si>
  <si>
    <t>14.05.2020 r.</t>
  </si>
  <si>
    <t>NR 19/2020</t>
  </si>
  <si>
    <t>Notowania z okresu: 4 - 10.05.2020r.</t>
  </si>
  <si>
    <t>10.05.2020</t>
  </si>
  <si>
    <t>04.05.2020 - 10.05.2020</t>
  </si>
  <si>
    <t/>
  </si>
  <si>
    <t>Tydzień 19</t>
  </si>
  <si>
    <t>4 - 10.05.2020r.</t>
  </si>
  <si>
    <t>Ministerstwo Rolnictwa i Rozwoju Wsi</t>
  </si>
  <si>
    <t xml:space="preserve">Opracowała: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</si>
</sst>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9" formatCode="_-* #,##0.00_-;\-* #,##0.00_-;_-* &quot;-&quot;??_-;_-@_-"/>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cellStyleXfs>
  <cellXfs count="150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2" fontId="5" fillId="0" borderId="58" xfId="0" quotePrefix="1" applyNumberFormat="1" applyFont="1" applyFill="1" applyBorder="1"/>
    <xf numFmtId="2" fontId="14" fillId="0" borderId="35" xfId="0" quotePrefix="1" applyNumberFormat="1" applyFont="1" applyFill="1" applyBorder="1"/>
    <xf numFmtId="165" fontId="14" fillId="0" borderId="62"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3" fontId="14" fillId="0" borderId="46" xfId="0" quotePrefix="1" applyNumberFormat="1" applyFont="1" applyBorder="1"/>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179" fontId="204" fillId="60" borderId="3" xfId="212" applyFont="1" applyFill="1" applyBorder="1" applyAlignment="1">
      <alignment horizontal="center" vertical="center"/>
    </xf>
  </cellXfs>
  <cellStyles count="21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9525</xdr:rowOff>
    </xdr:from>
    <xdr:to>
      <xdr:col>10</xdr:col>
      <xdr:colOff>94244</xdr:colOff>
      <xdr:row>21</xdr:row>
      <xdr:rowOff>32668</xdr:rowOff>
    </xdr:to>
    <xdr:pic>
      <xdr:nvPicPr>
        <xdr:cNvPr id="4" name="Obraz 3"/>
        <xdr:cNvPicPr>
          <a:picLocks noChangeAspect="1"/>
        </xdr:cNvPicPr>
      </xdr:nvPicPr>
      <xdr:blipFill>
        <a:blip xmlns:r="http://schemas.openxmlformats.org/officeDocument/2006/relationships" r:embed="rId1"/>
        <a:stretch>
          <a:fillRect/>
        </a:stretch>
      </xdr:blipFill>
      <xdr:spPr>
        <a:xfrm>
          <a:off x="209550" y="171450"/>
          <a:ext cx="5980694" cy="3261643"/>
        </a:xfrm>
        <a:prstGeom prst="rect">
          <a:avLst/>
        </a:prstGeom>
      </xdr:spPr>
    </xdr:pic>
    <xdr:clientData/>
  </xdr:twoCellAnchor>
  <xdr:twoCellAnchor editAs="oneCell">
    <xdr:from>
      <xdr:col>10</xdr:col>
      <xdr:colOff>247650</xdr:colOff>
      <xdr:row>0</xdr:row>
      <xdr:rowOff>152400</xdr:rowOff>
    </xdr:from>
    <xdr:to>
      <xdr:col>20</xdr:col>
      <xdr:colOff>89669</xdr:colOff>
      <xdr:row>21</xdr:row>
      <xdr:rowOff>1425</xdr:rowOff>
    </xdr:to>
    <xdr:pic>
      <xdr:nvPicPr>
        <xdr:cNvPr id="7" name="Obraz 6"/>
        <xdr:cNvPicPr>
          <a:picLocks noChangeAspect="1"/>
        </xdr:cNvPicPr>
      </xdr:nvPicPr>
      <xdr:blipFill>
        <a:blip xmlns:r="http://schemas.openxmlformats.org/officeDocument/2006/relationships" r:embed="rId2"/>
        <a:stretch>
          <a:fillRect/>
        </a:stretch>
      </xdr:blipFill>
      <xdr:spPr>
        <a:xfrm>
          <a:off x="6343650" y="152400"/>
          <a:ext cx="5938019" cy="3249450"/>
        </a:xfrm>
        <a:prstGeom prst="rect">
          <a:avLst/>
        </a:prstGeom>
      </xdr:spPr>
    </xdr:pic>
    <xdr:clientData/>
  </xdr:twoCellAnchor>
  <xdr:twoCellAnchor editAs="oneCell">
    <xdr:from>
      <xdr:col>0</xdr:col>
      <xdr:colOff>180975</xdr:colOff>
      <xdr:row>22</xdr:row>
      <xdr:rowOff>0</xdr:rowOff>
    </xdr:from>
    <xdr:to>
      <xdr:col>10</xdr:col>
      <xdr:colOff>120538</xdr:colOff>
      <xdr:row>42</xdr:row>
      <xdr:rowOff>90965</xdr:rowOff>
    </xdr:to>
    <xdr:pic>
      <xdr:nvPicPr>
        <xdr:cNvPr id="8" name="Obraz 7"/>
        <xdr:cNvPicPr>
          <a:picLocks noChangeAspect="1"/>
        </xdr:cNvPicPr>
      </xdr:nvPicPr>
      <xdr:blipFill>
        <a:blip xmlns:r="http://schemas.openxmlformats.org/officeDocument/2006/relationships" r:embed="rId3"/>
        <a:stretch>
          <a:fillRect/>
        </a:stretch>
      </xdr:blipFill>
      <xdr:spPr>
        <a:xfrm>
          <a:off x="180975" y="3552825"/>
          <a:ext cx="6035563" cy="3310415"/>
        </a:xfrm>
        <a:prstGeom prst="rect">
          <a:avLst/>
        </a:prstGeom>
      </xdr:spPr>
    </xdr:pic>
    <xdr:clientData/>
  </xdr:twoCellAnchor>
  <xdr:twoCellAnchor editAs="oneCell">
    <xdr:from>
      <xdr:col>10</xdr:col>
      <xdr:colOff>238125</xdr:colOff>
      <xdr:row>22</xdr:row>
      <xdr:rowOff>9525</xdr:rowOff>
    </xdr:from>
    <xdr:to>
      <xdr:col>20</xdr:col>
      <xdr:colOff>128916</xdr:colOff>
      <xdr:row>42</xdr:row>
      <xdr:rowOff>70007</xdr:rowOff>
    </xdr:to>
    <xdr:pic>
      <xdr:nvPicPr>
        <xdr:cNvPr id="9" name="Obraz 8"/>
        <xdr:cNvPicPr>
          <a:picLocks noChangeAspect="1"/>
        </xdr:cNvPicPr>
      </xdr:nvPicPr>
      <xdr:blipFill>
        <a:blip xmlns:r="http://schemas.openxmlformats.org/officeDocument/2006/relationships" r:embed="rId4"/>
        <a:stretch>
          <a:fillRect/>
        </a:stretch>
      </xdr:blipFill>
      <xdr:spPr>
        <a:xfrm>
          <a:off x="6334125" y="3562350"/>
          <a:ext cx="5986791" cy="327993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C12" sqref="C12"/>
    </sheetView>
  </sheetViews>
  <sheetFormatPr defaultRowHeight="11.25"/>
  <cols>
    <col min="1" max="1" width="4.42578125" style="1199" customWidth="1"/>
    <col min="2" max="2" width="13.7109375" style="1199" customWidth="1"/>
    <col min="3" max="3" width="10.28515625" style="1199" customWidth="1"/>
    <col min="4" max="4" width="10.7109375" style="1199" customWidth="1"/>
    <col min="5" max="6" width="9.140625" style="1199"/>
    <col min="7" max="7" width="12.42578125" style="1199" customWidth="1"/>
    <col min="8" max="16384" width="9.140625" style="1199"/>
  </cols>
  <sheetData>
    <row r="2" spans="1:18" ht="12.75">
      <c r="B2" s="1200" t="s">
        <v>0</v>
      </c>
      <c r="G2" s="1201" t="s">
        <v>479</v>
      </c>
      <c r="I2" s="1202"/>
    </row>
    <row r="3" spans="1:18" ht="12.75">
      <c r="B3" s="1200" t="s">
        <v>460</v>
      </c>
    </row>
    <row r="5" spans="1:18">
      <c r="B5" s="1203" t="s">
        <v>461</v>
      </c>
      <c r="C5" s="1203"/>
      <c r="D5" s="1203"/>
      <c r="E5" s="1203"/>
      <c r="F5" s="1203"/>
    </row>
    <row r="6" spans="1:18">
      <c r="B6" s="1204"/>
      <c r="C6" s="1205"/>
      <c r="D6" s="1206"/>
      <c r="E6" s="1206"/>
      <c r="F6" s="1206"/>
      <c r="G6" s="1206"/>
      <c r="H6" s="1206"/>
      <c r="I6" s="1206"/>
      <c r="J6" s="1206"/>
    </row>
    <row r="7" spans="1:18">
      <c r="B7" s="1204" t="s">
        <v>1</v>
      </c>
      <c r="C7" s="1205"/>
      <c r="D7" s="1206"/>
      <c r="E7" s="1206"/>
      <c r="F7" s="1206"/>
      <c r="G7" s="1206"/>
      <c r="H7" s="1206"/>
      <c r="I7" s="1206"/>
      <c r="J7" s="1206"/>
    </row>
    <row r="8" spans="1:18">
      <c r="B8" s="1204" t="s">
        <v>2</v>
      </c>
      <c r="C8" s="1205"/>
      <c r="D8" s="1206"/>
      <c r="E8" s="1206"/>
      <c r="F8" s="1206"/>
      <c r="G8" s="1206"/>
      <c r="H8" s="1206"/>
      <c r="I8" s="1206"/>
      <c r="J8" s="1206"/>
    </row>
    <row r="9" spans="1:18" ht="23.25">
      <c r="B9" s="1206"/>
      <c r="C9" s="1206"/>
      <c r="D9" s="1206"/>
      <c r="E9" s="1206"/>
      <c r="H9" s="1206"/>
      <c r="I9" s="1206"/>
      <c r="J9" s="1207"/>
    </row>
    <row r="10" spans="1:18" ht="24.75" customHeight="1">
      <c r="B10" s="1208" t="s">
        <v>480</v>
      </c>
      <c r="C10" s="1209"/>
      <c r="D10" s="1210" t="s">
        <v>68</v>
      </c>
      <c r="E10" s="1207"/>
      <c r="F10" s="1207"/>
      <c r="G10" s="1207"/>
      <c r="H10" s="1207"/>
      <c r="I10" s="1207"/>
      <c r="J10" s="1206"/>
    </row>
    <row r="11" spans="1:18">
      <c r="B11" s="1205"/>
      <c r="C11" s="1205"/>
      <c r="E11" s="1206"/>
      <c r="F11" s="1211" t="s">
        <v>255</v>
      </c>
      <c r="G11" s="1206"/>
      <c r="H11" s="1206"/>
      <c r="I11" s="1206"/>
      <c r="J11" s="1206"/>
    </row>
    <row r="12" spans="1:18" ht="15.75">
      <c r="B12" s="1212"/>
      <c r="C12" s="1205"/>
      <c r="D12" s="1206"/>
      <c r="E12" s="1206"/>
      <c r="F12" s="1206"/>
      <c r="G12" s="1213"/>
      <c r="H12" s="1214"/>
      <c r="I12" s="1206"/>
      <c r="J12" s="1206"/>
    </row>
    <row r="13" spans="1:18" ht="15.75">
      <c r="A13" s="1206"/>
      <c r="B13" s="1208" t="s">
        <v>481</v>
      </c>
      <c r="C13" s="1215"/>
      <c r="D13" s="1215"/>
      <c r="E13" s="1215"/>
      <c r="F13" s="1206"/>
      <c r="G13" s="1206"/>
      <c r="H13" s="65"/>
      <c r="I13" s="1206"/>
      <c r="J13" s="1206"/>
    </row>
    <row r="14" spans="1:18" ht="12.75">
      <c r="A14" s="1206"/>
      <c r="B14" s="1206"/>
      <c r="C14" s="1206"/>
      <c r="D14" s="1206"/>
      <c r="E14" s="1206"/>
      <c r="F14" s="1206"/>
      <c r="G14" s="1206"/>
      <c r="H14" s="65"/>
      <c r="I14" s="1206"/>
      <c r="J14" s="1206"/>
    </row>
    <row r="15" spans="1:18" ht="18.75">
      <c r="A15" s="1216"/>
      <c r="B15" s="1217"/>
      <c r="C15" s="1218"/>
      <c r="D15" s="1218"/>
      <c r="E15" s="1219"/>
      <c r="F15" s="1219"/>
      <c r="G15" s="1219"/>
      <c r="H15" s="1219"/>
      <c r="I15" s="1218"/>
      <c r="J15" s="1218"/>
      <c r="K15" s="1218"/>
      <c r="L15" s="1219"/>
      <c r="M15" s="1219"/>
      <c r="N15" s="1219"/>
      <c r="P15" s="1206"/>
      <c r="Q15" s="1206"/>
      <c r="R15" s="1206"/>
    </row>
    <row r="16" spans="1:18" ht="12.75">
      <c r="B16" s="1220"/>
      <c r="C16" s="1220"/>
      <c r="D16" s="1221"/>
      <c r="E16" s="1221"/>
      <c r="F16" s="1221"/>
      <c r="G16" s="1221"/>
      <c r="H16" s="1221"/>
      <c r="I16" s="1221"/>
      <c r="J16" s="1221"/>
      <c r="K16" s="1222"/>
      <c r="L16" s="1222"/>
      <c r="M16" s="1222"/>
      <c r="N16" s="1222"/>
      <c r="O16" s="1222"/>
    </row>
    <row r="17" spans="2:11">
      <c r="B17" s="1204" t="s">
        <v>336</v>
      </c>
      <c r="C17" s="1205"/>
      <c r="D17" s="1206"/>
      <c r="E17" s="1206"/>
      <c r="F17" s="1206"/>
      <c r="G17" s="1206"/>
      <c r="H17" s="1206"/>
      <c r="I17" s="1206"/>
      <c r="J17" s="1206"/>
    </row>
    <row r="18" spans="2:11">
      <c r="B18" s="1206" t="s">
        <v>3</v>
      </c>
      <c r="C18" s="1206"/>
      <c r="D18" s="1206"/>
      <c r="E18" s="1206"/>
      <c r="F18" s="1206"/>
      <c r="G18" s="1206"/>
      <c r="H18" s="1206"/>
      <c r="I18" s="1206"/>
      <c r="J18" s="1206"/>
    </row>
    <row r="19" spans="2:11">
      <c r="B19" s="1206" t="s">
        <v>487</v>
      </c>
      <c r="C19" s="1206"/>
      <c r="D19" s="1206"/>
      <c r="E19" s="1206"/>
      <c r="F19" s="1206"/>
      <c r="G19" s="1206"/>
      <c r="H19" s="1206"/>
      <c r="I19" s="1206"/>
      <c r="J19" s="1206"/>
    </row>
    <row r="20" spans="2:11">
      <c r="B20" s="1206" t="s">
        <v>4</v>
      </c>
      <c r="C20" s="1206"/>
      <c r="D20" s="1206"/>
      <c r="E20" s="1206"/>
      <c r="F20" s="1206"/>
      <c r="G20" s="1206"/>
      <c r="H20" s="1206"/>
      <c r="I20" s="1206"/>
      <c r="J20" s="1206"/>
    </row>
    <row r="21" spans="2:11">
      <c r="B21" s="1206" t="s">
        <v>5</v>
      </c>
      <c r="C21" s="1206"/>
      <c r="D21" s="1206"/>
      <c r="E21" s="1206"/>
      <c r="F21" s="1206"/>
      <c r="G21" s="1206"/>
      <c r="H21" s="1206"/>
      <c r="I21" s="1206"/>
      <c r="J21" s="1206"/>
    </row>
    <row r="22" spans="2:11">
      <c r="B22" s="1206" t="s">
        <v>86</v>
      </c>
      <c r="C22" s="1206"/>
      <c r="D22" s="1206"/>
      <c r="E22" s="1206"/>
      <c r="F22" s="1206"/>
      <c r="G22" s="1206"/>
      <c r="H22" s="1206"/>
      <c r="I22" s="1206"/>
      <c r="J22" s="1206"/>
    </row>
    <row r="23" spans="2:11">
      <c r="B23" s="1206" t="s">
        <v>6</v>
      </c>
      <c r="C23" s="1206"/>
      <c r="D23" s="1206"/>
      <c r="E23" s="1206"/>
      <c r="F23" s="1206"/>
      <c r="G23" s="1206"/>
      <c r="H23" s="1206"/>
      <c r="I23" s="1206"/>
      <c r="J23" s="1206"/>
    </row>
    <row r="24" spans="2:11">
      <c r="B24" s="1206" t="s">
        <v>97</v>
      </c>
      <c r="C24" s="1206"/>
      <c r="D24" s="1206"/>
      <c r="E24" s="1206"/>
      <c r="F24" s="1206"/>
      <c r="G24" s="1206"/>
      <c r="H24" s="1206"/>
      <c r="I24" s="1206"/>
      <c r="J24" s="1206"/>
    </row>
    <row r="25" spans="2:11">
      <c r="B25" s="1206" t="s">
        <v>7</v>
      </c>
      <c r="C25" s="1206"/>
      <c r="D25" s="1206"/>
      <c r="E25" s="1206"/>
      <c r="F25" s="1206"/>
      <c r="G25" s="1206"/>
      <c r="H25" s="1206"/>
      <c r="I25" s="1206"/>
      <c r="J25" s="1206"/>
    </row>
    <row r="26" spans="2:11">
      <c r="C26" s="1206"/>
      <c r="D26" s="1206"/>
      <c r="E26" s="1206"/>
      <c r="F26" s="1206"/>
      <c r="G26" s="1206"/>
      <c r="H26" s="1206"/>
      <c r="I26" s="1206"/>
      <c r="J26" s="1206"/>
    </row>
    <row r="27" spans="2:11" ht="11.25" customHeight="1">
      <c r="B27" s="1223" t="s">
        <v>488</v>
      </c>
      <c r="C27" s="1206"/>
      <c r="D27" s="1206"/>
      <c r="E27" s="1206"/>
      <c r="F27" s="1206"/>
      <c r="G27" s="1206"/>
      <c r="H27" s="1206"/>
      <c r="I27" s="1206"/>
    </row>
    <row r="28" spans="2:11" ht="12.75">
      <c r="B28" s="1223"/>
    </row>
    <row r="29" spans="2:11" ht="12.75">
      <c r="B29" s="1223" t="s">
        <v>330</v>
      </c>
    </row>
    <row r="30" spans="2:11">
      <c r="B30" s="1224"/>
      <c r="C30" s="1225"/>
      <c r="D30" s="1225"/>
      <c r="E30" s="1225"/>
      <c r="F30" s="1225"/>
      <c r="G30" s="1225"/>
      <c r="H30" s="1225"/>
      <c r="I30" s="1225"/>
      <c r="J30" s="1225"/>
      <c r="K30" s="1225"/>
    </row>
    <row r="31" spans="2:11">
      <c r="B31" s="1226"/>
      <c r="C31" s="1225"/>
      <c r="D31" s="1225"/>
      <c r="E31" s="1225"/>
      <c r="F31" s="1225"/>
      <c r="G31" s="1225"/>
      <c r="H31" s="1225"/>
      <c r="I31" s="1225"/>
      <c r="J31" s="1225"/>
      <c r="K31" s="1225"/>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topLeftCell="A4" workbookViewId="0">
      <selection activeCell="R33" sqref="R33"/>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485</v>
      </c>
      <c r="Z3" s="1122"/>
      <c r="AA3" s="1119"/>
      <c r="AB3" s="1087"/>
      <c r="AC3" s="106"/>
      <c r="AD3" s="106"/>
      <c r="AE3" s="106"/>
      <c r="AF3" s="106"/>
      <c r="AG3" s="106"/>
      <c r="AH3" s="106"/>
    </row>
    <row r="4" spans="1:34" s="1090" customFormat="1" ht="15.75">
      <c r="A4" s="1234" t="s">
        <v>476</v>
      </c>
      <c r="B4" s="1248"/>
      <c r="C4" s="1249"/>
      <c r="D4" s="1249"/>
      <c r="E4" s="1249"/>
      <c r="F4" s="1250"/>
      <c r="G4" s="1251"/>
      <c r="H4" s="1250"/>
      <c r="I4" s="1248"/>
      <c r="J4" s="1249"/>
      <c r="K4" s="1086"/>
      <c r="L4" s="1086"/>
      <c r="M4" s="1086"/>
      <c r="N4" s="1086"/>
      <c r="O4" s="1087"/>
      <c r="P4" s="1088"/>
      <c r="Q4" s="1086"/>
      <c r="R4" s="1086"/>
      <c r="S4" s="1086"/>
      <c r="T4" s="1086"/>
      <c r="U4" s="1086"/>
      <c r="V4" s="1118"/>
      <c r="W4" s="1117"/>
      <c r="X4" s="1121"/>
      <c r="Y4" s="1148" t="s">
        <v>486</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34" t="s">
        <v>454</v>
      </c>
      <c r="D6" s="1335"/>
      <c r="E6" s="1335"/>
      <c r="F6" s="1335"/>
      <c r="G6" s="1335"/>
      <c r="H6" s="1336"/>
      <c r="I6" s="1171"/>
      <c r="J6" s="1334" t="s">
        <v>455</v>
      </c>
      <c r="K6" s="1335"/>
      <c r="L6" s="1335"/>
      <c r="M6" s="1335"/>
      <c r="N6" s="1335"/>
      <c r="O6" s="1336"/>
      <c r="P6" s="1171"/>
      <c r="Q6" s="1334" t="s">
        <v>456</v>
      </c>
      <c r="R6" s="1335"/>
      <c r="S6" s="1335"/>
      <c r="T6" s="1335"/>
      <c r="U6" s="1335"/>
      <c r="V6" s="1336"/>
      <c r="W6" s="1171"/>
      <c r="X6" s="1337" t="s">
        <v>457</v>
      </c>
      <c r="Y6" s="1338"/>
      <c r="Z6" s="1338"/>
      <c r="AA6" s="1339"/>
      <c r="AB6" s="1139"/>
      <c r="AC6" s="106"/>
      <c r="AD6" s="106"/>
      <c r="AE6" s="106"/>
      <c r="AF6" s="106"/>
      <c r="AG6" s="106"/>
      <c r="AH6" s="106"/>
    </row>
    <row r="7" spans="1:34">
      <c r="A7" s="1170"/>
      <c r="B7" s="1170"/>
      <c r="C7" s="1340" t="s">
        <v>379</v>
      </c>
      <c r="D7" s="1340" t="s">
        <v>380</v>
      </c>
      <c r="E7" s="1340" t="s">
        <v>381</v>
      </c>
      <c r="F7" s="1340" t="s">
        <v>382</v>
      </c>
      <c r="G7" s="1173" t="s">
        <v>431</v>
      </c>
      <c r="H7" s="1174"/>
      <c r="I7" s="1171"/>
      <c r="J7" s="1342" t="s">
        <v>383</v>
      </c>
      <c r="K7" s="1342" t="s">
        <v>384</v>
      </c>
      <c r="L7" s="1342" t="s">
        <v>385</v>
      </c>
      <c r="M7" s="1342" t="s">
        <v>382</v>
      </c>
      <c r="N7" s="1173" t="s">
        <v>431</v>
      </c>
      <c r="O7" s="1173"/>
      <c r="P7" s="1171"/>
      <c r="Q7" s="1340" t="s">
        <v>379</v>
      </c>
      <c r="R7" s="1340" t="s">
        <v>380</v>
      </c>
      <c r="S7" s="1340" t="s">
        <v>381</v>
      </c>
      <c r="T7" s="1340" t="s">
        <v>382</v>
      </c>
      <c r="U7" s="1173" t="s">
        <v>431</v>
      </c>
      <c r="V7" s="1174"/>
      <c r="W7" s="1171"/>
      <c r="X7" s="1343" t="s">
        <v>386</v>
      </c>
      <c r="Y7" s="1175" t="s">
        <v>387</v>
      </c>
      <c r="Z7" s="1173" t="s">
        <v>431</v>
      </c>
      <c r="AA7" s="1173"/>
      <c r="AB7" s="1139"/>
      <c r="AC7" s="106"/>
      <c r="AD7" s="106"/>
      <c r="AE7" s="106"/>
      <c r="AF7" s="106"/>
      <c r="AG7" s="106"/>
      <c r="AH7" s="106"/>
    </row>
    <row r="8" spans="1:34" ht="13.5" thickBot="1">
      <c r="A8" s="1176" t="s">
        <v>432</v>
      </c>
      <c r="B8" s="1170"/>
      <c r="C8" s="1341"/>
      <c r="D8" s="1341"/>
      <c r="E8" s="1341"/>
      <c r="F8" s="1341"/>
      <c r="G8" s="1177" t="s">
        <v>433</v>
      </c>
      <c r="H8" s="1178" t="s">
        <v>388</v>
      </c>
      <c r="I8" s="1179"/>
      <c r="J8" s="1341"/>
      <c r="K8" s="1341"/>
      <c r="L8" s="1341"/>
      <c r="M8" s="1341"/>
      <c r="N8" s="1177" t="s">
        <v>433</v>
      </c>
      <c r="O8" s="1178" t="s">
        <v>388</v>
      </c>
      <c r="P8" s="1170"/>
      <c r="Q8" s="1341"/>
      <c r="R8" s="1341"/>
      <c r="S8" s="1341"/>
      <c r="T8" s="1341"/>
      <c r="U8" s="1177" t="s">
        <v>433</v>
      </c>
      <c r="V8" s="1178" t="s">
        <v>388</v>
      </c>
      <c r="W8" s="1170"/>
      <c r="X8" s="1344"/>
      <c r="Y8" s="1180" t="s">
        <v>389</v>
      </c>
      <c r="Z8" s="1177" t="s">
        <v>433</v>
      </c>
      <c r="AA8" s="1177" t="s">
        <v>388</v>
      </c>
      <c r="AB8" s="1138"/>
      <c r="AC8" s="106"/>
    </row>
    <row r="9" spans="1:34" ht="13.5" thickBot="1">
      <c r="A9" s="1181" t="s">
        <v>434</v>
      </c>
      <c r="B9" s="1170"/>
      <c r="C9" s="1497">
        <v>353.68299999999999</v>
      </c>
      <c r="D9" s="1498">
        <v>337.161</v>
      </c>
      <c r="E9" s="1499"/>
      <c r="F9" s="1500">
        <v>343.149</v>
      </c>
      <c r="G9" s="1501">
        <v>-2.9909999999999854</v>
      </c>
      <c r="H9" s="1502">
        <v>-8.6410123071588574E-3</v>
      </c>
      <c r="I9" s="1496"/>
      <c r="J9" s="1497">
        <v>299.29899999999998</v>
      </c>
      <c r="K9" s="1498">
        <v>352.00400000000002</v>
      </c>
      <c r="L9" s="1499">
        <v>352.03100000000001</v>
      </c>
      <c r="M9" s="1500">
        <v>350.34800000000001</v>
      </c>
      <c r="N9" s="1501">
        <v>4.5060000000000286</v>
      </c>
      <c r="O9" s="1502">
        <v>1.302907107870066E-2</v>
      </c>
      <c r="P9" s="1495"/>
      <c r="Q9" s="1497">
        <v>365.83699999999999</v>
      </c>
      <c r="R9" s="1498">
        <v>358.82600000000002</v>
      </c>
      <c r="S9" s="1499"/>
      <c r="T9" s="1500">
        <v>348.79899999999998</v>
      </c>
      <c r="U9" s="1501">
        <v>-5.0900000000000318</v>
      </c>
      <c r="V9" s="1502">
        <v>-1.4383041010034292E-2</v>
      </c>
      <c r="W9" s="1495"/>
      <c r="X9" s="1503">
        <v>345.81479999999999</v>
      </c>
      <c r="Y9" s="1504">
        <v>155.49226618705035</v>
      </c>
      <c r="Z9" s="1501">
        <v>-2.2957999999999856</v>
      </c>
      <c r="AA9" s="1502">
        <v>-6.5950304299839946E-3</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7"/>
      <c r="B11" s="1235"/>
      <c r="C11" s="1239" t="s">
        <v>390</v>
      </c>
      <c r="D11" s="1239" t="s">
        <v>391</v>
      </c>
      <c r="E11" s="1239" t="s">
        <v>392</v>
      </c>
      <c r="F11" s="1239" t="s">
        <v>393</v>
      </c>
      <c r="G11" s="1239"/>
      <c r="H11" s="1240"/>
      <c r="I11" s="1236"/>
      <c r="J11" s="1239" t="s">
        <v>390</v>
      </c>
      <c r="K11" s="1239" t="s">
        <v>391</v>
      </c>
      <c r="L11" s="1239" t="s">
        <v>392</v>
      </c>
      <c r="M11" s="1239" t="s">
        <v>393</v>
      </c>
      <c r="N11" s="1241"/>
      <c r="O11" s="1242"/>
      <c r="P11" s="1236"/>
      <c r="Q11" s="1239" t="s">
        <v>390</v>
      </c>
      <c r="R11" s="1239" t="s">
        <v>391</v>
      </c>
      <c r="S11" s="1239" t="s">
        <v>392</v>
      </c>
      <c r="T11" s="1239" t="s">
        <v>393</v>
      </c>
      <c r="U11" s="1239"/>
      <c r="V11" s="1240"/>
      <c r="W11" s="1235"/>
      <c r="X11" s="1243" t="s">
        <v>386</v>
      </c>
      <c r="Y11" s="1236"/>
      <c r="Z11" s="1238"/>
      <c r="AA11" s="1238"/>
      <c r="AB11" s="1139"/>
      <c r="AC11" s="106"/>
    </row>
    <row r="12" spans="1:34">
      <c r="A12" s="1244" t="s">
        <v>394</v>
      </c>
      <c r="B12" s="1235"/>
      <c r="C12" s="1456">
        <v>341.26889999999997</v>
      </c>
      <c r="D12" s="1457">
        <v>314.04849999999999</v>
      </c>
      <c r="E12" s="1457" t="s">
        <v>484</v>
      </c>
      <c r="F12" s="1458">
        <v>337.44799999999998</v>
      </c>
      <c r="G12" s="1459">
        <v>-2.305499999999995</v>
      </c>
      <c r="H12" s="1460">
        <v>-6.7858020594342428E-3</v>
      </c>
      <c r="I12" s="1461"/>
      <c r="J12" s="1456" t="s">
        <v>484</v>
      </c>
      <c r="K12" s="1457" t="s">
        <v>484</v>
      </c>
      <c r="L12" s="1457" t="s">
        <v>484</v>
      </c>
      <c r="M12" s="1458" t="s">
        <v>484</v>
      </c>
      <c r="N12" s="1459"/>
      <c r="O12" s="1460"/>
      <c r="P12" s="1454"/>
      <c r="Q12" s="1456" t="s">
        <v>484</v>
      </c>
      <c r="R12" s="1457" t="s">
        <v>484</v>
      </c>
      <c r="S12" s="1457" t="s">
        <v>484</v>
      </c>
      <c r="T12" s="1458" t="s">
        <v>484</v>
      </c>
      <c r="U12" s="1459" t="s">
        <v>484</v>
      </c>
      <c r="V12" s="1462" t="s">
        <v>484</v>
      </c>
      <c r="W12" s="1454"/>
      <c r="X12" s="1463">
        <v>337.44799999999998</v>
      </c>
      <c r="Y12" s="1464"/>
      <c r="Z12" s="1465">
        <v>-2.305499999999995</v>
      </c>
      <c r="AA12" s="1462">
        <v>-6.7858020594342428E-3</v>
      </c>
      <c r="AB12" s="1138"/>
    </row>
    <row r="13" spans="1:34">
      <c r="A13" s="1245" t="s">
        <v>395</v>
      </c>
      <c r="B13" s="1235"/>
      <c r="C13" s="1466" t="s">
        <v>484</v>
      </c>
      <c r="D13" s="1467" t="s">
        <v>484</v>
      </c>
      <c r="E13" s="1467" t="s">
        <v>484</v>
      </c>
      <c r="F13" s="1468" t="s">
        <v>484</v>
      </c>
      <c r="G13" s="1469"/>
      <c r="H13" s="1470" t="s">
        <v>484</v>
      </c>
      <c r="I13" s="1461"/>
      <c r="J13" s="1466" t="s">
        <v>484</v>
      </c>
      <c r="K13" s="1467" t="s">
        <v>484</v>
      </c>
      <c r="L13" s="1467" t="s">
        <v>484</v>
      </c>
      <c r="M13" s="1468" t="s">
        <v>484</v>
      </c>
      <c r="N13" s="1469" t="s">
        <v>484</v>
      </c>
      <c r="O13" s="1471" t="s">
        <v>484</v>
      </c>
      <c r="P13" s="1454"/>
      <c r="Q13" s="1466" t="s">
        <v>484</v>
      </c>
      <c r="R13" s="1467" t="s">
        <v>484</v>
      </c>
      <c r="S13" s="1467" t="s">
        <v>484</v>
      </c>
      <c r="T13" s="1468" t="s">
        <v>484</v>
      </c>
      <c r="U13" s="1469" t="s">
        <v>484</v>
      </c>
      <c r="V13" s="1471" t="s">
        <v>484</v>
      </c>
      <c r="W13" s="1454"/>
      <c r="X13" s="1472" t="s">
        <v>484</v>
      </c>
      <c r="Y13" s="1455"/>
      <c r="Z13" s="1473" t="s">
        <v>484</v>
      </c>
      <c r="AA13" s="1471" t="s">
        <v>484</v>
      </c>
      <c r="AB13" s="1139"/>
    </row>
    <row r="14" spans="1:34">
      <c r="A14" s="1245" t="s">
        <v>396</v>
      </c>
      <c r="B14" s="1235"/>
      <c r="C14" s="1466">
        <v>300.87360000000001</v>
      </c>
      <c r="D14" s="1467">
        <v>303.51609999999999</v>
      </c>
      <c r="E14" s="1467">
        <v>299.14929999999998</v>
      </c>
      <c r="F14" s="1468">
        <v>301.86250000000001</v>
      </c>
      <c r="G14" s="1469">
        <v>1.7460000000000377</v>
      </c>
      <c r="H14" s="1470">
        <v>5.8177407773316592E-3</v>
      </c>
      <c r="I14" s="1461"/>
      <c r="J14" s="1466" t="s">
        <v>484</v>
      </c>
      <c r="K14" s="1467" t="s">
        <v>484</v>
      </c>
      <c r="L14" s="1467" t="s">
        <v>484</v>
      </c>
      <c r="M14" s="1468" t="s">
        <v>484</v>
      </c>
      <c r="N14" s="1469" t="s">
        <v>484</v>
      </c>
      <c r="O14" s="1471" t="s">
        <v>484</v>
      </c>
      <c r="P14" s="1454"/>
      <c r="Q14" s="1466" t="s">
        <v>484</v>
      </c>
      <c r="R14" s="1467" t="s">
        <v>484</v>
      </c>
      <c r="S14" s="1467" t="s">
        <v>400</v>
      </c>
      <c r="T14" s="1468" t="s">
        <v>400</v>
      </c>
      <c r="U14" s="1469" t="s">
        <v>484</v>
      </c>
      <c r="V14" s="1471" t="s">
        <v>484</v>
      </c>
      <c r="W14" s="1454"/>
      <c r="X14" s="1472" t="s">
        <v>400</v>
      </c>
      <c r="Y14" s="1455"/>
      <c r="Z14" s="1473" t="s">
        <v>484</v>
      </c>
      <c r="AA14" s="1471" t="s">
        <v>484</v>
      </c>
      <c r="AB14" s="1139"/>
    </row>
    <row r="15" spans="1:34">
      <c r="A15" s="1245" t="s">
        <v>397</v>
      </c>
      <c r="B15" s="1235"/>
      <c r="C15" s="1466" t="s">
        <v>484</v>
      </c>
      <c r="D15" s="1467">
        <v>315.01600000000002</v>
      </c>
      <c r="E15" s="1467">
        <v>307.44889999999998</v>
      </c>
      <c r="F15" s="1468">
        <v>309.87110000000001</v>
      </c>
      <c r="G15" s="1469">
        <v>-3.0682999999999652</v>
      </c>
      <c r="H15" s="1470">
        <v>-9.8047737037905147E-3</v>
      </c>
      <c r="I15" s="1461"/>
      <c r="J15" s="1466" t="s">
        <v>484</v>
      </c>
      <c r="K15" s="1467" t="s">
        <v>484</v>
      </c>
      <c r="L15" s="1467" t="s">
        <v>484</v>
      </c>
      <c r="M15" s="1468" t="s">
        <v>484</v>
      </c>
      <c r="N15" s="1469" t="s">
        <v>484</v>
      </c>
      <c r="O15" s="1471" t="s">
        <v>484</v>
      </c>
      <c r="P15" s="1454"/>
      <c r="Q15" s="1466" t="s">
        <v>484</v>
      </c>
      <c r="R15" s="1467">
        <v>333.637</v>
      </c>
      <c r="S15" s="1467">
        <v>345.7509</v>
      </c>
      <c r="T15" s="1468">
        <v>343.1739</v>
      </c>
      <c r="U15" s="1469">
        <v>-1.4087000000000103</v>
      </c>
      <c r="V15" s="1471">
        <v>-4.0881344560056432E-3</v>
      </c>
      <c r="W15" s="1454"/>
      <c r="X15" s="1474">
        <v>330.68450000000001</v>
      </c>
      <c r="Y15" s="1454"/>
      <c r="Z15" s="1473">
        <v>-2.0310999999999808</v>
      </c>
      <c r="AA15" s="1471">
        <v>-6.1046130689392797E-3</v>
      </c>
      <c r="AB15" s="1138"/>
    </row>
    <row r="16" spans="1:34">
      <c r="A16" s="1245" t="s">
        <v>398</v>
      </c>
      <c r="B16" s="1235"/>
      <c r="C16" s="1466">
        <v>325.8057</v>
      </c>
      <c r="D16" s="1467">
        <v>335.82799999999997</v>
      </c>
      <c r="E16" s="1467" t="s">
        <v>484</v>
      </c>
      <c r="F16" s="1468">
        <v>330.43860000000001</v>
      </c>
      <c r="G16" s="1469">
        <v>-7.8512000000000057</v>
      </c>
      <c r="H16" s="1470">
        <v>-2.3208503478378661E-2</v>
      </c>
      <c r="I16" s="1461"/>
      <c r="J16" s="1466" t="s">
        <v>484</v>
      </c>
      <c r="K16" s="1467" t="s">
        <v>484</v>
      </c>
      <c r="L16" s="1467" t="s">
        <v>484</v>
      </c>
      <c r="M16" s="1468" t="s">
        <v>484</v>
      </c>
      <c r="N16" s="1469" t="s">
        <v>484</v>
      </c>
      <c r="O16" s="1471" t="s">
        <v>484</v>
      </c>
      <c r="P16" s="1454"/>
      <c r="Q16" s="1466" t="s">
        <v>484</v>
      </c>
      <c r="R16" s="1467" t="s">
        <v>484</v>
      </c>
      <c r="S16" s="1467" t="s">
        <v>484</v>
      </c>
      <c r="T16" s="1468" t="s">
        <v>484</v>
      </c>
      <c r="U16" s="1469" t="s">
        <v>484</v>
      </c>
      <c r="V16" s="1471" t="s">
        <v>484</v>
      </c>
      <c r="W16" s="1454"/>
      <c r="X16" s="1474">
        <v>330.43860000000001</v>
      </c>
      <c r="Y16" s="1455"/>
      <c r="Z16" s="1473">
        <v>-7.8512000000000057</v>
      </c>
      <c r="AA16" s="1471">
        <v>-2.3208503478378661E-2</v>
      </c>
      <c r="AB16" s="1139"/>
    </row>
    <row r="17" spans="1:28">
      <c r="A17" s="1245" t="s">
        <v>399</v>
      </c>
      <c r="B17" s="1235"/>
      <c r="C17" s="1466" t="s">
        <v>484</v>
      </c>
      <c r="D17" s="1467">
        <v>290.21780000000001</v>
      </c>
      <c r="E17" s="1467" t="s">
        <v>484</v>
      </c>
      <c r="F17" s="1468">
        <v>290.21780000000001</v>
      </c>
      <c r="G17" s="1469">
        <v>13.863100000000031</v>
      </c>
      <c r="H17" s="1470">
        <v>5.0164154979090325E-2</v>
      </c>
      <c r="I17" s="1461"/>
      <c r="J17" s="1466" t="s">
        <v>484</v>
      </c>
      <c r="K17" s="1467" t="s">
        <v>484</v>
      </c>
      <c r="L17" s="1467" t="s">
        <v>484</v>
      </c>
      <c r="M17" s="1468" t="s">
        <v>484</v>
      </c>
      <c r="N17" s="1469" t="s">
        <v>484</v>
      </c>
      <c r="O17" s="1471" t="s">
        <v>484</v>
      </c>
      <c r="P17" s="1454"/>
      <c r="Q17" s="1466" t="s">
        <v>484</v>
      </c>
      <c r="R17" s="1467" t="s">
        <v>484</v>
      </c>
      <c r="S17" s="1467" t="s">
        <v>484</v>
      </c>
      <c r="T17" s="1468" t="s">
        <v>484</v>
      </c>
      <c r="U17" s="1469" t="s">
        <v>484</v>
      </c>
      <c r="V17" s="1471" t="s">
        <v>484</v>
      </c>
      <c r="W17" s="1454"/>
      <c r="X17" s="1474">
        <v>290.21780000000001</v>
      </c>
      <c r="Y17" s="1455"/>
      <c r="Z17" s="1473">
        <v>13.863100000000031</v>
      </c>
      <c r="AA17" s="1471">
        <v>5.0164154979090325E-2</v>
      </c>
      <c r="AB17" s="1139"/>
    </row>
    <row r="18" spans="1:28">
      <c r="A18" s="1245" t="s">
        <v>401</v>
      </c>
      <c r="B18" s="1235"/>
      <c r="C18" s="1475" t="s">
        <v>484</v>
      </c>
      <c r="D18" s="1476" t="s">
        <v>484</v>
      </c>
      <c r="E18" s="1476" t="s">
        <v>484</v>
      </c>
      <c r="F18" s="1477" t="s">
        <v>484</v>
      </c>
      <c r="G18" s="1469"/>
      <c r="H18" s="1470"/>
      <c r="I18" s="1478"/>
      <c r="J18" s="1475">
        <v>344.57339999999999</v>
      </c>
      <c r="K18" s="1476">
        <v>351.65129999999999</v>
      </c>
      <c r="L18" s="1476">
        <v>357.91050000000001</v>
      </c>
      <c r="M18" s="1477">
        <v>353.41320000000002</v>
      </c>
      <c r="N18" s="1469">
        <v>4.9440999999999917</v>
      </c>
      <c r="O18" s="1471">
        <v>1.4188058568177286E-2</v>
      </c>
      <c r="P18" s="1454"/>
      <c r="Q18" s="1475" t="s">
        <v>484</v>
      </c>
      <c r="R18" s="1476" t="s">
        <v>484</v>
      </c>
      <c r="S18" s="1476" t="s">
        <v>484</v>
      </c>
      <c r="T18" s="1477" t="s">
        <v>484</v>
      </c>
      <c r="U18" s="1469" t="s">
        <v>484</v>
      </c>
      <c r="V18" s="1471" t="s">
        <v>484</v>
      </c>
      <c r="W18" s="1454"/>
      <c r="X18" s="1474">
        <v>353.41320000000002</v>
      </c>
      <c r="Y18" s="1464"/>
      <c r="Z18" s="1473">
        <v>4.9440999999999917</v>
      </c>
      <c r="AA18" s="1471">
        <v>1.4188058568177286E-2</v>
      </c>
      <c r="AB18" s="1138"/>
    </row>
    <row r="19" spans="1:28">
      <c r="A19" s="1245" t="s">
        <v>402</v>
      </c>
      <c r="B19" s="1235"/>
      <c r="C19" s="1466" t="s">
        <v>484</v>
      </c>
      <c r="D19" s="1467">
        <v>418.10840000000002</v>
      </c>
      <c r="E19" s="1467">
        <v>409.34980000000002</v>
      </c>
      <c r="F19" s="1468">
        <v>413.4178</v>
      </c>
      <c r="G19" s="1469">
        <v>5.4975999999999772</v>
      </c>
      <c r="H19" s="1470">
        <v>1.3477145775080412E-2</v>
      </c>
      <c r="I19" s="1461"/>
      <c r="J19" s="1466" t="s">
        <v>484</v>
      </c>
      <c r="K19" s="1467" t="s">
        <v>484</v>
      </c>
      <c r="L19" s="1467" t="s">
        <v>484</v>
      </c>
      <c r="M19" s="1468" t="s">
        <v>484</v>
      </c>
      <c r="N19" s="1469" t="s">
        <v>484</v>
      </c>
      <c r="O19" s="1471" t="s">
        <v>484</v>
      </c>
      <c r="P19" s="1454"/>
      <c r="Q19" s="1466" t="s">
        <v>484</v>
      </c>
      <c r="R19" s="1467" t="s">
        <v>484</v>
      </c>
      <c r="S19" s="1467" t="s">
        <v>484</v>
      </c>
      <c r="T19" s="1468" t="s">
        <v>484</v>
      </c>
      <c r="U19" s="1469" t="s">
        <v>484</v>
      </c>
      <c r="V19" s="1471" t="s">
        <v>484</v>
      </c>
      <c r="W19" s="1454"/>
      <c r="X19" s="1474">
        <v>413.4178</v>
      </c>
      <c r="Y19" s="1464"/>
      <c r="Z19" s="1473">
        <v>-7.6893000000000029</v>
      </c>
      <c r="AA19" s="1471">
        <v>-1.825972537627607E-2</v>
      </c>
      <c r="AB19" s="1139"/>
    </row>
    <row r="20" spans="1:28">
      <c r="A20" s="1245" t="s">
        <v>403</v>
      </c>
      <c r="B20" s="1235"/>
      <c r="C20" s="1466">
        <v>341.56319999999999</v>
      </c>
      <c r="D20" s="1467">
        <v>344.46870000000001</v>
      </c>
      <c r="E20" s="1467" t="s">
        <v>484</v>
      </c>
      <c r="F20" s="1468">
        <v>342.375</v>
      </c>
      <c r="G20" s="1469">
        <v>-5.8738999999999919</v>
      </c>
      <c r="H20" s="1470">
        <v>-1.6866959235190659E-2</v>
      </c>
      <c r="I20" s="1461"/>
      <c r="J20" s="1466" t="s">
        <v>484</v>
      </c>
      <c r="K20" s="1467" t="s">
        <v>484</v>
      </c>
      <c r="L20" s="1467" t="s">
        <v>484</v>
      </c>
      <c r="M20" s="1468" t="s">
        <v>484</v>
      </c>
      <c r="N20" s="1469" t="s">
        <v>484</v>
      </c>
      <c r="O20" s="1471" t="s">
        <v>484</v>
      </c>
      <c r="P20" s="1454"/>
      <c r="Q20" s="1466">
        <v>357.70890000000003</v>
      </c>
      <c r="R20" s="1467">
        <v>364.57400000000001</v>
      </c>
      <c r="S20" s="1467" t="s">
        <v>484</v>
      </c>
      <c r="T20" s="1468">
        <v>363.93470000000002</v>
      </c>
      <c r="U20" s="1469">
        <v>-2.7230999999999881</v>
      </c>
      <c r="V20" s="1471">
        <v>-7.4268159575494597E-3</v>
      </c>
      <c r="W20" s="1454"/>
      <c r="X20" s="1474">
        <v>356.52789999999999</v>
      </c>
      <c r="Y20" s="1464"/>
      <c r="Z20" s="1473">
        <v>-3.8056000000000267</v>
      </c>
      <c r="AA20" s="1471">
        <v>-1.0561327214927307E-2</v>
      </c>
      <c r="AB20" s="1139"/>
    </row>
    <row r="21" spans="1:28">
      <c r="A21" s="1245" t="s">
        <v>404</v>
      </c>
      <c r="B21" s="1235"/>
      <c r="C21" s="1475">
        <v>371.54079999999999</v>
      </c>
      <c r="D21" s="1476">
        <v>364.50110000000001</v>
      </c>
      <c r="E21" s="1476">
        <v>337.22430000000003</v>
      </c>
      <c r="F21" s="1477">
        <v>363.85590000000002</v>
      </c>
      <c r="G21" s="1469">
        <v>0.12420000000003029</v>
      </c>
      <c r="H21" s="1470">
        <v>3.4146047759930909E-4</v>
      </c>
      <c r="I21" s="1461"/>
      <c r="J21" s="1475">
        <v>386.97320000000002</v>
      </c>
      <c r="K21" s="1476">
        <v>348.34960000000001</v>
      </c>
      <c r="L21" s="1476">
        <v>323.7792</v>
      </c>
      <c r="M21" s="1477">
        <v>338.53980000000001</v>
      </c>
      <c r="N21" s="1469">
        <v>2.8183999999999969</v>
      </c>
      <c r="O21" s="1471">
        <v>8.3950561388104195E-3</v>
      </c>
      <c r="P21" s="1454"/>
      <c r="Q21" s="1475" t="s">
        <v>484</v>
      </c>
      <c r="R21" s="1476" t="s">
        <v>484</v>
      </c>
      <c r="S21" s="1476" t="s">
        <v>484</v>
      </c>
      <c r="T21" s="1477" t="s">
        <v>484</v>
      </c>
      <c r="U21" s="1469" t="s">
        <v>484</v>
      </c>
      <c r="V21" s="1471" t="s">
        <v>484</v>
      </c>
      <c r="W21" s="1454"/>
      <c r="X21" s="1474">
        <v>360.14519999999999</v>
      </c>
      <c r="Y21" s="1455"/>
      <c r="Z21" s="1473">
        <v>0.51900000000000546</v>
      </c>
      <c r="AA21" s="1471">
        <v>1.4431651531507939E-3</v>
      </c>
      <c r="AB21" s="1138"/>
    </row>
    <row r="22" spans="1:28">
      <c r="A22" s="1245" t="s">
        <v>405</v>
      </c>
      <c r="B22" s="1235"/>
      <c r="C22" s="1475">
        <v>332.05840000000001</v>
      </c>
      <c r="D22" s="1476">
        <v>340.21370000000002</v>
      </c>
      <c r="E22" s="1476" t="s">
        <v>484</v>
      </c>
      <c r="F22" s="1477">
        <v>337.93990000000002</v>
      </c>
      <c r="G22" s="1469">
        <v>2.0063000000000102</v>
      </c>
      <c r="H22" s="1470">
        <v>5.9723111948313257E-3</v>
      </c>
      <c r="I22" s="1461"/>
      <c r="J22" s="1475" t="s">
        <v>484</v>
      </c>
      <c r="K22" s="1476" t="s">
        <v>484</v>
      </c>
      <c r="L22" s="1476" t="s">
        <v>484</v>
      </c>
      <c r="M22" s="1477" t="s">
        <v>484</v>
      </c>
      <c r="N22" s="1469" t="s">
        <v>484</v>
      </c>
      <c r="O22" s="1471" t="s">
        <v>484</v>
      </c>
      <c r="P22" s="1454"/>
      <c r="Q22" s="1475" t="s">
        <v>484</v>
      </c>
      <c r="R22" s="1476" t="s">
        <v>484</v>
      </c>
      <c r="S22" s="1476" t="s">
        <v>484</v>
      </c>
      <c r="T22" s="1477" t="s">
        <v>484</v>
      </c>
      <c r="U22" s="1469" t="s">
        <v>484</v>
      </c>
      <c r="V22" s="1471" t="s">
        <v>484</v>
      </c>
      <c r="W22" s="1454"/>
      <c r="X22" s="1474">
        <v>337.93990000000002</v>
      </c>
      <c r="Y22" s="1455"/>
      <c r="Z22" s="1473">
        <v>2.0063000000000102</v>
      </c>
      <c r="AA22" s="1471">
        <v>5.9723111948313257E-3</v>
      </c>
      <c r="AB22" s="1139"/>
    </row>
    <row r="23" spans="1:28">
      <c r="A23" s="1245" t="s">
        <v>406</v>
      </c>
      <c r="B23" s="1235"/>
      <c r="C23" s="1466">
        <v>389.1148</v>
      </c>
      <c r="D23" s="1467">
        <v>370.12849999999997</v>
      </c>
      <c r="E23" s="1467">
        <v>327.58069999999998</v>
      </c>
      <c r="F23" s="1468">
        <v>384.37310000000002</v>
      </c>
      <c r="G23" s="1479">
        <v>-5.5654999999999859</v>
      </c>
      <c r="H23" s="1470">
        <v>-1.4272759865271101E-2</v>
      </c>
      <c r="I23" s="1461"/>
      <c r="J23" s="1466" t="s">
        <v>484</v>
      </c>
      <c r="K23" s="1467" t="s">
        <v>484</v>
      </c>
      <c r="L23" s="1467" t="s">
        <v>484</v>
      </c>
      <c r="M23" s="1468" t="s">
        <v>484</v>
      </c>
      <c r="N23" s="1469" t="s">
        <v>484</v>
      </c>
      <c r="O23" s="1471" t="s">
        <v>484</v>
      </c>
      <c r="P23" s="1454"/>
      <c r="Q23" s="1466">
        <v>448.84300000000002</v>
      </c>
      <c r="R23" s="1467">
        <v>377.55669999999998</v>
      </c>
      <c r="S23" s="1467">
        <v>384.09</v>
      </c>
      <c r="T23" s="1468">
        <v>409.28190000000001</v>
      </c>
      <c r="U23" s="1469">
        <v>-8.5226999999999862</v>
      </c>
      <c r="V23" s="1471">
        <v>-2.0398770142789235E-2</v>
      </c>
      <c r="W23" s="1454"/>
      <c r="X23" s="1474">
        <v>386.1669</v>
      </c>
      <c r="Y23" s="1455"/>
      <c r="Z23" s="1473">
        <v>-5.7785000000000082</v>
      </c>
      <c r="AA23" s="1471">
        <v>-1.4743124935258867E-2</v>
      </c>
      <c r="AB23" s="1139"/>
    </row>
    <row r="24" spans="1:28">
      <c r="A24" s="1245" t="s">
        <v>407</v>
      </c>
      <c r="B24" s="1235"/>
      <c r="C24" s="1466" t="s">
        <v>484</v>
      </c>
      <c r="D24" s="1467" t="s">
        <v>484</v>
      </c>
      <c r="E24" s="1467" t="s">
        <v>484</v>
      </c>
      <c r="F24" s="1468" t="s">
        <v>484</v>
      </c>
      <c r="G24" s="1469">
        <v>0</v>
      </c>
      <c r="H24" s="1470">
        <v>0</v>
      </c>
      <c r="I24" s="1461"/>
      <c r="J24" s="1466" t="s">
        <v>484</v>
      </c>
      <c r="K24" s="1467" t="s">
        <v>484</v>
      </c>
      <c r="L24" s="1467" t="s">
        <v>484</v>
      </c>
      <c r="M24" s="1468" t="s">
        <v>484</v>
      </c>
      <c r="N24" s="1469" t="s">
        <v>484</v>
      </c>
      <c r="O24" s="1471" t="s">
        <v>484</v>
      </c>
      <c r="P24" s="1454"/>
      <c r="Q24" s="1466" t="s">
        <v>484</v>
      </c>
      <c r="R24" s="1467" t="s">
        <v>484</v>
      </c>
      <c r="S24" s="1467" t="s">
        <v>484</v>
      </c>
      <c r="T24" s="1468" t="s">
        <v>484</v>
      </c>
      <c r="U24" s="1469" t="s">
        <v>484</v>
      </c>
      <c r="V24" s="1471" t="s">
        <v>484</v>
      </c>
      <c r="W24" s="1454"/>
      <c r="X24" s="1474" t="s">
        <v>484</v>
      </c>
      <c r="Y24" s="1464"/>
      <c r="Z24" s="1473" t="s">
        <v>484</v>
      </c>
      <c r="AA24" s="1471" t="s">
        <v>484</v>
      </c>
      <c r="AB24" s="1138"/>
    </row>
    <row r="25" spans="1:28">
      <c r="A25" s="1245" t="s">
        <v>408</v>
      </c>
      <c r="B25" s="1235"/>
      <c r="C25" s="1466" t="s">
        <v>484</v>
      </c>
      <c r="D25" s="1467">
        <v>264.49259999999998</v>
      </c>
      <c r="E25" s="1467" t="s">
        <v>484</v>
      </c>
      <c r="F25" s="1468">
        <v>264.49259999999998</v>
      </c>
      <c r="G25" s="1469">
        <v>17.334199999999981</v>
      </c>
      <c r="H25" s="1470">
        <v>7.0133970765306808E-2</v>
      </c>
      <c r="I25" s="1461"/>
      <c r="J25" s="1466" t="s">
        <v>484</v>
      </c>
      <c r="K25" s="1467" t="s">
        <v>484</v>
      </c>
      <c r="L25" s="1467" t="s">
        <v>484</v>
      </c>
      <c r="M25" s="1468" t="s">
        <v>484</v>
      </c>
      <c r="N25" s="1469" t="s">
        <v>484</v>
      </c>
      <c r="O25" s="1471" t="s">
        <v>484</v>
      </c>
      <c r="P25" s="1454"/>
      <c r="Q25" s="1466" t="s">
        <v>484</v>
      </c>
      <c r="R25" s="1467">
        <v>226.29650000000001</v>
      </c>
      <c r="S25" s="1467" t="s">
        <v>484</v>
      </c>
      <c r="T25" s="1468">
        <v>226.29650000000001</v>
      </c>
      <c r="U25" s="1469">
        <v>16.483699999999999</v>
      </c>
      <c r="V25" s="1471">
        <v>7.8563843578656867E-2</v>
      </c>
      <c r="W25" s="1454"/>
      <c r="X25" s="1474">
        <v>256.33390000000003</v>
      </c>
      <c r="Y25" s="1464"/>
      <c r="Z25" s="1473">
        <v>17.152500000000032</v>
      </c>
      <c r="AA25" s="1471">
        <v>7.1713352292444243E-2</v>
      </c>
      <c r="AB25" s="1139"/>
    </row>
    <row r="26" spans="1:28">
      <c r="A26" s="1245" t="s">
        <v>409</v>
      </c>
      <c r="B26" s="1235"/>
      <c r="C26" s="1466" t="s">
        <v>484</v>
      </c>
      <c r="D26" s="1467">
        <v>266.20310000000001</v>
      </c>
      <c r="E26" s="1467">
        <v>279.6413</v>
      </c>
      <c r="F26" s="1468">
        <v>276.29379999999998</v>
      </c>
      <c r="G26" s="1469">
        <v>2.1428999999999974</v>
      </c>
      <c r="H26" s="1470">
        <v>7.8164981402577549E-3</v>
      </c>
      <c r="I26" s="1461"/>
      <c r="J26" s="1466" t="s">
        <v>484</v>
      </c>
      <c r="K26" s="1467" t="s">
        <v>484</v>
      </c>
      <c r="L26" s="1467" t="s">
        <v>484</v>
      </c>
      <c r="M26" s="1468" t="s">
        <v>484</v>
      </c>
      <c r="N26" s="1469" t="s">
        <v>484</v>
      </c>
      <c r="O26" s="1471" t="s">
        <v>484</v>
      </c>
      <c r="P26" s="1454"/>
      <c r="Q26" s="1466" t="s">
        <v>484</v>
      </c>
      <c r="R26" s="1467" t="s">
        <v>400</v>
      </c>
      <c r="S26" s="1467" t="s">
        <v>484</v>
      </c>
      <c r="T26" s="1468" t="s">
        <v>400</v>
      </c>
      <c r="U26" s="1469" t="s">
        <v>484</v>
      </c>
      <c r="V26" s="1471" t="s">
        <v>484</v>
      </c>
      <c r="W26" s="1454"/>
      <c r="X26" s="1474" t="s">
        <v>400</v>
      </c>
      <c r="Y26" s="1464"/>
      <c r="Z26" s="1473" t="s">
        <v>484</v>
      </c>
      <c r="AA26" s="1471" t="s">
        <v>484</v>
      </c>
      <c r="AB26" s="1139"/>
    </row>
    <row r="27" spans="1:28">
      <c r="A27" s="1245" t="s">
        <v>410</v>
      </c>
      <c r="B27" s="1235"/>
      <c r="C27" s="1466">
        <v>360.48630000000003</v>
      </c>
      <c r="D27" s="1476">
        <v>351.73509999999999</v>
      </c>
      <c r="E27" s="1476" t="s">
        <v>484</v>
      </c>
      <c r="F27" s="1477">
        <v>358.22190000000001</v>
      </c>
      <c r="G27" s="1469">
        <v>0.39350000000001728</v>
      </c>
      <c r="H27" s="1470">
        <v>1.0996891247312401E-3</v>
      </c>
      <c r="I27" s="1461"/>
      <c r="J27" s="1466" t="s">
        <v>484</v>
      </c>
      <c r="K27" s="1476" t="s">
        <v>484</v>
      </c>
      <c r="L27" s="1476" t="s">
        <v>484</v>
      </c>
      <c r="M27" s="1477" t="s">
        <v>484</v>
      </c>
      <c r="N27" s="1469" t="s">
        <v>484</v>
      </c>
      <c r="O27" s="1471" t="s">
        <v>484</v>
      </c>
      <c r="P27" s="1454"/>
      <c r="Q27" s="1466" t="s">
        <v>484</v>
      </c>
      <c r="R27" s="1476" t="s">
        <v>484</v>
      </c>
      <c r="S27" s="1476" t="s">
        <v>484</v>
      </c>
      <c r="T27" s="1477" t="s">
        <v>484</v>
      </c>
      <c r="U27" s="1469" t="s">
        <v>484</v>
      </c>
      <c r="V27" s="1471" t="s">
        <v>484</v>
      </c>
      <c r="W27" s="1454"/>
      <c r="X27" s="1474">
        <v>358.22190000000001</v>
      </c>
      <c r="Y27" s="1464"/>
      <c r="Z27" s="1473">
        <v>0.39350000000001728</v>
      </c>
      <c r="AA27" s="1471">
        <v>1.0996891247312401E-3</v>
      </c>
      <c r="AB27" s="1138"/>
    </row>
    <row r="28" spans="1:28">
      <c r="A28" s="1245" t="s">
        <v>411</v>
      </c>
      <c r="B28" s="1235"/>
      <c r="C28" s="1466" t="s">
        <v>484</v>
      </c>
      <c r="D28" s="1476">
        <v>185.09119999999999</v>
      </c>
      <c r="E28" s="1476" t="s">
        <v>484</v>
      </c>
      <c r="F28" s="1477">
        <v>185.09119999999999</v>
      </c>
      <c r="G28" s="1469">
        <v>-1.4504000000000019</v>
      </c>
      <c r="H28" s="1470">
        <v>-7.7752093902915265E-3</v>
      </c>
      <c r="I28" s="1461"/>
      <c r="J28" s="1466" t="s">
        <v>484</v>
      </c>
      <c r="K28" s="1476" t="s">
        <v>484</v>
      </c>
      <c r="L28" s="1476" t="s">
        <v>484</v>
      </c>
      <c r="M28" s="1477" t="s">
        <v>484</v>
      </c>
      <c r="N28" s="1469" t="s">
        <v>484</v>
      </c>
      <c r="O28" s="1471" t="s">
        <v>484</v>
      </c>
      <c r="P28" s="1454"/>
      <c r="Q28" s="1466" t="s">
        <v>484</v>
      </c>
      <c r="R28" s="1476" t="s">
        <v>484</v>
      </c>
      <c r="S28" s="1476" t="s">
        <v>484</v>
      </c>
      <c r="T28" s="1477" t="s">
        <v>484</v>
      </c>
      <c r="U28" s="1469" t="s">
        <v>484</v>
      </c>
      <c r="V28" s="1471" t="s">
        <v>484</v>
      </c>
      <c r="W28" s="1454"/>
      <c r="X28" s="1474" t="s">
        <v>484</v>
      </c>
      <c r="Y28" s="1464"/>
      <c r="Z28" s="1473" t="s">
        <v>484</v>
      </c>
      <c r="AA28" s="1471" t="s">
        <v>484</v>
      </c>
      <c r="AB28" s="1139"/>
    </row>
    <row r="29" spans="1:28">
      <c r="A29" s="1245" t="s">
        <v>412</v>
      </c>
      <c r="B29" s="1235"/>
      <c r="C29" s="1466" t="s">
        <v>484</v>
      </c>
      <c r="D29" s="1476" t="s">
        <v>484</v>
      </c>
      <c r="E29" s="1476" t="s">
        <v>484</v>
      </c>
      <c r="F29" s="1477" t="s">
        <v>484</v>
      </c>
      <c r="G29" s="1469">
        <v>0</v>
      </c>
      <c r="H29" s="1470" t="s">
        <v>484</v>
      </c>
      <c r="I29" s="1461"/>
      <c r="J29" s="1466" t="s">
        <v>484</v>
      </c>
      <c r="K29" s="1476" t="s">
        <v>484</v>
      </c>
      <c r="L29" s="1476" t="s">
        <v>484</v>
      </c>
      <c r="M29" s="1477" t="s">
        <v>484</v>
      </c>
      <c r="N29" s="1469" t="s">
        <v>484</v>
      </c>
      <c r="O29" s="1471" t="s">
        <v>484</v>
      </c>
      <c r="P29" s="1454"/>
      <c r="Q29" s="1466" t="s">
        <v>484</v>
      </c>
      <c r="R29" s="1476" t="s">
        <v>484</v>
      </c>
      <c r="S29" s="1476" t="s">
        <v>484</v>
      </c>
      <c r="T29" s="1477" t="s">
        <v>484</v>
      </c>
      <c r="U29" s="1469" t="s">
        <v>484</v>
      </c>
      <c r="V29" s="1471" t="s">
        <v>484</v>
      </c>
      <c r="W29" s="1454"/>
      <c r="X29" s="1474" t="s">
        <v>484</v>
      </c>
      <c r="Y29" s="1464"/>
      <c r="Z29" s="1473" t="s">
        <v>484</v>
      </c>
      <c r="AA29" s="1471" t="s">
        <v>484</v>
      </c>
      <c r="AB29" s="1139"/>
    </row>
    <row r="30" spans="1:28">
      <c r="A30" s="1245" t="s">
        <v>413</v>
      </c>
      <c r="B30" s="1235"/>
      <c r="C30" s="1466" t="s">
        <v>484</v>
      </c>
      <c r="D30" s="1467">
        <v>284.60930000000002</v>
      </c>
      <c r="E30" s="1467">
        <v>263.54309999999998</v>
      </c>
      <c r="F30" s="1468">
        <v>273.9581</v>
      </c>
      <c r="G30" s="1469">
        <v>7.1059999999999945</v>
      </c>
      <c r="H30" s="1470">
        <v>2.6628982871035989E-2</v>
      </c>
      <c r="I30" s="1461"/>
      <c r="J30" s="1466" t="s">
        <v>484</v>
      </c>
      <c r="K30" s="1467" t="s">
        <v>484</v>
      </c>
      <c r="L30" s="1467" t="s">
        <v>484</v>
      </c>
      <c r="M30" s="1468" t="s">
        <v>484</v>
      </c>
      <c r="N30" s="1469" t="s">
        <v>484</v>
      </c>
      <c r="O30" s="1471" t="s">
        <v>484</v>
      </c>
      <c r="P30" s="1454"/>
      <c r="Q30" s="1466" t="s">
        <v>484</v>
      </c>
      <c r="R30" s="1467">
        <v>245.0865</v>
      </c>
      <c r="S30" s="1467" t="s">
        <v>484</v>
      </c>
      <c r="T30" s="1468">
        <v>245.08320000000001</v>
      </c>
      <c r="U30" s="1469">
        <v>-7.1735999999999933</v>
      </c>
      <c r="V30" s="1471">
        <v>-2.8437687309123105E-2</v>
      </c>
      <c r="W30" s="1454"/>
      <c r="X30" s="1474">
        <v>251.89189999999999</v>
      </c>
      <c r="Y30" s="1455"/>
      <c r="Z30" s="1473">
        <v>-3.8064999999999998</v>
      </c>
      <c r="AA30" s="1471">
        <v>-1.4886678993689451E-2</v>
      </c>
      <c r="AB30" s="1138"/>
    </row>
    <row r="31" spans="1:28">
      <c r="A31" s="1245" t="s">
        <v>414</v>
      </c>
      <c r="B31" s="1235"/>
      <c r="C31" s="1466">
        <v>337.2937</v>
      </c>
      <c r="D31" s="1467">
        <v>341.19900000000001</v>
      </c>
      <c r="E31" s="1467" t="s">
        <v>484</v>
      </c>
      <c r="F31" s="1468">
        <v>338.7561</v>
      </c>
      <c r="G31" s="1469">
        <v>-1.4950999999999794</v>
      </c>
      <c r="H31" s="1470">
        <v>-4.3941064719241751E-3</v>
      </c>
      <c r="I31" s="1461"/>
      <c r="J31" s="1466" t="s">
        <v>484</v>
      </c>
      <c r="K31" s="1467" t="s">
        <v>484</v>
      </c>
      <c r="L31" s="1467" t="s">
        <v>484</v>
      </c>
      <c r="M31" s="1468" t="s">
        <v>484</v>
      </c>
      <c r="N31" s="1469" t="s">
        <v>484</v>
      </c>
      <c r="O31" s="1471" t="s">
        <v>484</v>
      </c>
      <c r="P31" s="1454"/>
      <c r="Q31" s="1466">
        <v>458.65190000000001</v>
      </c>
      <c r="R31" s="1467">
        <v>432.98399999999998</v>
      </c>
      <c r="S31" s="1467" t="s">
        <v>484</v>
      </c>
      <c r="T31" s="1468">
        <v>447.19630000000001</v>
      </c>
      <c r="U31" s="1469">
        <v>-5.2307999999999879</v>
      </c>
      <c r="V31" s="1471">
        <v>-1.156164164348239E-2</v>
      </c>
      <c r="W31" s="1454"/>
      <c r="X31" s="1474">
        <v>343.28890000000001</v>
      </c>
      <c r="Y31" s="1455"/>
      <c r="Z31" s="1473">
        <v>-1.651299999999992</v>
      </c>
      <c r="AA31" s="1471">
        <v>-4.7872065940705033E-3</v>
      </c>
      <c r="AB31" s="1139"/>
    </row>
    <row r="32" spans="1:28">
      <c r="A32" s="1245" t="s">
        <v>415</v>
      </c>
      <c r="B32" s="1235"/>
      <c r="C32" s="1466" t="s">
        <v>484</v>
      </c>
      <c r="D32" s="1467">
        <v>267.9932</v>
      </c>
      <c r="E32" s="1467">
        <v>271.44400000000002</v>
      </c>
      <c r="F32" s="1468">
        <v>270.18770000000001</v>
      </c>
      <c r="G32" s="1469">
        <v>0.94409999999999172</v>
      </c>
      <c r="H32" s="1470">
        <v>3.5064900335606275E-3</v>
      </c>
      <c r="I32" s="1461"/>
      <c r="J32" s="1466" t="s">
        <v>484</v>
      </c>
      <c r="K32" s="1467" t="s">
        <v>484</v>
      </c>
      <c r="L32" s="1467" t="s">
        <v>484</v>
      </c>
      <c r="M32" s="1468" t="s">
        <v>484</v>
      </c>
      <c r="N32" s="1469" t="s">
        <v>484</v>
      </c>
      <c r="O32" s="1471" t="s">
        <v>484</v>
      </c>
      <c r="P32" s="1454"/>
      <c r="Q32" s="1466" t="s">
        <v>484</v>
      </c>
      <c r="R32" s="1467" t="s">
        <v>484</v>
      </c>
      <c r="S32" s="1467">
        <v>248.70519999999999</v>
      </c>
      <c r="T32" s="1468">
        <v>248.72300000000001</v>
      </c>
      <c r="U32" s="1469">
        <v>1.0419000000000267</v>
      </c>
      <c r="V32" s="1471">
        <v>4.206618914402549E-3</v>
      </c>
      <c r="W32" s="1454"/>
      <c r="X32" s="1474">
        <v>270.05250000000001</v>
      </c>
      <c r="Y32" s="1455"/>
      <c r="Z32" s="1473">
        <v>0.94470000000001164</v>
      </c>
      <c r="AA32" s="1471">
        <v>3.5104891051096487E-3</v>
      </c>
      <c r="AB32" s="1139"/>
    </row>
    <row r="33" spans="1:28">
      <c r="A33" s="1245" t="s">
        <v>416</v>
      </c>
      <c r="B33" s="1235"/>
      <c r="C33" s="1466">
        <v>358.42070000000001</v>
      </c>
      <c r="D33" s="1467">
        <v>366.3218</v>
      </c>
      <c r="E33" s="1467" t="s">
        <v>484</v>
      </c>
      <c r="F33" s="1468">
        <v>362.14519999999999</v>
      </c>
      <c r="G33" s="1469">
        <v>-4.0570999999999913</v>
      </c>
      <c r="H33" s="1470">
        <v>-1.1078849040544014E-2</v>
      </c>
      <c r="I33" s="1461"/>
      <c r="J33" s="1466" t="s">
        <v>484</v>
      </c>
      <c r="K33" s="1467" t="s">
        <v>484</v>
      </c>
      <c r="L33" s="1467" t="s">
        <v>484</v>
      </c>
      <c r="M33" s="1468" t="s">
        <v>484</v>
      </c>
      <c r="N33" s="1469" t="s">
        <v>484</v>
      </c>
      <c r="O33" s="1471" t="s">
        <v>484</v>
      </c>
      <c r="P33" s="1454"/>
      <c r="Q33" s="1466">
        <v>367.30180000000001</v>
      </c>
      <c r="R33" s="1467">
        <v>377.90300000000002</v>
      </c>
      <c r="S33" s="1467" t="s">
        <v>484</v>
      </c>
      <c r="T33" s="1468">
        <v>376.32740000000001</v>
      </c>
      <c r="U33" s="1469">
        <v>8.8228000000000293</v>
      </c>
      <c r="V33" s="1471">
        <v>2.4007318547849543E-2</v>
      </c>
      <c r="W33" s="1454"/>
      <c r="X33" s="1474">
        <v>368.43419999999998</v>
      </c>
      <c r="Y33" s="1455"/>
      <c r="Z33" s="1473">
        <v>1.6543999999999528</v>
      </c>
      <c r="AA33" s="1471">
        <v>4.5106082723203045E-3</v>
      </c>
      <c r="AB33" s="1138"/>
    </row>
    <row r="34" spans="1:28">
      <c r="A34" s="1245" t="s">
        <v>417</v>
      </c>
      <c r="B34" s="1235"/>
      <c r="C34" s="1466">
        <v>300.36970000000002</v>
      </c>
      <c r="D34" s="1467">
        <v>309.79079999999999</v>
      </c>
      <c r="E34" s="1467">
        <v>314.6225</v>
      </c>
      <c r="F34" s="1468">
        <v>313.52319999999997</v>
      </c>
      <c r="G34" s="1469">
        <v>4.5140999999999849</v>
      </c>
      <c r="H34" s="1470">
        <v>1.4608307651781116E-2</v>
      </c>
      <c r="I34" s="1461"/>
      <c r="J34" s="1466" t="s">
        <v>484</v>
      </c>
      <c r="K34" s="1467" t="s">
        <v>484</v>
      </c>
      <c r="L34" s="1467" t="s">
        <v>484</v>
      </c>
      <c r="M34" s="1468" t="s">
        <v>484</v>
      </c>
      <c r="N34" s="1469" t="s">
        <v>484</v>
      </c>
      <c r="O34" s="1471" t="s">
        <v>484</v>
      </c>
      <c r="P34" s="1454"/>
      <c r="Q34" s="1466" t="s">
        <v>484</v>
      </c>
      <c r="R34" s="1467">
        <v>262.97660000000002</v>
      </c>
      <c r="S34" s="1467">
        <v>300.29680000000002</v>
      </c>
      <c r="T34" s="1468">
        <v>296.45400000000001</v>
      </c>
      <c r="U34" s="1469">
        <v>-9.5665000000000191</v>
      </c>
      <c r="V34" s="1471">
        <v>-3.1260977614244845E-2</v>
      </c>
      <c r="W34" s="1454"/>
      <c r="X34" s="1474">
        <v>302.1841</v>
      </c>
      <c r="Y34" s="1455"/>
      <c r="Z34" s="1473">
        <v>-4.8396999999999935</v>
      </c>
      <c r="AA34" s="1471">
        <v>-1.5763273075246942E-2</v>
      </c>
      <c r="AB34" s="1139"/>
    </row>
    <row r="35" spans="1:28">
      <c r="A35" s="1245" t="s">
        <v>418</v>
      </c>
      <c r="B35" s="1235"/>
      <c r="C35" s="1466">
        <v>302.63959999999997</v>
      </c>
      <c r="D35" s="1467">
        <v>298.42630000000003</v>
      </c>
      <c r="E35" s="1467">
        <v>299.90589999999997</v>
      </c>
      <c r="F35" s="1468">
        <v>299.83969999999999</v>
      </c>
      <c r="G35" s="1469">
        <v>-14.596600000000024</v>
      </c>
      <c r="H35" s="1470">
        <v>-4.6421485051185374E-2</v>
      </c>
      <c r="I35" s="1461"/>
      <c r="J35" s="1466" t="s">
        <v>484</v>
      </c>
      <c r="K35" s="1467" t="s">
        <v>484</v>
      </c>
      <c r="L35" s="1467" t="s">
        <v>484</v>
      </c>
      <c r="M35" s="1468" t="s">
        <v>484</v>
      </c>
      <c r="N35" s="1469" t="s">
        <v>484</v>
      </c>
      <c r="O35" s="1471" t="s">
        <v>484</v>
      </c>
      <c r="P35" s="1454"/>
      <c r="Q35" s="1466" t="s">
        <v>484</v>
      </c>
      <c r="R35" s="1467" t="s">
        <v>484</v>
      </c>
      <c r="S35" s="1467" t="s">
        <v>484</v>
      </c>
      <c r="T35" s="1468" t="s">
        <v>484</v>
      </c>
      <c r="U35" s="1469" t="s">
        <v>484</v>
      </c>
      <c r="V35" s="1471" t="s">
        <v>484</v>
      </c>
      <c r="W35" s="1454"/>
      <c r="X35" s="1474">
        <v>299.83969999999999</v>
      </c>
      <c r="Y35" s="1455"/>
      <c r="Z35" s="1473">
        <v>-22.896200000000022</v>
      </c>
      <c r="AA35" s="1471">
        <v>-7.0944075325986455E-2</v>
      </c>
      <c r="AB35" s="1139"/>
    </row>
    <row r="36" spans="1:28">
      <c r="A36" s="1245" t="s">
        <v>419</v>
      </c>
      <c r="B36" s="1235"/>
      <c r="C36" s="1466" t="s">
        <v>484</v>
      </c>
      <c r="D36" s="1467">
        <v>344.3494</v>
      </c>
      <c r="E36" s="1467">
        <v>326.13589999999999</v>
      </c>
      <c r="F36" s="1468">
        <v>333.04950000000002</v>
      </c>
      <c r="G36" s="1469">
        <v>19.377100000000041</v>
      </c>
      <c r="H36" s="1470">
        <v>6.1774960117626065E-2</v>
      </c>
      <c r="I36" s="1461"/>
      <c r="J36" s="1466" t="s">
        <v>484</v>
      </c>
      <c r="K36" s="1467" t="s">
        <v>484</v>
      </c>
      <c r="L36" s="1467" t="s">
        <v>484</v>
      </c>
      <c r="M36" s="1468" t="s">
        <v>484</v>
      </c>
      <c r="N36" s="1469" t="s">
        <v>484</v>
      </c>
      <c r="O36" s="1471" t="s">
        <v>484</v>
      </c>
      <c r="P36" s="1454"/>
      <c r="Q36" s="1466" t="s">
        <v>484</v>
      </c>
      <c r="R36" s="1467" t="s">
        <v>484</v>
      </c>
      <c r="S36" s="1467" t="s">
        <v>484</v>
      </c>
      <c r="T36" s="1468" t="s">
        <v>484</v>
      </c>
      <c r="U36" s="1469" t="s">
        <v>484</v>
      </c>
      <c r="V36" s="1471" t="s">
        <v>484</v>
      </c>
      <c r="W36" s="1454"/>
      <c r="X36" s="1474">
        <v>333.04950000000002</v>
      </c>
      <c r="Y36" s="1455"/>
      <c r="Z36" s="1473">
        <v>20.087500000000034</v>
      </c>
      <c r="AA36" s="1471">
        <v>6.4185108735245855E-2</v>
      </c>
      <c r="AB36" s="1138"/>
    </row>
    <row r="37" spans="1:28">
      <c r="A37" s="1245" t="s">
        <v>420</v>
      </c>
      <c r="B37" s="1235"/>
      <c r="C37" s="1466" t="s">
        <v>484</v>
      </c>
      <c r="D37" s="1467">
        <v>381.51429999999999</v>
      </c>
      <c r="E37" s="1467">
        <v>369.43990000000002</v>
      </c>
      <c r="F37" s="1468">
        <v>371.13339999999999</v>
      </c>
      <c r="G37" s="1469">
        <v>0.33580000000000609</v>
      </c>
      <c r="H37" s="1470">
        <v>9.0561535457611697E-4</v>
      </c>
      <c r="I37" s="1461"/>
      <c r="J37" s="1466" t="s">
        <v>484</v>
      </c>
      <c r="K37" s="1467" t="s">
        <v>484</v>
      </c>
      <c r="L37" s="1467" t="s">
        <v>484</v>
      </c>
      <c r="M37" s="1468" t="s">
        <v>484</v>
      </c>
      <c r="N37" s="1469" t="s">
        <v>484</v>
      </c>
      <c r="O37" s="1471" t="s">
        <v>484</v>
      </c>
      <c r="P37" s="1454"/>
      <c r="Q37" s="1466" t="s">
        <v>484</v>
      </c>
      <c r="R37" s="1467" t="s">
        <v>484</v>
      </c>
      <c r="S37" s="1467" t="s">
        <v>484</v>
      </c>
      <c r="T37" s="1468" t="s">
        <v>484</v>
      </c>
      <c r="U37" s="1469" t="s">
        <v>484</v>
      </c>
      <c r="V37" s="1471" t="s">
        <v>484</v>
      </c>
      <c r="W37" s="1454"/>
      <c r="X37" s="1474">
        <v>371.13339999999999</v>
      </c>
      <c r="Y37" s="1455"/>
      <c r="Z37" s="1473">
        <v>0.33580000000000609</v>
      </c>
      <c r="AA37" s="1471">
        <v>9.0561535457611697E-4</v>
      </c>
      <c r="AB37" s="1139"/>
    </row>
    <row r="38" spans="1:28">
      <c r="A38" s="1245" t="s">
        <v>421</v>
      </c>
      <c r="B38" s="1235"/>
      <c r="C38" s="1466" t="s">
        <v>484</v>
      </c>
      <c r="D38" s="1467">
        <v>411.92880000000002</v>
      </c>
      <c r="E38" s="1467">
        <v>425.27179999999998</v>
      </c>
      <c r="F38" s="1468">
        <v>420.19749999999999</v>
      </c>
      <c r="G38" s="1469">
        <v>5.5758999999999901</v>
      </c>
      <c r="H38" s="1470">
        <v>1.34481657492036E-2</v>
      </c>
      <c r="I38" s="1461"/>
      <c r="J38" s="1466" t="s">
        <v>484</v>
      </c>
      <c r="K38" s="1467" t="s">
        <v>484</v>
      </c>
      <c r="L38" s="1467" t="s">
        <v>484</v>
      </c>
      <c r="M38" s="1468" t="s">
        <v>484</v>
      </c>
      <c r="N38" s="1469" t="s">
        <v>484</v>
      </c>
      <c r="O38" s="1471" t="s">
        <v>484</v>
      </c>
      <c r="P38" s="1454"/>
      <c r="Q38" s="1466" t="s">
        <v>484</v>
      </c>
      <c r="R38" s="1467">
        <v>427.04329999999999</v>
      </c>
      <c r="S38" s="1467" t="s">
        <v>484</v>
      </c>
      <c r="T38" s="1468">
        <v>427.04329999999999</v>
      </c>
      <c r="U38" s="1469">
        <v>8.8586999999999989</v>
      </c>
      <c r="V38" s="1471">
        <v>2.1183706908384448E-2</v>
      </c>
      <c r="W38" s="1454"/>
      <c r="X38" s="1474">
        <v>420.63290000000001</v>
      </c>
      <c r="Y38" s="1455"/>
      <c r="Z38" s="1473">
        <v>5.7846999999999866</v>
      </c>
      <c r="AA38" s="1471">
        <v>1.3944136674571617E-2</v>
      </c>
      <c r="AB38" s="1084"/>
    </row>
    <row r="39" spans="1:28">
      <c r="A39" s="1246" t="s">
        <v>422</v>
      </c>
      <c r="B39" s="1235"/>
      <c r="C39" s="1480">
        <v>358.73779999999999</v>
      </c>
      <c r="D39" s="1481">
        <v>362.74360000000001</v>
      </c>
      <c r="E39" s="1482">
        <v>347.5222</v>
      </c>
      <c r="F39" s="1481">
        <v>356.3381</v>
      </c>
      <c r="G39" s="1483">
        <v>2.6220000000000141</v>
      </c>
      <c r="H39" s="1484">
        <v>7.4127244985455754E-3</v>
      </c>
      <c r="I39" s="1478"/>
      <c r="J39" s="1480">
        <v>369.88889999999998</v>
      </c>
      <c r="K39" s="1482">
        <v>386.75110000000001</v>
      </c>
      <c r="L39" s="1482">
        <v>384.73480000000001</v>
      </c>
      <c r="M39" s="1481">
        <v>382.80840000000001</v>
      </c>
      <c r="N39" s="1483">
        <v>-0.67449999999996635</v>
      </c>
      <c r="O39" s="1485">
        <v>-1.758878948709186E-3</v>
      </c>
      <c r="P39" s="1454"/>
      <c r="Q39" s="1480" t="s">
        <v>484</v>
      </c>
      <c r="R39" s="1481" t="s">
        <v>484</v>
      </c>
      <c r="S39" s="1482">
        <v>434.73349999999999</v>
      </c>
      <c r="T39" s="1481">
        <v>434.73349999999999</v>
      </c>
      <c r="U39" s="1483">
        <v>82.891599999999983</v>
      </c>
      <c r="V39" s="1485">
        <v>0.23559331620253299</v>
      </c>
      <c r="W39" s="1454"/>
      <c r="X39" s="1486">
        <v>376.24009999999998</v>
      </c>
      <c r="Y39" s="1455"/>
      <c r="Z39" s="1487">
        <v>0.46760000000000446</v>
      </c>
      <c r="AA39" s="1485">
        <v>1.244369931274969E-3</v>
      </c>
      <c r="AB39" s="106"/>
    </row>
    <row r="40" spans="1:28" ht="13.5" thickBot="1">
      <c r="A40" s="1247" t="s">
        <v>423</v>
      </c>
      <c r="B40" s="1235"/>
      <c r="C40" s="1488">
        <v>347.24310000000003</v>
      </c>
      <c r="D40" s="1489">
        <v>360.45060000000001</v>
      </c>
      <c r="E40" s="1489">
        <v>362.12520000000001</v>
      </c>
      <c r="F40" s="1489">
        <v>357.8184</v>
      </c>
      <c r="G40" s="1490">
        <v>7.9787000000000035</v>
      </c>
      <c r="H40" s="1491">
        <v>2.2806731197174024E-2</v>
      </c>
      <c r="I40" s="1478"/>
      <c r="J40" s="1488">
        <v>362.7115</v>
      </c>
      <c r="K40" s="1489">
        <v>377.62889999999999</v>
      </c>
      <c r="L40" s="1489">
        <v>386.37889999999999</v>
      </c>
      <c r="M40" s="1489">
        <v>378.17700000000002</v>
      </c>
      <c r="N40" s="1490">
        <v>3.9872000000000298</v>
      </c>
      <c r="O40" s="1492">
        <v>1.0655555015128826E-2</v>
      </c>
      <c r="P40" s="1454"/>
      <c r="Q40" s="1488" t="s">
        <v>484</v>
      </c>
      <c r="R40" s="1489" t="s">
        <v>484</v>
      </c>
      <c r="S40" s="1489" t="s">
        <v>484</v>
      </c>
      <c r="T40" s="1489" t="s">
        <v>484</v>
      </c>
      <c r="U40" s="1490" t="s">
        <v>484</v>
      </c>
      <c r="V40" s="1492" t="s">
        <v>484</v>
      </c>
      <c r="W40" s="1454"/>
      <c r="X40" s="1493">
        <v>371.30630000000002</v>
      </c>
      <c r="Y40" s="1455"/>
      <c r="Z40" s="1494">
        <v>5.3343000000000416</v>
      </c>
      <c r="AA40" s="1492">
        <v>1.4575705245210235E-2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C28" sqref="C28"/>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2.285156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45" t="s">
        <v>463</v>
      </c>
      <c r="B5" s="1345"/>
      <c r="C5" s="1345"/>
      <c r="D5" s="1345"/>
      <c r="E5" s="1345"/>
      <c r="F5" s="1345"/>
      <c r="H5" s="651" t="s">
        <v>331</v>
      </c>
    </row>
    <row r="6" spans="1:10" ht="15.75" customHeight="1" thickBot="1">
      <c r="A6" s="1346" t="s">
        <v>170</v>
      </c>
      <c r="B6" s="1348" t="s">
        <v>465</v>
      </c>
      <c r="C6" s="1349"/>
      <c r="D6" s="1350"/>
      <c r="E6" s="1351" t="s">
        <v>466</v>
      </c>
      <c r="F6" s="1353" t="s">
        <v>467</v>
      </c>
    </row>
    <row r="7" spans="1:10" ht="21" customHeight="1" thickBot="1">
      <c r="A7" s="1347"/>
      <c r="B7" s="1164" t="s">
        <v>312</v>
      </c>
      <c r="C7" s="1164" t="s">
        <v>320</v>
      </c>
      <c r="D7" s="1164" t="s">
        <v>321</v>
      </c>
      <c r="E7" s="1352"/>
      <c r="F7" s="1354"/>
    </row>
    <row r="8" spans="1:10" ht="17.25" customHeight="1" thickBot="1">
      <c r="A8" s="850" t="s">
        <v>171</v>
      </c>
      <c r="B8" s="735">
        <v>1999.3579999999999</v>
      </c>
      <c r="C8" s="735">
        <v>260.62400000000002</v>
      </c>
      <c r="D8" s="888">
        <f>(C8/B8)*100</f>
        <v>13.035384358379041</v>
      </c>
      <c r="E8" s="735">
        <v>1676.229</v>
      </c>
      <c r="F8" s="888">
        <f>((B8-E8)/E8)*100</f>
        <v>19.277139340746395</v>
      </c>
      <c r="H8" s="680" t="s">
        <v>172</v>
      </c>
    </row>
    <row r="9" spans="1:10" ht="18" customHeight="1" thickBot="1">
      <c r="A9" s="851" t="s">
        <v>173</v>
      </c>
      <c r="B9" s="736">
        <v>6539</v>
      </c>
      <c r="C9" s="736">
        <v>707</v>
      </c>
      <c r="D9" s="889">
        <f t="shared" ref="D9:D13" si="0">(C9/B9)*100</f>
        <v>10.812050772289341</v>
      </c>
      <c r="E9" s="736">
        <v>5185</v>
      </c>
      <c r="F9" s="889">
        <f t="shared" ref="F9:F13" si="1">((B9-E9)/E9)*100</f>
        <v>26.113789778206364</v>
      </c>
      <c r="H9" s="650">
        <f>B9-E9</f>
        <v>1354</v>
      </c>
    </row>
    <row r="10" spans="1:10" ht="15" customHeight="1" thickBot="1">
      <c r="A10" s="852" t="s">
        <v>306</v>
      </c>
      <c r="B10" s="737">
        <v>2399</v>
      </c>
      <c r="C10" s="1102">
        <v>0</v>
      </c>
      <c r="D10" s="889">
        <f t="shared" si="0"/>
        <v>0</v>
      </c>
      <c r="E10" s="738">
        <v>1223</v>
      </c>
      <c r="F10" s="889">
        <f t="shared" si="1"/>
        <v>96.15699100572364</v>
      </c>
    </row>
    <row r="11" spans="1:10" ht="17.25" customHeight="1" thickBot="1">
      <c r="A11" s="851" t="s">
        <v>174</v>
      </c>
      <c r="B11" s="1252">
        <v>43743.095999999998</v>
      </c>
      <c r="C11" s="740">
        <v>1952.5309999999999</v>
      </c>
      <c r="D11" s="890">
        <f t="shared" si="0"/>
        <v>4.4636323866970917</v>
      </c>
      <c r="E11" s="740">
        <v>39051.716999999997</v>
      </c>
      <c r="F11" s="890">
        <f t="shared" si="1"/>
        <v>12.013246434209284</v>
      </c>
      <c r="J11" s="847"/>
    </row>
    <row r="12" spans="1:10" ht="15" customHeight="1" thickBot="1">
      <c r="A12" s="850" t="s">
        <v>175</v>
      </c>
      <c r="B12" s="735">
        <v>17698.072</v>
      </c>
      <c r="C12" s="735">
        <v>3602.172</v>
      </c>
      <c r="D12" s="889">
        <f t="shared" si="0"/>
        <v>20.353471270768932</v>
      </c>
      <c r="E12" s="735">
        <v>16738.662</v>
      </c>
      <c r="F12" s="889">
        <f t="shared" si="1"/>
        <v>5.7317006580334784</v>
      </c>
    </row>
    <row r="13" spans="1:10" ht="15" customHeight="1" thickBot="1">
      <c r="A13" s="850" t="s">
        <v>176</v>
      </c>
      <c r="B13" s="735">
        <f t="shared" ref="B13:C13" si="2">B11+B12</f>
        <v>61441.167999999998</v>
      </c>
      <c r="C13" s="735">
        <f t="shared" si="2"/>
        <v>5554.7029999999995</v>
      </c>
      <c r="D13" s="891">
        <f t="shared" si="0"/>
        <v>9.0406858801902974</v>
      </c>
      <c r="E13" s="735">
        <f t="shared" ref="E13" si="3">E11+E12</f>
        <v>55790.379000000001</v>
      </c>
      <c r="F13" s="891">
        <f t="shared" si="1"/>
        <v>10.128608375289936</v>
      </c>
    </row>
    <row r="16" spans="1:10" ht="15.75">
      <c r="A16" s="570" t="s">
        <v>307</v>
      </c>
    </row>
    <row r="18" spans="1:16" ht="33" customHeight="1" thickBot="1">
      <c r="A18" s="1345" t="s">
        <v>464</v>
      </c>
      <c r="B18" s="1345"/>
      <c r="C18" s="1345"/>
      <c r="D18" s="1345"/>
      <c r="E18" s="1345"/>
      <c r="F18" s="1345"/>
    </row>
    <row r="19" spans="1:16" ht="16.5" thickBot="1">
      <c r="A19" s="1356" t="s">
        <v>177</v>
      </c>
      <c r="B19" s="1348" t="s">
        <v>465</v>
      </c>
      <c r="C19" s="1349"/>
      <c r="D19" s="1350"/>
      <c r="E19" s="1351" t="s">
        <v>466</v>
      </c>
      <c r="F19" s="1346" t="s">
        <v>467</v>
      </c>
    </row>
    <row r="20" spans="1:16" ht="21" customHeight="1" thickBot="1">
      <c r="A20" s="1357"/>
      <c r="B20" s="849" t="s">
        <v>312</v>
      </c>
      <c r="C20" s="849" t="s">
        <v>458</v>
      </c>
      <c r="D20" s="849" t="s">
        <v>459</v>
      </c>
      <c r="E20" s="1352"/>
      <c r="F20" s="1347"/>
      <c r="L20" s="1188"/>
    </row>
    <row r="21" spans="1:16" ht="15.75" thickBot="1">
      <c r="A21" s="568" t="s">
        <v>171</v>
      </c>
      <c r="B21" s="735">
        <v>5320.4759999999997</v>
      </c>
      <c r="C21" s="741">
        <v>0</v>
      </c>
      <c r="D21" s="888">
        <f>(C21/B21)*100</f>
        <v>0</v>
      </c>
      <c r="E21" s="735">
        <v>6428.6459999999997</v>
      </c>
      <c r="F21" s="888">
        <f>((B21-E21)/E21)*100</f>
        <v>-17.238000039199548</v>
      </c>
      <c r="H21" s="680" t="s">
        <v>178</v>
      </c>
    </row>
    <row r="22" spans="1:16" ht="15.75" thickBot="1">
      <c r="A22" s="568" t="s">
        <v>173</v>
      </c>
      <c r="B22" s="735">
        <v>20096</v>
      </c>
      <c r="C22" s="741">
        <v>0</v>
      </c>
      <c r="D22" s="889">
        <f t="shared" ref="D22:D26" si="4">(C22/B22)*100</f>
        <v>0</v>
      </c>
      <c r="E22" s="735">
        <v>28495</v>
      </c>
      <c r="F22" s="889">
        <f t="shared" ref="F22:F26" si="5">((B22-E22)/E22)*100</f>
        <v>-29.475346552026672</v>
      </c>
      <c r="H22" s="650">
        <f>B22-E22</f>
        <v>-8399</v>
      </c>
    </row>
    <row r="23" spans="1:16" ht="15.75" thickBot="1">
      <c r="A23" s="569" t="s">
        <v>306</v>
      </c>
      <c r="B23" s="738">
        <v>4201</v>
      </c>
      <c r="C23" s="742">
        <v>0</v>
      </c>
      <c r="D23" s="889">
        <f t="shared" si="4"/>
        <v>0</v>
      </c>
      <c r="E23" s="738">
        <v>9783</v>
      </c>
      <c r="F23" s="889">
        <f t="shared" si="5"/>
        <v>-57.058162117959718</v>
      </c>
    </row>
    <row r="24" spans="1:16" ht="15.75" thickBot="1">
      <c r="A24" s="568" t="s">
        <v>174</v>
      </c>
      <c r="B24" s="735">
        <v>2626.5070000000001</v>
      </c>
      <c r="C24" s="743">
        <v>9.4019999999999992</v>
      </c>
      <c r="D24" s="890">
        <f t="shared" si="4"/>
        <v>0.3579659220401849</v>
      </c>
      <c r="E24" s="735">
        <v>2919.598</v>
      </c>
      <c r="F24" s="890">
        <f t="shared" si="5"/>
        <v>-10.038745060107587</v>
      </c>
    </row>
    <row r="25" spans="1:16" ht="15.75" thickBot="1">
      <c r="A25" s="568" t="s">
        <v>175</v>
      </c>
      <c r="B25" s="735">
        <v>829.69100000000003</v>
      </c>
      <c r="C25" s="743">
        <v>4.0839999999999996</v>
      </c>
      <c r="D25" s="889">
        <f t="shared" si="4"/>
        <v>0.49223144520068307</v>
      </c>
      <c r="E25" s="735">
        <v>743.70500000000004</v>
      </c>
      <c r="F25" s="889">
        <f t="shared" si="5"/>
        <v>11.561842397187053</v>
      </c>
    </row>
    <row r="26" spans="1:16" ht="15.75" thickBot="1">
      <c r="A26" s="568" t="s">
        <v>176</v>
      </c>
      <c r="B26" s="735">
        <f t="shared" ref="B26:C26" si="6">B24+B25</f>
        <v>3456.1980000000003</v>
      </c>
      <c r="C26" s="744">
        <f t="shared" si="6"/>
        <v>13.485999999999999</v>
      </c>
      <c r="D26" s="891">
        <f t="shared" si="4"/>
        <v>0.39019755233930459</v>
      </c>
      <c r="E26" s="735">
        <f>E24+E25</f>
        <v>3663.3029999999999</v>
      </c>
      <c r="F26" s="891">
        <f t="shared" si="5"/>
        <v>-5.6535045012656493</v>
      </c>
      <c r="P26" s="1089"/>
    </row>
    <row r="27" spans="1:16" ht="16.5" customHeight="1">
      <c r="A27" s="1358"/>
      <c r="B27" s="1358"/>
      <c r="C27" s="1358"/>
      <c r="D27" s="1358"/>
      <c r="E27" s="1358"/>
      <c r="F27" s="1358"/>
    </row>
    <row r="28" spans="1:16">
      <c r="B28" s="573"/>
      <c r="C28" s="574"/>
      <c r="D28" s="574"/>
      <c r="E28" s="574"/>
      <c r="F28" s="575"/>
    </row>
    <row r="29" spans="1:16" ht="15">
      <c r="A29" s="1255" t="s">
        <v>475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355"/>
      <c r="D32" s="1355"/>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55"/>
      <c r="C43" s="1355"/>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A27" sqref="A27"/>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9.85546875" style="1147" bestFit="1" customWidth="1"/>
    <col min="14" max="14" width="8.85546875" style="1147" bestFit="1" customWidth="1"/>
    <col min="15" max="15" width="4.42578125" style="1147" customWidth="1"/>
    <col min="16" max="16" width="14.5703125" style="1147" customWidth="1"/>
    <col min="17" max="17" width="12.42578125" style="1147" customWidth="1"/>
    <col min="18" max="18" width="9.85546875" style="1147" bestFit="1"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359" t="s">
        <v>472</v>
      </c>
      <c r="B2" s="1359"/>
      <c r="C2" s="1359"/>
      <c r="D2" s="1359"/>
      <c r="E2" s="1359"/>
      <c r="F2" s="1359"/>
      <c r="G2" s="1359"/>
      <c r="H2" s="1359"/>
      <c r="I2" s="1359"/>
      <c r="J2" s="1359"/>
      <c r="K2" s="1359"/>
      <c r="L2" s="1359"/>
      <c r="M2" s="1359"/>
      <c r="N2" s="1359"/>
      <c r="O2" s="1359"/>
      <c r="P2" s="1359"/>
      <c r="Q2" s="1359"/>
      <c r="R2" s="1359"/>
      <c r="S2" s="1359"/>
      <c r="T2" s="1359"/>
      <c r="U2" s="1359"/>
      <c r="V2" s="1359"/>
      <c r="W2" s="1359"/>
      <c r="X2" s="1359"/>
    </row>
    <row r="3" spans="1:24" ht="15.75" customHeight="1">
      <c r="A3" s="1360" t="s">
        <v>468</v>
      </c>
      <c r="B3" s="1360"/>
      <c r="C3" s="1360"/>
      <c r="D3" s="1360"/>
      <c r="E3" s="1360"/>
      <c r="F3" s="1360"/>
      <c r="P3" s="589"/>
    </row>
    <row r="4" spans="1:24" ht="4.5" customHeight="1">
      <c r="A4" s="590"/>
      <c r="B4" s="590"/>
      <c r="C4" s="588"/>
      <c r="D4" s="588"/>
    </row>
    <row r="5" spans="1:24" ht="30.75" thickBot="1">
      <c r="A5" s="591" t="s">
        <v>179</v>
      </c>
      <c r="B5" s="1361" t="s">
        <v>180</v>
      </c>
      <c r="C5" s="1361"/>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2054.06</v>
      </c>
      <c r="C7" s="603">
        <v>3249</v>
      </c>
      <c r="D7" s="871">
        <v>2.3209429035345321</v>
      </c>
      <c r="F7" s="745" t="s">
        <v>192</v>
      </c>
      <c r="G7" s="603">
        <v>290.767</v>
      </c>
      <c r="H7" s="603">
        <v>1281</v>
      </c>
      <c r="I7" s="871">
        <v>3.0440112645386876</v>
      </c>
      <c r="K7" s="745" t="s">
        <v>192</v>
      </c>
      <c r="L7" s="603">
        <v>52304.078999999998</v>
      </c>
      <c r="M7" s="603">
        <v>13448.474</v>
      </c>
      <c r="N7" s="733">
        <f>L7/M7</f>
        <v>3.8892203680506796</v>
      </c>
      <c r="P7" s="745" t="s">
        <v>195</v>
      </c>
      <c r="Q7" s="603">
        <v>8397.8529999999992</v>
      </c>
      <c r="R7" s="603">
        <v>2620.3409999999999</v>
      </c>
      <c r="S7" s="733">
        <f t="shared" ref="S7:S25" si="0">Q7/R7</f>
        <v>3.2048702821503001</v>
      </c>
    </row>
    <row r="8" spans="1:24" ht="16.5" thickBot="1">
      <c r="A8" s="604" t="s">
        <v>202</v>
      </c>
      <c r="B8" s="605">
        <v>788.70500000000004</v>
      </c>
      <c r="C8" s="605">
        <v>584</v>
      </c>
      <c r="D8" s="854">
        <v>2.3874901997584375</v>
      </c>
      <c r="F8" s="604" t="s">
        <v>194</v>
      </c>
      <c r="G8" s="605" t="s">
        <v>469</v>
      </c>
      <c r="H8" s="605">
        <v>1118</v>
      </c>
      <c r="I8" s="854" t="s">
        <v>469</v>
      </c>
      <c r="K8" s="604" t="s">
        <v>195</v>
      </c>
      <c r="L8" s="605">
        <v>26551.366999999998</v>
      </c>
      <c r="M8" s="605">
        <v>7446.3609999999999</v>
      </c>
      <c r="N8" s="652">
        <f t="shared" ref="N8:N25" si="1">L8/M8</f>
        <v>3.5656835600637677</v>
      </c>
      <c r="P8" s="604" t="s">
        <v>193</v>
      </c>
      <c r="Q8" s="605">
        <v>9011.5020000000004</v>
      </c>
      <c r="R8" s="605">
        <v>2298.9969999999998</v>
      </c>
      <c r="S8" s="652">
        <f t="shared" si="0"/>
        <v>3.919753701287997</v>
      </c>
    </row>
    <row r="9" spans="1:24" ht="16.5" thickBot="1">
      <c r="A9" s="604" t="s">
        <v>353</v>
      </c>
      <c r="B9" s="605">
        <v>412.339</v>
      </c>
      <c r="C9" s="605">
        <v>283</v>
      </c>
      <c r="D9" s="854">
        <v>2.1429002032002744</v>
      </c>
      <c r="F9" s="946" t="s">
        <v>322</v>
      </c>
      <c r="G9" s="608" t="s">
        <v>469</v>
      </c>
      <c r="H9" s="608">
        <v>1870</v>
      </c>
      <c r="I9" s="947" t="s">
        <v>469</v>
      </c>
      <c r="K9" s="604" t="s">
        <v>435</v>
      </c>
      <c r="L9" s="605">
        <v>14424.432000000001</v>
      </c>
      <c r="M9" s="605">
        <v>4569.9350000000004</v>
      </c>
      <c r="N9" s="652">
        <f t="shared" si="1"/>
        <v>3.1563757471386351</v>
      </c>
      <c r="P9" s="604" t="s">
        <v>194</v>
      </c>
      <c r="Q9" s="605">
        <v>5790.08</v>
      </c>
      <c r="R9" s="605">
        <v>1575.421</v>
      </c>
      <c r="S9" s="652">
        <f t="shared" si="0"/>
        <v>3.675258867312293</v>
      </c>
    </row>
    <row r="10" spans="1:24" ht="15.75">
      <c r="A10" s="604" t="s">
        <v>204</v>
      </c>
      <c r="B10" s="605">
        <v>453.24799999999999</v>
      </c>
      <c r="C10" s="605">
        <v>295</v>
      </c>
      <c r="D10" s="854">
        <v>2.3716975307026953</v>
      </c>
      <c r="H10" s="1147"/>
      <c r="K10" s="604" t="s">
        <v>194</v>
      </c>
      <c r="L10" s="605">
        <v>13276.67</v>
      </c>
      <c r="M10" s="605">
        <v>3395.1930000000002</v>
      </c>
      <c r="N10" s="652">
        <f t="shared" si="1"/>
        <v>3.9104316013846634</v>
      </c>
      <c r="P10" s="604" t="s">
        <v>435</v>
      </c>
      <c r="Q10" s="605">
        <v>3967.2020000000002</v>
      </c>
      <c r="R10" s="605">
        <v>1440.836</v>
      </c>
      <c r="S10" s="652">
        <f t="shared" si="0"/>
        <v>2.7534028855470019</v>
      </c>
    </row>
    <row r="11" spans="1:24" ht="15.75">
      <c r="A11" s="604" t="s">
        <v>205</v>
      </c>
      <c r="B11" s="605">
        <v>340.94299999999998</v>
      </c>
      <c r="C11" s="605">
        <v>233</v>
      </c>
      <c r="D11" s="854">
        <v>2.2912836021505378</v>
      </c>
      <c r="F11" s="1147" t="s">
        <v>470</v>
      </c>
      <c r="K11" s="604" t="s">
        <v>201</v>
      </c>
      <c r="L11" s="605">
        <v>10568.204</v>
      </c>
      <c r="M11" s="605">
        <v>2173.819</v>
      </c>
      <c r="N11" s="652">
        <f t="shared" si="1"/>
        <v>4.8615841521304208</v>
      </c>
      <c r="P11" s="604" t="s">
        <v>199</v>
      </c>
      <c r="Q11" s="605">
        <v>8031.3090000000002</v>
      </c>
      <c r="R11" s="605">
        <v>1425.2339999999999</v>
      </c>
      <c r="S11" s="652">
        <f t="shared" si="0"/>
        <v>5.6350809761765444</v>
      </c>
    </row>
    <row r="12" spans="1:24" ht="15.75">
      <c r="A12" s="604" t="s">
        <v>200</v>
      </c>
      <c r="B12" s="605">
        <v>213.54400000000001</v>
      </c>
      <c r="C12" s="605">
        <v>309</v>
      </c>
      <c r="D12" s="854">
        <v>2.8847161808013402</v>
      </c>
      <c r="H12" s="1147"/>
      <c r="K12" s="604" t="s">
        <v>202</v>
      </c>
      <c r="L12" s="605">
        <v>7226.0609999999997</v>
      </c>
      <c r="M12" s="605">
        <v>1955.0730000000001</v>
      </c>
      <c r="N12" s="652">
        <f t="shared" si="1"/>
        <v>3.6960568735796562</v>
      </c>
      <c r="P12" s="604" t="s">
        <v>196</v>
      </c>
      <c r="Q12" s="605">
        <v>4443.308</v>
      </c>
      <c r="R12" s="605">
        <v>1082.1759999999999</v>
      </c>
      <c r="S12" s="652">
        <f t="shared" si="0"/>
        <v>4.105901443018511</v>
      </c>
    </row>
    <row r="13" spans="1:24" ht="16.5" thickBot="1">
      <c r="A13" s="604" t="s">
        <v>198</v>
      </c>
      <c r="B13" s="605">
        <v>137.83199999999999</v>
      </c>
      <c r="C13" s="605">
        <v>381</v>
      </c>
      <c r="D13" s="854">
        <v>2.6096143287199198</v>
      </c>
      <c r="H13" s="1147"/>
      <c r="K13" s="604" t="s">
        <v>197</v>
      </c>
      <c r="L13" s="605">
        <v>5718.0119999999997</v>
      </c>
      <c r="M13" s="605">
        <v>1453.5219999999999</v>
      </c>
      <c r="N13" s="652">
        <f t="shared" si="1"/>
        <v>3.933901241260882</v>
      </c>
      <c r="P13" s="604" t="s">
        <v>201</v>
      </c>
      <c r="Q13" s="605">
        <v>2865.31</v>
      </c>
      <c r="R13" s="605">
        <v>765.30799999999999</v>
      </c>
      <c r="S13" s="652">
        <f t="shared" si="0"/>
        <v>3.7439958813967711</v>
      </c>
    </row>
    <row r="14" spans="1:24" ht="16.5" thickBot="1">
      <c r="A14" s="1150" t="s">
        <v>322</v>
      </c>
      <c r="B14" s="1253">
        <v>5509.3249999999998</v>
      </c>
      <c r="C14" s="1254">
        <v>6539</v>
      </c>
      <c r="D14" s="1149">
        <v>2.7555470305968215</v>
      </c>
      <c r="K14" s="604" t="s">
        <v>209</v>
      </c>
      <c r="L14" s="605">
        <v>3581.6559999999999</v>
      </c>
      <c r="M14" s="605">
        <v>1138.5740000000001</v>
      </c>
      <c r="N14" s="652">
        <f t="shared" si="1"/>
        <v>3.1457384412431688</v>
      </c>
      <c r="P14" s="604" t="s">
        <v>192</v>
      </c>
      <c r="Q14" s="605">
        <v>2432.6489999999999</v>
      </c>
      <c r="R14" s="605">
        <v>720.57299999999998</v>
      </c>
      <c r="S14" s="652">
        <f t="shared" si="0"/>
        <v>3.3759924393503504</v>
      </c>
    </row>
    <row r="15" spans="1:24" ht="15.75">
      <c r="E15" s="825"/>
      <c r="K15" s="604" t="s">
        <v>199</v>
      </c>
      <c r="L15" s="605">
        <v>6554.4639999999999</v>
      </c>
      <c r="M15" s="605">
        <v>1013.6130000000001</v>
      </c>
      <c r="N15" s="652">
        <f t="shared" si="1"/>
        <v>6.4664364012695179</v>
      </c>
      <c r="P15" s="604" t="s">
        <v>341</v>
      </c>
      <c r="Q15" s="605">
        <v>2473.6819999999998</v>
      </c>
      <c r="R15" s="605">
        <v>666.98900000000003</v>
      </c>
      <c r="S15" s="652">
        <f t="shared" si="0"/>
        <v>3.7087298291276163</v>
      </c>
    </row>
    <row r="16" spans="1:24" ht="15.75">
      <c r="E16" s="661"/>
      <c r="K16" s="604" t="s">
        <v>354</v>
      </c>
      <c r="L16" s="605">
        <v>5243.2209999999995</v>
      </c>
      <c r="M16" s="605">
        <v>1006.439</v>
      </c>
      <c r="N16" s="652">
        <f t="shared" si="1"/>
        <v>5.2096758968998618</v>
      </c>
      <c r="P16" s="604" t="s">
        <v>209</v>
      </c>
      <c r="Q16" s="605">
        <v>1658.617</v>
      </c>
      <c r="R16" s="605">
        <v>641.22799999999995</v>
      </c>
      <c r="S16" s="652">
        <f t="shared" si="0"/>
        <v>2.5866259739125552</v>
      </c>
    </row>
    <row r="17" spans="1:19" ht="15.75">
      <c r="K17" s="604" t="s">
        <v>206</v>
      </c>
      <c r="L17" s="605">
        <v>3857.0990000000002</v>
      </c>
      <c r="M17" s="605">
        <v>952.59400000000005</v>
      </c>
      <c r="N17" s="652">
        <f t="shared" si="1"/>
        <v>4.0490481779225984</v>
      </c>
      <c r="P17" s="604" t="s">
        <v>202</v>
      </c>
      <c r="Q17" s="605">
        <v>1593.4559999999999</v>
      </c>
      <c r="R17" s="605">
        <v>431.55</v>
      </c>
      <c r="S17" s="652">
        <f t="shared" si="0"/>
        <v>3.6924018074383036</v>
      </c>
    </row>
    <row r="18" spans="1:19" ht="15.75">
      <c r="K18" s="604" t="s">
        <v>193</v>
      </c>
      <c r="L18" s="605">
        <v>3745.8389999999999</v>
      </c>
      <c r="M18" s="605">
        <v>826.81399999999996</v>
      </c>
      <c r="N18" s="652">
        <f t="shared" si="1"/>
        <v>4.5304494118386964</v>
      </c>
      <c r="P18" s="604" t="s">
        <v>203</v>
      </c>
      <c r="Q18" s="605">
        <v>635.95899999999995</v>
      </c>
      <c r="R18" s="605">
        <v>425.21499999999997</v>
      </c>
      <c r="S18" s="652">
        <f t="shared" si="0"/>
        <v>1.4956175111414225</v>
      </c>
    </row>
    <row r="19" spans="1:19" ht="15.75">
      <c r="K19" s="604" t="s">
        <v>200</v>
      </c>
      <c r="L19" s="605">
        <v>2200.1689999999999</v>
      </c>
      <c r="M19" s="605">
        <v>763.93</v>
      </c>
      <c r="N19" s="652">
        <f t="shared" si="1"/>
        <v>2.8800662364352756</v>
      </c>
      <c r="P19" s="604" t="s">
        <v>208</v>
      </c>
      <c r="Q19" s="605">
        <v>1096.877</v>
      </c>
      <c r="R19" s="605">
        <v>383.79500000000002</v>
      </c>
      <c r="S19" s="652">
        <f t="shared" si="0"/>
        <v>2.8579762633697676</v>
      </c>
    </row>
    <row r="20" spans="1:19" ht="15.75">
      <c r="K20" s="604" t="s">
        <v>355</v>
      </c>
      <c r="L20" s="605">
        <v>2151.4969999999998</v>
      </c>
      <c r="M20" s="605">
        <v>664.69399999999996</v>
      </c>
      <c r="N20" s="652">
        <f t="shared" si="1"/>
        <v>3.236823260026418</v>
      </c>
      <c r="P20" s="604" t="s">
        <v>471</v>
      </c>
      <c r="Q20" s="605">
        <v>299.36500000000001</v>
      </c>
      <c r="R20" s="605">
        <v>338.12700000000001</v>
      </c>
      <c r="S20" s="652">
        <f t="shared" si="0"/>
        <v>0.88536260044302884</v>
      </c>
    </row>
    <row r="21" spans="1:19" ht="15.75">
      <c r="K21" s="604" t="s">
        <v>207</v>
      </c>
      <c r="L21" s="605">
        <v>2114.1260000000002</v>
      </c>
      <c r="M21" s="605">
        <v>490.06099999999998</v>
      </c>
      <c r="N21" s="652">
        <f t="shared" si="1"/>
        <v>4.3140058074402985</v>
      </c>
      <c r="P21" s="604" t="s">
        <v>205</v>
      </c>
      <c r="Q21" s="605">
        <v>749.72799999999995</v>
      </c>
      <c r="R21" s="605">
        <v>253.30799999999999</v>
      </c>
      <c r="S21" s="652">
        <f t="shared" si="0"/>
        <v>2.9597486064395913</v>
      </c>
    </row>
    <row r="22" spans="1:19" ht="15.75">
      <c r="H22" s="1147"/>
      <c r="K22" s="604" t="s">
        <v>210</v>
      </c>
      <c r="L22" s="605">
        <v>1004.4880000000001</v>
      </c>
      <c r="M22" s="605">
        <v>402.76600000000002</v>
      </c>
      <c r="N22" s="652">
        <f t="shared" si="1"/>
        <v>2.4939741686239651</v>
      </c>
      <c r="P22" s="604" t="s">
        <v>213</v>
      </c>
      <c r="Q22" s="605">
        <v>637.76499999999999</v>
      </c>
      <c r="R22" s="605">
        <v>246.536</v>
      </c>
      <c r="S22" s="652">
        <f t="shared" si="0"/>
        <v>2.5869041438167244</v>
      </c>
    </row>
    <row r="23" spans="1:19" ht="15.75">
      <c r="H23" s="1147"/>
      <c r="K23" s="604" t="s">
        <v>198</v>
      </c>
      <c r="L23" s="605">
        <v>983.899</v>
      </c>
      <c r="M23" s="605">
        <v>394.15499999999997</v>
      </c>
      <c r="N23" s="652">
        <f t="shared" si="1"/>
        <v>2.4962235668709014</v>
      </c>
      <c r="P23" s="604" t="s">
        <v>206</v>
      </c>
      <c r="Q23" s="605">
        <v>829.87599999999998</v>
      </c>
      <c r="R23" s="605">
        <v>231.69800000000001</v>
      </c>
      <c r="S23" s="652">
        <f t="shared" si="0"/>
        <v>3.5817141278733522</v>
      </c>
    </row>
    <row r="24" spans="1:19" ht="16.5" thickBot="1">
      <c r="H24" s="1147"/>
      <c r="K24" s="604" t="s">
        <v>196</v>
      </c>
      <c r="L24" s="605">
        <v>1296.5029999999999</v>
      </c>
      <c r="M24" s="605">
        <v>282.77199999999999</v>
      </c>
      <c r="N24" s="652">
        <f t="shared" si="1"/>
        <v>4.5849765889126219</v>
      </c>
      <c r="P24" s="604" t="s">
        <v>211</v>
      </c>
      <c r="Q24" s="605">
        <v>742.96</v>
      </c>
      <c r="R24" s="605">
        <v>228.345</v>
      </c>
      <c r="S24" s="652">
        <f t="shared" si="0"/>
        <v>3.2536731699840158</v>
      </c>
    </row>
    <row r="25" spans="1:19" ht="16.5" thickBot="1">
      <c r="H25" s="1147"/>
      <c r="K25" s="946" t="s">
        <v>322</v>
      </c>
      <c r="L25" s="608">
        <v>167830.245</v>
      </c>
      <c r="M25" s="608">
        <v>43743.095999999998</v>
      </c>
      <c r="N25" s="732">
        <f t="shared" si="1"/>
        <v>3.8367253428975396</v>
      </c>
      <c r="P25" s="946" t="s">
        <v>322</v>
      </c>
      <c r="Q25" s="608">
        <v>61572.675999999999</v>
      </c>
      <c r="R25" s="608">
        <v>17698.072</v>
      </c>
      <c r="S25" s="732">
        <f t="shared" si="0"/>
        <v>3.4790612220359369</v>
      </c>
    </row>
    <row r="26" spans="1:19">
      <c r="H26" s="1147"/>
    </row>
    <row r="27" spans="1:19">
      <c r="A27" s="1255" t="s">
        <v>475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D30" sqref="D30"/>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359" t="s">
        <v>474</v>
      </c>
      <c r="B2" s="1359"/>
      <c r="C2" s="1359"/>
      <c r="D2" s="1359"/>
      <c r="E2" s="1359"/>
      <c r="F2" s="1359"/>
      <c r="G2" s="1359"/>
      <c r="H2" s="1359"/>
      <c r="I2" s="1359"/>
      <c r="J2" s="1359"/>
      <c r="K2" s="1359"/>
      <c r="L2" s="1359"/>
      <c r="M2" s="1359"/>
      <c r="N2" s="1359"/>
      <c r="O2" s="1359"/>
      <c r="P2" s="1359"/>
      <c r="Q2" s="1359"/>
      <c r="R2" s="1359"/>
      <c r="S2" s="1359"/>
      <c r="T2" s="1359"/>
      <c r="U2" s="1359"/>
      <c r="V2" s="1359"/>
      <c r="W2" s="1359"/>
      <c r="X2" s="1359"/>
      <c r="Y2" s="1359"/>
      <c r="Z2" s="1359"/>
      <c r="AA2" s="1359"/>
    </row>
    <row r="3" spans="1:27" ht="18" customHeight="1">
      <c r="A3" s="1362" t="s">
        <v>473</v>
      </c>
      <c r="B3" s="1362"/>
      <c r="C3" s="1362"/>
      <c r="D3" s="1362"/>
      <c r="E3" s="1362"/>
      <c r="F3" s="1362"/>
      <c r="G3" s="1362"/>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2980.2289999999998</v>
      </c>
      <c r="C8" s="603">
        <v>4406</v>
      </c>
      <c r="D8" s="733">
        <v>2.2772960333773984</v>
      </c>
      <c r="E8" s="828"/>
      <c r="F8" s="827" t="s">
        <v>210</v>
      </c>
      <c r="G8" s="603">
        <v>609.59500000000003</v>
      </c>
      <c r="H8" s="893">
        <v>3204</v>
      </c>
      <c r="I8" s="894">
        <v>2.4752513440205299</v>
      </c>
      <c r="J8" s="661"/>
      <c r="K8" s="745" t="s">
        <v>201</v>
      </c>
      <c r="L8" s="603">
        <v>1451.796</v>
      </c>
      <c r="M8" s="603">
        <v>501.09899999999999</v>
      </c>
      <c r="N8" s="733">
        <f>L8/M8</f>
        <v>2.8972239018637036</v>
      </c>
      <c r="O8" s="661"/>
      <c r="P8" s="745" t="s">
        <v>197</v>
      </c>
      <c r="Q8" s="603">
        <v>902.57500000000005</v>
      </c>
      <c r="R8" s="603">
        <v>288.29500000000002</v>
      </c>
      <c r="S8" s="733">
        <f t="shared" ref="S8:S16" si="0">Q8/R8</f>
        <v>3.1307341438457135</v>
      </c>
    </row>
    <row r="9" spans="1:27" ht="15.75">
      <c r="A9" s="606" t="s">
        <v>210</v>
      </c>
      <c r="B9" s="605">
        <v>1780.941</v>
      </c>
      <c r="C9" s="607">
        <v>5637</v>
      </c>
      <c r="D9" s="653">
        <v>1.8006727722381861</v>
      </c>
      <c r="E9" s="829"/>
      <c r="F9" s="606" t="s">
        <v>214</v>
      </c>
      <c r="G9" s="605">
        <v>79.161000000000001</v>
      </c>
      <c r="H9" s="607">
        <v>832</v>
      </c>
      <c r="I9" s="653">
        <v>1.4913245794163636</v>
      </c>
      <c r="J9" s="661"/>
      <c r="K9" s="604" t="s">
        <v>197</v>
      </c>
      <c r="L9" s="605">
        <v>1316.6980000000001</v>
      </c>
      <c r="M9" s="605">
        <v>401.81400000000002</v>
      </c>
      <c r="N9" s="652">
        <v>3.2317403424930307</v>
      </c>
      <c r="O9" s="661"/>
      <c r="P9" s="604" t="s">
        <v>435</v>
      </c>
      <c r="Q9" s="605">
        <v>712.99199999999996</v>
      </c>
      <c r="R9" s="605">
        <v>148.732</v>
      </c>
      <c r="S9" s="652">
        <f t="shared" si="0"/>
        <v>4.7938036199338407</v>
      </c>
    </row>
    <row r="10" spans="1:27" ht="16.5" thickBot="1">
      <c r="A10" s="606" t="s">
        <v>197</v>
      </c>
      <c r="B10" s="605">
        <v>1452.173</v>
      </c>
      <c r="C10" s="605">
        <v>1338</v>
      </c>
      <c r="D10" s="652">
        <v>1.7637585930478297</v>
      </c>
      <c r="E10" s="828"/>
      <c r="F10" s="952" t="s">
        <v>192</v>
      </c>
      <c r="G10" s="945">
        <v>21.779</v>
      </c>
      <c r="H10" s="953">
        <v>165</v>
      </c>
      <c r="I10" s="954">
        <v>2.5143154006003234</v>
      </c>
      <c r="J10" s="661"/>
      <c r="K10" s="604" t="s">
        <v>195</v>
      </c>
      <c r="L10" s="605">
        <v>1194.393</v>
      </c>
      <c r="M10" s="605">
        <v>323.03899999999999</v>
      </c>
      <c r="N10" s="652">
        <v>2.5733953939574841</v>
      </c>
      <c r="O10" s="661"/>
      <c r="P10" s="604" t="s">
        <v>195</v>
      </c>
      <c r="Q10" s="605">
        <v>478.05700000000002</v>
      </c>
      <c r="R10" s="605">
        <v>103.875</v>
      </c>
      <c r="S10" s="652">
        <f t="shared" si="0"/>
        <v>4.6022334536702774</v>
      </c>
    </row>
    <row r="11" spans="1:27" ht="16.5" thickBot="1">
      <c r="A11" s="606" t="s">
        <v>195</v>
      </c>
      <c r="B11" s="605">
        <v>1237.846</v>
      </c>
      <c r="C11" s="607">
        <v>1108</v>
      </c>
      <c r="D11" s="653">
        <v>2.2371977690302947</v>
      </c>
      <c r="E11" s="829"/>
      <c r="F11" s="1041" t="s">
        <v>322</v>
      </c>
      <c r="G11" s="1113">
        <v>710.53499999999997</v>
      </c>
      <c r="H11" s="1114">
        <v>4201</v>
      </c>
      <c r="I11" s="1115">
        <v>2.3067895162311416</v>
      </c>
      <c r="J11" s="661"/>
      <c r="K11" s="604" t="s">
        <v>213</v>
      </c>
      <c r="L11" s="605">
        <v>822.29200000000003</v>
      </c>
      <c r="M11" s="605">
        <v>321.89999999999998</v>
      </c>
      <c r="N11" s="652">
        <v>3.4685944956126917</v>
      </c>
      <c r="O11" s="661"/>
      <c r="P11" s="604" t="s">
        <v>194</v>
      </c>
      <c r="Q11" s="605">
        <v>473.38299999999998</v>
      </c>
      <c r="R11" s="605">
        <v>71.209000000000003</v>
      </c>
      <c r="S11" s="652">
        <f t="shared" si="0"/>
        <v>6.6477973289893129</v>
      </c>
    </row>
    <row r="12" spans="1:27" ht="15.75">
      <c r="A12" s="606" t="s">
        <v>206</v>
      </c>
      <c r="B12" s="605">
        <v>1259.0999999999999</v>
      </c>
      <c r="C12" s="607">
        <v>805</v>
      </c>
      <c r="D12" s="653">
        <v>3.0566763287838841</v>
      </c>
      <c r="E12" s="829"/>
      <c r="J12" s="661"/>
      <c r="K12" s="604" t="s">
        <v>192</v>
      </c>
      <c r="L12" s="605">
        <v>762.11699999999996</v>
      </c>
      <c r="M12" s="605">
        <v>309.83600000000001</v>
      </c>
      <c r="N12" s="652">
        <v>4.5970279399346481</v>
      </c>
      <c r="O12" s="661"/>
      <c r="P12" s="604" t="s">
        <v>201</v>
      </c>
      <c r="Q12" s="605">
        <v>86.765000000000001</v>
      </c>
      <c r="R12" s="605">
        <v>59.152999999999999</v>
      </c>
      <c r="S12" s="652">
        <f t="shared" si="0"/>
        <v>1.4667895119436039</v>
      </c>
    </row>
    <row r="13" spans="1:27" ht="15.75">
      <c r="A13" s="606" t="s">
        <v>214</v>
      </c>
      <c r="B13" s="605">
        <v>667.97199999999998</v>
      </c>
      <c r="C13" s="605">
        <v>1982</v>
      </c>
      <c r="D13" s="652">
        <v>1.7083595480330025</v>
      </c>
      <c r="E13" s="829"/>
      <c r="J13" s="661"/>
      <c r="K13" s="604" t="s">
        <v>210</v>
      </c>
      <c r="L13" s="605">
        <v>595.30999999999995</v>
      </c>
      <c r="M13" s="605">
        <v>240.893</v>
      </c>
      <c r="N13" s="652">
        <v>2.9630257847383312</v>
      </c>
      <c r="O13" s="661"/>
      <c r="P13" s="604" t="s">
        <v>212</v>
      </c>
      <c r="Q13" s="605">
        <v>299.053</v>
      </c>
      <c r="R13" s="605">
        <v>56.2</v>
      </c>
      <c r="S13" s="652">
        <f t="shared" si="0"/>
        <v>5.321227758007117</v>
      </c>
    </row>
    <row r="14" spans="1:27" ht="15.75">
      <c r="A14" s="606" t="s">
        <v>435</v>
      </c>
      <c r="B14" s="605">
        <v>883.62800000000004</v>
      </c>
      <c r="C14" s="607">
        <v>1884</v>
      </c>
      <c r="D14" s="653">
        <v>3.2533089846065484</v>
      </c>
      <c r="E14" s="829"/>
      <c r="J14" s="661"/>
      <c r="K14" s="604" t="s">
        <v>212</v>
      </c>
      <c r="L14" s="605">
        <v>940.72799999999995</v>
      </c>
      <c r="M14" s="605">
        <v>202.005</v>
      </c>
      <c r="N14" s="652">
        <v>2.3718258165942947</v>
      </c>
      <c r="O14" s="661"/>
      <c r="P14" s="604" t="s">
        <v>206</v>
      </c>
      <c r="Q14" s="605">
        <v>112.407</v>
      </c>
      <c r="R14" s="605">
        <v>39.069000000000003</v>
      </c>
      <c r="S14" s="652">
        <f t="shared" si="0"/>
        <v>2.8771404438301462</v>
      </c>
    </row>
    <row r="15" spans="1:27" ht="16.5" thickBot="1">
      <c r="A15" s="952" t="s">
        <v>205</v>
      </c>
      <c r="B15" s="945">
        <v>382.16899999999998</v>
      </c>
      <c r="C15" s="953">
        <v>432</v>
      </c>
      <c r="D15" s="954">
        <v>2.3417218137254903</v>
      </c>
      <c r="E15" s="829"/>
      <c r="J15" s="661"/>
      <c r="K15" s="604" t="s">
        <v>435</v>
      </c>
      <c r="L15" s="605">
        <v>758.50300000000004</v>
      </c>
      <c r="M15" s="605">
        <v>93.688000000000002</v>
      </c>
      <c r="N15" s="652">
        <v>3.2657497832912896</v>
      </c>
      <c r="O15" s="661"/>
      <c r="P15" s="604" t="s">
        <v>192</v>
      </c>
      <c r="Q15" s="605">
        <v>177.51900000000001</v>
      </c>
      <c r="R15" s="605">
        <v>35.316000000000003</v>
      </c>
      <c r="S15" s="652">
        <f t="shared" si="0"/>
        <v>5.0265885151206247</v>
      </c>
    </row>
    <row r="16" spans="1:27" ht="16.5" thickBot="1">
      <c r="A16" s="606" t="s">
        <v>211</v>
      </c>
      <c r="B16" s="605">
        <v>338.26</v>
      </c>
      <c r="C16" s="607">
        <v>490</v>
      </c>
      <c r="D16" s="653">
        <v>2.3054483990130996</v>
      </c>
      <c r="E16" s="829"/>
      <c r="J16" s="661"/>
      <c r="K16" s="946" t="s">
        <v>322</v>
      </c>
      <c r="L16" s="608">
        <v>8874.9320000000007</v>
      </c>
      <c r="M16" s="608">
        <v>2626.5070000000001</v>
      </c>
      <c r="N16" s="732">
        <v>3.2657497832912896</v>
      </c>
      <c r="O16" s="661"/>
      <c r="P16" s="946" t="s">
        <v>322</v>
      </c>
      <c r="Q16" s="608">
        <v>3301.1210000000001</v>
      </c>
      <c r="R16" s="608">
        <v>829.69100000000003</v>
      </c>
      <c r="S16" s="732">
        <f t="shared" si="0"/>
        <v>3.9787354569351723</v>
      </c>
    </row>
    <row r="17" spans="1:15" ht="15.75">
      <c r="A17" s="606" t="s">
        <v>192</v>
      </c>
      <c r="B17" s="605">
        <v>425.05</v>
      </c>
      <c r="C17" s="605">
        <v>1805</v>
      </c>
      <c r="D17" s="652">
        <v>2.9947861621926304</v>
      </c>
      <c r="E17" s="828"/>
      <c r="J17" s="661"/>
      <c r="O17" s="661"/>
    </row>
    <row r="18" spans="1:15" ht="16.5" thickBot="1">
      <c r="A18" s="952" t="s">
        <v>193</v>
      </c>
      <c r="B18" s="945">
        <v>151.28100000000001</v>
      </c>
      <c r="C18" s="953">
        <v>145</v>
      </c>
      <c r="D18" s="954">
        <v>1.8530027804656974</v>
      </c>
      <c r="E18" s="830"/>
      <c r="O18" s="661"/>
    </row>
    <row r="19" spans="1:15" ht="16.5" thickBot="1">
      <c r="A19" s="1041" t="s">
        <v>322</v>
      </c>
      <c r="B19" s="608">
        <v>11631.665000000001</v>
      </c>
      <c r="C19" s="1103">
        <v>20096</v>
      </c>
      <c r="D19" s="1104">
        <v>2.1862075874414244</v>
      </c>
      <c r="E19" s="831"/>
      <c r="J19" s="661"/>
      <c r="O19" s="661"/>
    </row>
    <row r="20" spans="1:15" ht="15" customHeight="1">
      <c r="E20" s="831"/>
      <c r="J20" s="661"/>
      <c r="O20" s="661"/>
    </row>
    <row r="21" spans="1:15">
      <c r="E21" s="832"/>
      <c r="J21" s="661"/>
    </row>
    <row r="22" spans="1:15">
      <c r="A22" s="1255" t="s">
        <v>475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F35" sqref="F35"/>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45" t="s">
        <v>441</v>
      </c>
      <c r="B5" s="1345"/>
      <c r="C5" s="1345"/>
      <c r="D5" s="1345"/>
      <c r="E5" s="1345"/>
      <c r="F5" s="1345"/>
      <c r="H5" s="651" t="s">
        <v>331</v>
      </c>
    </row>
    <row r="6" spans="1:10" ht="15.75" customHeight="1" thickBot="1">
      <c r="A6" s="1346" t="s">
        <v>170</v>
      </c>
      <c r="B6" s="1348" t="s">
        <v>442</v>
      </c>
      <c r="C6" s="1349"/>
      <c r="D6" s="1350"/>
      <c r="E6" s="1351" t="s">
        <v>443</v>
      </c>
      <c r="F6" s="1346" t="s">
        <v>444</v>
      </c>
    </row>
    <row r="7" spans="1:10" ht="31.5" customHeight="1" thickBot="1">
      <c r="A7" s="1347"/>
      <c r="B7" s="849" t="s">
        <v>312</v>
      </c>
      <c r="C7" s="849" t="s">
        <v>320</v>
      </c>
      <c r="D7" s="849" t="s">
        <v>321</v>
      </c>
      <c r="E7" s="1352"/>
      <c r="F7" s="1347"/>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45" t="s">
        <v>445</v>
      </c>
      <c r="B18" s="1345"/>
      <c r="C18" s="1345"/>
      <c r="D18" s="1345"/>
      <c r="E18" s="1345"/>
      <c r="F18" s="1345"/>
      <c r="K18" s="106"/>
      <c r="L18" s="106"/>
    </row>
    <row r="19" spans="1:16" ht="24.75" customHeight="1" thickBot="1">
      <c r="A19" s="1356" t="s">
        <v>177</v>
      </c>
      <c r="B19" s="1364" t="s">
        <v>442</v>
      </c>
      <c r="C19" s="1365"/>
      <c r="D19" s="1366"/>
      <c r="E19" s="1367" t="s">
        <v>443</v>
      </c>
      <c r="F19" s="1356" t="s">
        <v>444</v>
      </c>
      <c r="J19" s="106"/>
      <c r="K19" s="106"/>
      <c r="L19" s="106"/>
    </row>
    <row r="20" spans="1:16" ht="21" customHeight="1" thickBot="1">
      <c r="A20" s="1357"/>
      <c r="B20" s="879" t="s">
        <v>312</v>
      </c>
      <c r="C20" s="879" t="s">
        <v>320</v>
      </c>
      <c r="D20" s="879" t="s">
        <v>321</v>
      </c>
      <c r="E20" s="1368"/>
      <c r="F20" s="1363"/>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358"/>
      <c r="B27" s="1358"/>
      <c r="C27" s="1358"/>
      <c r="D27" s="1358"/>
      <c r="E27" s="1358"/>
      <c r="F27" s="1358"/>
      <c r="J27" s="106"/>
      <c r="K27" s="106"/>
      <c r="L27" s="106"/>
    </row>
    <row r="28" spans="1:16">
      <c r="B28" s="573"/>
      <c r="C28" s="574"/>
      <c r="D28" s="574"/>
      <c r="E28" s="574"/>
      <c r="F28" s="575"/>
      <c r="I28" s="106"/>
      <c r="J28" s="106"/>
      <c r="K28" s="106"/>
      <c r="L28" s="106"/>
    </row>
    <row r="29" spans="1:16" ht="15">
      <c r="A29" s="1255" t="s">
        <v>475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55"/>
      <c r="D32" s="1355"/>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55"/>
      <c r="C43" s="1355"/>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59" t="s">
        <v>446</v>
      </c>
      <c r="B2" s="1359"/>
      <c r="C2" s="1359"/>
      <c r="D2" s="1359"/>
      <c r="E2" s="1359"/>
      <c r="F2" s="1359"/>
      <c r="G2" s="1359"/>
      <c r="H2" s="1359"/>
      <c r="I2" s="1359"/>
      <c r="J2" s="1359"/>
      <c r="K2" s="1359"/>
      <c r="L2" s="1359"/>
      <c r="M2" s="1359"/>
      <c r="N2" s="1359"/>
      <c r="O2" s="1359"/>
      <c r="P2" s="1359"/>
      <c r="Q2" s="1359"/>
      <c r="R2" s="1359"/>
      <c r="S2" s="1359"/>
      <c r="T2" s="1359"/>
      <c r="U2" s="1359"/>
      <c r="V2" s="1359"/>
      <c r="W2" s="1359"/>
      <c r="X2" s="1359"/>
    </row>
    <row r="3" spans="1:24" ht="15.75" customHeight="1">
      <c r="A3" s="1360" t="s">
        <v>447</v>
      </c>
      <c r="B3" s="1360"/>
      <c r="C3" s="1360"/>
      <c r="D3" s="1360"/>
      <c r="E3" s="1360"/>
      <c r="F3" s="1360"/>
      <c r="P3" s="589"/>
    </row>
    <row r="4" spans="1:24" ht="4.5" customHeight="1">
      <c r="A4" s="590"/>
      <c r="B4" s="590"/>
      <c r="C4" s="588"/>
      <c r="D4" s="588"/>
    </row>
    <row r="5" spans="1:24" ht="15.75" thickBot="1">
      <c r="A5" s="591" t="s">
        <v>179</v>
      </c>
      <c r="B5" s="1361" t="s">
        <v>180</v>
      </c>
      <c r="C5" s="1361"/>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5" t="s">
        <v>475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59" t="s">
        <v>451</v>
      </c>
      <c r="B2" s="1359"/>
      <c r="C2" s="1359"/>
      <c r="D2" s="1359"/>
      <c r="E2" s="1359"/>
      <c r="F2" s="1359"/>
      <c r="G2" s="1359"/>
      <c r="H2" s="1359"/>
      <c r="I2" s="1359"/>
      <c r="J2" s="1359"/>
      <c r="K2" s="1359"/>
      <c r="L2" s="1359"/>
      <c r="M2" s="1359"/>
      <c r="N2" s="1359"/>
      <c r="O2" s="1359"/>
      <c r="P2" s="1359"/>
      <c r="Q2" s="1359"/>
      <c r="R2" s="1359"/>
      <c r="S2" s="1359"/>
      <c r="T2" s="1359"/>
      <c r="U2" s="1359"/>
      <c r="V2" s="1359"/>
      <c r="W2" s="1359"/>
      <c r="X2" s="1359"/>
      <c r="Y2" s="1359"/>
      <c r="Z2" s="1359"/>
      <c r="AA2" s="1359"/>
    </row>
    <row r="3" spans="1:27" ht="18" customHeight="1">
      <c r="A3" s="1362" t="s">
        <v>452</v>
      </c>
      <c r="B3" s="1362"/>
      <c r="C3" s="1362"/>
      <c r="D3" s="1362"/>
      <c r="E3" s="1362"/>
      <c r="F3" s="1362"/>
      <c r="G3" s="1362"/>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5" t="s">
        <v>475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35" t="s">
        <v>258</v>
      </c>
      <c r="C5" s="1435"/>
      <c r="D5" s="1435"/>
      <c r="E5" s="1435"/>
      <c r="F5" s="1435"/>
      <c r="G5" s="1435"/>
      <c r="H5" s="1435"/>
      <c r="I5" s="1435"/>
      <c r="J5" s="1435"/>
      <c r="K5" s="1435"/>
      <c r="L5" s="1435"/>
    </row>
    <row r="6" spans="2:13" ht="18">
      <c r="B6" s="666"/>
      <c r="C6" s="666"/>
      <c r="D6" s="666"/>
      <c r="E6" s="666"/>
      <c r="F6" s="439" t="s">
        <v>259</v>
      </c>
      <c r="G6" s="666"/>
      <c r="H6" s="666"/>
      <c r="I6" s="666"/>
      <c r="J6" s="666"/>
      <c r="K6" s="666"/>
      <c r="L6" s="666"/>
    </row>
    <row r="7" spans="2:13" s="440" customFormat="1" ht="15">
      <c r="B7" s="1436" t="s">
        <v>260</v>
      </c>
      <c r="C7" s="1428" t="s">
        <v>22</v>
      </c>
      <c r="D7" s="1428" t="s">
        <v>261</v>
      </c>
      <c r="E7" s="1439" t="s">
        <v>262</v>
      </c>
      <c r="F7" s="1440"/>
      <c r="G7" s="1441"/>
      <c r="H7" s="1442" t="s">
        <v>263</v>
      </c>
      <c r="I7" s="1444" t="s">
        <v>264</v>
      </c>
      <c r="J7" s="1445"/>
      <c r="K7" s="1445"/>
      <c r="L7" s="1436"/>
    </row>
    <row r="8" spans="2:13">
      <c r="B8" s="1437"/>
      <c r="C8" s="1438"/>
      <c r="D8" s="1438"/>
      <c r="E8" s="1430" t="s">
        <v>265</v>
      </c>
      <c r="F8" s="1428" t="s">
        <v>266</v>
      </c>
      <c r="G8" s="1428" t="s">
        <v>267</v>
      </c>
      <c r="H8" s="1443"/>
      <c r="I8" s="1430" t="s">
        <v>268</v>
      </c>
      <c r="J8" s="1430" t="s">
        <v>24</v>
      </c>
      <c r="K8" s="1428" t="s">
        <v>269</v>
      </c>
      <c r="L8" s="1430" t="s">
        <v>270</v>
      </c>
    </row>
    <row r="9" spans="2:13">
      <c r="B9" s="1437"/>
      <c r="C9" s="1438"/>
      <c r="D9" s="1438"/>
      <c r="E9" s="1431"/>
      <c r="F9" s="1438"/>
      <c r="G9" s="1438"/>
      <c r="H9" s="1443"/>
      <c r="I9" s="1431"/>
      <c r="J9" s="1431"/>
      <c r="K9" s="1429"/>
      <c r="L9" s="143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34"/>
      <c r="O105" s="1434"/>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34"/>
      <c r="O121" s="1434"/>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34"/>
      <c r="O145" s="1434"/>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34"/>
      <c r="O171" s="1434"/>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397" t="s">
        <v>296</v>
      </c>
      <c r="D177" s="1397"/>
      <c r="E177" s="1397"/>
      <c r="F177" s="1397"/>
      <c r="G177" s="1397"/>
      <c r="H177" s="1397"/>
      <c r="I177" s="1397"/>
      <c r="J177" s="1397"/>
      <c r="K177" s="1397"/>
      <c r="L177" s="1426"/>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46" t="s">
        <v>260</v>
      </c>
      <c r="C194" s="1401" t="s">
        <v>22</v>
      </c>
      <c r="D194" s="1401" t="s">
        <v>261</v>
      </c>
      <c r="E194" s="1403" t="s">
        <v>262</v>
      </c>
      <c r="F194" s="1404"/>
      <c r="G194" s="1405"/>
      <c r="H194" s="1406" t="s">
        <v>263</v>
      </c>
      <c r="I194" s="1408" t="s">
        <v>264</v>
      </c>
      <c r="J194" s="1409"/>
      <c r="K194" s="1409"/>
      <c r="L194" s="1448"/>
    </row>
    <row r="195" spans="2:12" ht="12.75" customHeight="1">
      <c r="B195" s="1447"/>
      <c r="C195" s="1402"/>
      <c r="D195" s="1402"/>
      <c r="E195" s="1416" t="s">
        <v>265</v>
      </c>
      <c r="F195" s="1401" t="s">
        <v>266</v>
      </c>
      <c r="G195" s="1401" t="s">
        <v>267</v>
      </c>
      <c r="H195" s="1407"/>
      <c r="I195" s="1416" t="s">
        <v>268</v>
      </c>
      <c r="J195" s="1416" t="s">
        <v>24</v>
      </c>
      <c r="K195" s="1401" t="s">
        <v>269</v>
      </c>
      <c r="L195" s="1432" t="s">
        <v>270</v>
      </c>
    </row>
    <row r="196" spans="2:12" ht="12.75" customHeight="1">
      <c r="B196" s="1447"/>
      <c r="C196" s="1402"/>
      <c r="D196" s="1402"/>
      <c r="E196" s="1423"/>
      <c r="F196" s="1402"/>
      <c r="G196" s="1402"/>
      <c r="H196" s="1407"/>
      <c r="I196" s="1417"/>
      <c r="J196" s="1417"/>
      <c r="K196" s="1418"/>
      <c r="L196" s="143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397" t="s">
        <v>297</v>
      </c>
      <c r="D199" s="1397"/>
      <c r="E199" s="1397"/>
      <c r="F199" s="1397"/>
      <c r="G199" s="1397"/>
      <c r="H199" s="1397"/>
      <c r="I199" s="1397"/>
      <c r="J199" s="1397"/>
      <c r="K199" s="1397"/>
      <c r="L199" s="1426"/>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10" t="s">
        <v>260</v>
      </c>
      <c r="C234" s="1401" t="s">
        <v>22</v>
      </c>
      <c r="D234" s="1401" t="s">
        <v>261</v>
      </c>
      <c r="E234" s="1403" t="s">
        <v>262</v>
      </c>
      <c r="F234" s="1404"/>
      <c r="G234" s="1405"/>
      <c r="H234" s="1406" t="s">
        <v>263</v>
      </c>
      <c r="I234" s="1403" t="s">
        <v>264</v>
      </c>
      <c r="J234" s="1404"/>
      <c r="K234" s="1404"/>
      <c r="L234" s="1404"/>
    </row>
    <row r="235" spans="2:12">
      <c r="B235" s="1427"/>
      <c r="C235" s="1402"/>
      <c r="D235" s="1402"/>
      <c r="E235" s="1416" t="s">
        <v>265</v>
      </c>
      <c r="F235" s="1401" t="s">
        <v>266</v>
      </c>
      <c r="G235" s="1401" t="s">
        <v>267</v>
      </c>
      <c r="H235" s="1407"/>
      <c r="I235" s="1416" t="s">
        <v>268</v>
      </c>
      <c r="J235" s="1416" t="s">
        <v>24</v>
      </c>
      <c r="K235" s="1401" t="s">
        <v>269</v>
      </c>
      <c r="L235" s="1408" t="s">
        <v>270</v>
      </c>
    </row>
    <row r="236" spans="2:12">
      <c r="B236" s="1427"/>
      <c r="C236" s="1402"/>
      <c r="D236" s="1402"/>
      <c r="E236" s="1423"/>
      <c r="F236" s="1402"/>
      <c r="G236" s="1402"/>
      <c r="H236" s="1407"/>
      <c r="I236" s="1423"/>
      <c r="J236" s="1423"/>
      <c r="K236" s="1402"/>
      <c r="L236" s="1422"/>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20" t="s">
        <v>271</v>
      </c>
      <c r="D239" s="1420"/>
      <c r="E239" s="1420"/>
      <c r="F239" s="1420"/>
      <c r="G239" s="1420"/>
      <c r="H239" s="1420"/>
      <c r="I239" s="1420"/>
      <c r="J239" s="1420"/>
      <c r="K239" s="1420"/>
      <c r="L239" s="1420"/>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397" t="s">
        <v>296</v>
      </c>
      <c r="D256" s="1397"/>
      <c r="E256" s="1397"/>
      <c r="F256" s="1397"/>
      <c r="G256" s="1397"/>
      <c r="H256" s="1397"/>
      <c r="I256" s="1397"/>
      <c r="J256" s="1397"/>
      <c r="K256" s="1397"/>
      <c r="L256" s="1397"/>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24" t="s">
        <v>260</v>
      </c>
      <c r="C273" s="1401" t="s">
        <v>22</v>
      </c>
      <c r="D273" s="1401" t="s">
        <v>261</v>
      </c>
      <c r="E273" s="1403" t="s">
        <v>262</v>
      </c>
      <c r="F273" s="1404"/>
      <c r="G273" s="1405"/>
      <c r="H273" s="1406" t="s">
        <v>263</v>
      </c>
      <c r="I273" s="1408" t="s">
        <v>264</v>
      </c>
      <c r="J273" s="1409"/>
      <c r="K273" s="1409"/>
      <c r="L273" s="1409"/>
    </row>
    <row r="274" spans="2:12" ht="11.25" customHeight="1">
      <c r="B274" s="1425"/>
      <c r="C274" s="1402"/>
      <c r="D274" s="1402"/>
      <c r="E274" s="1416" t="s">
        <v>265</v>
      </c>
      <c r="F274" s="1401" t="s">
        <v>266</v>
      </c>
      <c r="G274" s="1401" t="s">
        <v>267</v>
      </c>
      <c r="H274" s="1407"/>
      <c r="I274" s="1416" t="s">
        <v>268</v>
      </c>
      <c r="J274" s="1416" t="s">
        <v>24</v>
      </c>
      <c r="K274" s="1401" t="s">
        <v>269</v>
      </c>
      <c r="L274" s="1408" t="s">
        <v>270</v>
      </c>
    </row>
    <row r="275" spans="2:12" ht="11.25" customHeight="1">
      <c r="B275" s="1425"/>
      <c r="C275" s="1402"/>
      <c r="D275" s="1402"/>
      <c r="E275" s="1423"/>
      <c r="F275" s="1402"/>
      <c r="G275" s="1402"/>
      <c r="H275" s="1407"/>
      <c r="I275" s="1417"/>
      <c r="J275" s="1417"/>
      <c r="K275" s="1418"/>
      <c r="L275" s="1422"/>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397" t="s">
        <v>297</v>
      </c>
      <c r="D278" s="1397"/>
      <c r="E278" s="1397"/>
      <c r="F278" s="1397"/>
      <c r="G278" s="1397"/>
      <c r="H278" s="1397"/>
      <c r="I278" s="1397"/>
      <c r="J278" s="1397"/>
      <c r="K278" s="1397"/>
      <c r="L278" s="1397"/>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16" t="s">
        <v>260</v>
      </c>
      <c r="C313" s="1401" t="s">
        <v>22</v>
      </c>
      <c r="D313" s="1401" t="s">
        <v>261</v>
      </c>
      <c r="E313" s="1403" t="s">
        <v>262</v>
      </c>
      <c r="F313" s="1404"/>
      <c r="G313" s="1405"/>
      <c r="H313" s="1401" t="s">
        <v>263</v>
      </c>
      <c r="I313" s="1403" t="s">
        <v>264</v>
      </c>
      <c r="J313" s="1404"/>
      <c r="K313" s="1404"/>
      <c r="L313" s="1405"/>
    </row>
    <row r="314" spans="2:12" ht="11.25" customHeight="1">
      <c r="B314" s="1423"/>
      <c r="C314" s="1402"/>
      <c r="D314" s="1402"/>
      <c r="E314" s="1411" t="s">
        <v>301</v>
      </c>
      <c r="F314" s="1414" t="s">
        <v>302</v>
      </c>
      <c r="G314" s="1414" t="s">
        <v>303</v>
      </c>
      <c r="H314" s="1402"/>
      <c r="I314" s="1416" t="s">
        <v>268</v>
      </c>
      <c r="J314" s="1416" t="s">
        <v>24</v>
      </c>
      <c r="K314" s="1401" t="s">
        <v>269</v>
      </c>
      <c r="L314" s="1416" t="s">
        <v>270</v>
      </c>
    </row>
    <row r="315" spans="2:12" ht="11.25" customHeight="1">
      <c r="B315" s="1417"/>
      <c r="C315" s="1418"/>
      <c r="D315" s="1418"/>
      <c r="E315" s="1413"/>
      <c r="F315" s="1415"/>
      <c r="G315" s="1415"/>
      <c r="H315" s="1418"/>
      <c r="I315" s="1417"/>
      <c r="J315" s="1417"/>
      <c r="K315" s="1418"/>
      <c r="L315" s="141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20" t="s">
        <v>271</v>
      </c>
      <c r="D318" s="1420"/>
      <c r="E318" s="1420"/>
      <c r="F318" s="1420"/>
      <c r="G318" s="1420"/>
      <c r="H318" s="1420"/>
      <c r="I318" s="1420"/>
      <c r="J318" s="1420"/>
      <c r="K318" s="1420"/>
      <c r="L318" s="1421"/>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397" t="s">
        <v>296</v>
      </c>
      <c r="D335" s="1397"/>
      <c r="E335" s="1397"/>
      <c r="F335" s="1397"/>
      <c r="G335" s="1397"/>
      <c r="H335" s="1397"/>
      <c r="I335" s="1397"/>
      <c r="J335" s="1397"/>
      <c r="K335" s="1397"/>
      <c r="L335" s="1398"/>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399" t="s">
        <v>260</v>
      </c>
      <c r="C352" s="1401" t="s">
        <v>22</v>
      </c>
      <c r="D352" s="1401" t="s">
        <v>261</v>
      </c>
      <c r="E352" s="1403" t="s">
        <v>262</v>
      </c>
      <c r="F352" s="1404"/>
      <c r="G352" s="1405"/>
      <c r="H352" s="1406" t="s">
        <v>263</v>
      </c>
      <c r="I352" s="1408" t="s">
        <v>264</v>
      </c>
      <c r="J352" s="1409"/>
      <c r="K352" s="1409"/>
      <c r="L352" s="1410"/>
    </row>
    <row r="353" spans="2:12" ht="11.25" customHeight="1">
      <c r="B353" s="1400"/>
      <c r="C353" s="1402"/>
      <c r="D353" s="1402"/>
      <c r="E353" s="1411" t="s">
        <v>301</v>
      </c>
      <c r="F353" s="1414" t="s">
        <v>302</v>
      </c>
      <c r="G353" s="1414" t="s">
        <v>303</v>
      </c>
      <c r="H353" s="1407"/>
      <c r="I353" s="1416" t="s">
        <v>268</v>
      </c>
      <c r="J353" s="1416" t="s">
        <v>24</v>
      </c>
      <c r="K353" s="1401" t="s">
        <v>269</v>
      </c>
      <c r="L353" s="1416" t="s">
        <v>270</v>
      </c>
    </row>
    <row r="354" spans="2:12" ht="11.25" customHeight="1">
      <c r="B354" s="1400"/>
      <c r="C354" s="1402"/>
      <c r="D354" s="1402"/>
      <c r="E354" s="1412"/>
      <c r="F354" s="1419"/>
      <c r="G354" s="1419"/>
      <c r="H354" s="1407"/>
      <c r="I354" s="1417"/>
      <c r="J354" s="1417"/>
      <c r="K354" s="1418"/>
      <c r="L354" s="141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397" t="s">
        <v>297</v>
      </c>
      <c r="D357" s="1397"/>
      <c r="E357" s="1397"/>
      <c r="F357" s="1397"/>
      <c r="G357" s="1397"/>
      <c r="H357" s="1397"/>
      <c r="I357" s="1397"/>
      <c r="J357" s="1397"/>
      <c r="K357" s="1397"/>
      <c r="L357" s="1398"/>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382" t="s">
        <v>260</v>
      </c>
      <c r="C393" s="1373" t="s">
        <v>22</v>
      </c>
      <c r="D393" s="1373" t="s">
        <v>261</v>
      </c>
      <c r="E393" s="1375" t="s">
        <v>262</v>
      </c>
      <c r="F393" s="1376"/>
      <c r="G393" s="1377"/>
      <c r="H393" s="1378" t="s">
        <v>263</v>
      </c>
      <c r="I393" s="1375" t="s">
        <v>264</v>
      </c>
      <c r="J393" s="1376"/>
      <c r="K393" s="1376"/>
      <c r="L393" s="1377"/>
    </row>
    <row r="394" spans="2:12" ht="11.25" customHeight="1">
      <c r="B394" s="1383"/>
      <c r="C394" s="1374"/>
      <c r="D394" s="1374"/>
      <c r="E394" s="1393" t="s">
        <v>301</v>
      </c>
      <c r="F394" s="1395" t="s">
        <v>302</v>
      </c>
      <c r="G394" s="1395" t="s">
        <v>303</v>
      </c>
      <c r="H394" s="1379"/>
      <c r="I394" s="1382" t="s">
        <v>268</v>
      </c>
      <c r="J394" s="1382" t="s">
        <v>24</v>
      </c>
      <c r="K394" s="1373" t="s">
        <v>269</v>
      </c>
      <c r="L394" s="1382" t="s">
        <v>270</v>
      </c>
    </row>
    <row r="395" spans="2:12" ht="11.25" customHeight="1">
      <c r="B395" s="1383"/>
      <c r="C395" s="1374"/>
      <c r="D395" s="1374"/>
      <c r="E395" s="1394"/>
      <c r="F395" s="1396"/>
      <c r="G395" s="1396"/>
      <c r="H395" s="1379"/>
      <c r="I395" s="1383"/>
      <c r="J395" s="1383"/>
      <c r="K395" s="1374"/>
      <c r="L395" s="1384"/>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370" t="s">
        <v>271</v>
      </c>
      <c r="D398" s="1370"/>
      <c r="E398" s="1370"/>
      <c r="F398" s="1370"/>
      <c r="G398" s="1370"/>
      <c r="H398" s="1370"/>
      <c r="I398" s="1370"/>
      <c r="J398" s="1370"/>
      <c r="K398" s="1370"/>
      <c r="L398" s="1390"/>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369" t="s">
        <v>296</v>
      </c>
      <c r="D415" s="1369"/>
      <c r="E415" s="1369"/>
      <c r="F415" s="1369"/>
      <c r="G415" s="1369"/>
      <c r="H415" s="1369"/>
      <c r="I415" s="1369"/>
      <c r="J415" s="1369"/>
      <c r="K415" s="1369"/>
      <c r="L415" s="1389"/>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391" t="s">
        <v>260</v>
      </c>
      <c r="C432" s="1373" t="s">
        <v>22</v>
      </c>
      <c r="D432" s="1373" t="s">
        <v>261</v>
      </c>
      <c r="E432" s="1375" t="s">
        <v>262</v>
      </c>
      <c r="F432" s="1376"/>
      <c r="G432" s="1377"/>
      <c r="H432" s="1378" t="s">
        <v>263</v>
      </c>
      <c r="I432" s="1380" t="s">
        <v>264</v>
      </c>
      <c r="J432" s="1381"/>
      <c r="K432" s="1381"/>
      <c r="L432" s="1387"/>
    </row>
    <row r="433" spans="2:12" ht="11.25" customHeight="1">
      <c r="B433" s="1392"/>
      <c r="C433" s="1374"/>
      <c r="D433" s="1374"/>
      <c r="E433" s="1393" t="s">
        <v>301</v>
      </c>
      <c r="F433" s="1395" t="s">
        <v>302</v>
      </c>
      <c r="G433" s="1395" t="s">
        <v>303</v>
      </c>
      <c r="H433" s="1379"/>
      <c r="I433" s="1382" t="s">
        <v>268</v>
      </c>
      <c r="J433" s="1382" t="s">
        <v>24</v>
      </c>
      <c r="K433" s="1373" t="s">
        <v>269</v>
      </c>
      <c r="L433" s="1382" t="s">
        <v>270</v>
      </c>
    </row>
    <row r="434" spans="2:12" ht="11.25" customHeight="1">
      <c r="B434" s="1392"/>
      <c r="C434" s="1374"/>
      <c r="D434" s="1374"/>
      <c r="E434" s="1394"/>
      <c r="F434" s="1396"/>
      <c r="G434" s="1396"/>
      <c r="H434" s="1379"/>
      <c r="I434" s="1384"/>
      <c r="J434" s="1384"/>
      <c r="K434" s="1385"/>
      <c r="L434" s="1384"/>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369" t="s">
        <v>297</v>
      </c>
      <c r="D437" s="1369"/>
      <c r="E437" s="1369"/>
      <c r="F437" s="1369"/>
      <c r="G437" s="1369"/>
      <c r="H437" s="1369"/>
      <c r="I437" s="1369"/>
      <c r="J437" s="1369"/>
      <c r="K437" s="1369"/>
      <c r="L437" s="1389"/>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382" t="s">
        <v>260</v>
      </c>
      <c r="C475" s="1373" t="s">
        <v>22</v>
      </c>
      <c r="D475" s="1373" t="s">
        <v>261</v>
      </c>
      <c r="E475" s="1375" t="s">
        <v>262</v>
      </c>
      <c r="F475" s="1376"/>
      <c r="G475" s="1377"/>
      <c r="H475" s="1378" t="s">
        <v>263</v>
      </c>
      <c r="I475" s="1375" t="s">
        <v>264</v>
      </c>
      <c r="J475" s="1376"/>
      <c r="K475" s="1376"/>
      <c r="L475" s="1377"/>
    </row>
    <row r="476" spans="2:12" ht="11.25" customHeight="1">
      <c r="B476" s="1383"/>
      <c r="C476" s="1374"/>
      <c r="D476" s="1374"/>
      <c r="E476" s="1393" t="s">
        <v>301</v>
      </c>
      <c r="F476" s="1395" t="s">
        <v>302</v>
      </c>
      <c r="G476" s="1395" t="s">
        <v>303</v>
      </c>
      <c r="H476" s="1379"/>
      <c r="I476" s="1382" t="s">
        <v>268</v>
      </c>
      <c r="J476" s="1382" t="s">
        <v>24</v>
      </c>
      <c r="K476" s="1373" t="s">
        <v>269</v>
      </c>
      <c r="L476" s="1382" t="s">
        <v>270</v>
      </c>
    </row>
    <row r="477" spans="2:12" ht="11.25" customHeight="1">
      <c r="B477" s="1383"/>
      <c r="C477" s="1374"/>
      <c r="D477" s="1374"/>
      <c r="E477" s="1394"/>
      <c r="F477" s="1396"/>
      <c r="G477" s="1396"/>
      <c r="H477" s="1379"/>
      <c r="I477" s="1383"/>
      <c r="J477" s="1383"/>
      <c r="K477" s="1374"/>
      <c r="L477" s="1384"/>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370" t="s">
        <v>271</v>
      </c>
      <c r="D480" s="1370"/>
      <c r="E480" s="1370"/>
      <c r="F480" s="1370"/>
      <c r="G480" s="1370"/>
      <c r="H480" s="1370"/>
      <c r="I480" s="1370"/>
      <c r="J480" s="1370"/>
      <c r="K480" s="1370"/>
      <c r="L480" s="1390"/>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369" t="s">
        <v>296</v>
      </c>
      <c r="D497" s="1369"/>
      <c r="E497" s="1369"/>
      <c r="F497" s="1369"/>
      <c r="G497" s="1369"/>
      <c r="H497" s="1369"/>
      <c r="I497" s="1369"/>
      <c r="J497" s="1369"/>
      <c r="K497" s="1369"/>
      <c r="L497" s="1389"/>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391" t="s">
        <v>260</v>
      </c>
      <c r="C514" s="1373" t="s">
        <v>22</v>
      </c>
      <c r="D514" s="1373" t="s">
        <v>261</v>
      </c>
      <c r="E514" s="1375" t="s">
        <v>262</v>
      </c>
      <c r="F514" s="1376"/>
      <c r="G514" s="1377"/>
      <c r="H514" s="1378" t="s">
        <v>263</v>
      </c>
      <c r="I514" s="1380" t="s">
        <v>264</v>
      </c>
      <c r="J514" s="1381"/>
      <c r="K514" s="1381"/>
      <c r="L514" s="1387"/>
    </row>
    <row r="515" spans="2:12" ht="11.25" customHeight="1">
      <c r="B515" s="1392"/>
      <c r="C515" s="1374"/>
      <c r="D515" s="1374"/>
      <c r="E515" s="1393" t="s">
        <v>301</v>
      </c>
      <c r="F515" s="1395" t="s">
        <v>302</v>
      </c>
      <c r="G515" s="1395" t="s">
        <v>303</v>
      </c>
      <c r="H515" s="1379"/>
      <c r="I515" s="1382" t="s">
        <v>268</v>
      </c>
      <c r="J515" s="1382" t="s">
        <v>24</v>
      </c>
      <c r="K515" s="1373" t="s">
        <v>269</v>
      </c>
      <c r="L515" s="1382" t="s">
        <v>270</v>
      </c>
    </row>
    <row r="516" spans="2:12" ht="11.25" customHeight="1">
      <c r="B516" s="1392"/>
      <c r="C516" s="1374"/>
      <c r="D516" s="1374"/>
      <c r="E516" s="1394"/>
      <c r="F516" s="1396"/>
      <c r="G516" s="1396"/>
      <c r="H516" s="1379"/>
      <c r="I516" s="1384"/>
      <c r="J516" s="1384"/>
      <c r="K516" s="1385"/>
      <c r="L516" s="1384"/>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369" t="s">
        <v>297</v>
      </c>
      <c r="D519" s="1369"/>
      <c r="E519" s="1369"/>
      <c r="F519" s="1369"/>
      <c r="G519" s="1369"/>
      <c r="H519" s="1369"/>
      <c r="I519" s="1369"/>
      <c r="J519" s="1369"/>
      <c r="K519" s="1369"/>
      <c r="L519" s="1389"/>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387" t="s">
        <v>260</v>
      </c>
      <c r="C558" s="1373" t="s">
        <v>22</v>
      </c>
      <c r="D558" s="1373" t="s">
        <v>261</v>
      </c>
      <c r="E558" s="1375" t="s">
        <v>262</v>
      </c>
      <c r="F558" s="1376"/>
      <c r="G558" s="1377"/>
      <c r="H558" s="1378" t="s">
        <v>263</v>
      </c>
      <c r="I558" s="1375" t="s">
        <v>264</v>
      </c>
      <c r="J558" s="1376"/>
      <c r="K558" s="1376"/>
      <c r="L558"/>
    </row>
    <row r="559" spans="2:12" ht="12.75" customHeight="1">
      <c r="B559" s="1388"/>
      <c r="C559" s="1374"/>
      <c r="D559" s="1374"/>
      <c r="E559" s="1382" t="s">
        <v>301</v>
      </c>
      <c r="F559" s="1373" t="s">
        <v>302</v>
      </c>
      <c r="G559" s="1373" t="s">
        <v>303</v>
      </c>
      <c r="H559" s="1379"/>
      <c r="I559" s="1382" t="s">
        <v>268</v>
      </c>
      <c r="J559" s="1382" t="s">
        <v>24</v>
      </c>
      <c r="K559" s="1373" t="s">
        <v>350</v>
      </c>
      <c r="L559"/>
    </row>
    <row r="560" spans="2:12" ht="12.75">
      <c r="B560" s="1388"/>
      <c r="C560" s="1374"/>
      <c r="D560" s="1374"/>
      <c r="E560" s="1383"/>
      <c r="F560" s="1374"/>
      <c r="G560" s="1374"/>
      <c r="H560" s="1379"/>
      <c r="I560" s="1383"/>
      <c r="J560" s="1383"/>
      <c r="K560" s="1374"/>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370" t="s">
        <v>271</v>
      </c>
      <c r="D563" s="1370"/>
      <c r="E563" s="1370"/>
      <c r="F563" s="1370"/>
      <c r="G563" s="1370"/>
      <c r="H563" s="1370"/>
      <c r="I563" s="1370"/>
      <c r="J563" s="1370"/>
      <c r="K563" s="1370"/>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369" t="s">
        <v>296</v>
      </c>
      <c r="D580" s="1369"/>
      <c r="E580" s="1369"/>
      <c r="F580" s="1369"/>
      <c r="G580" s="1369"/>
      <c r="H580" s="1369"/>
      <c r="I580" s="1369"/>
      <c r="J580" s="1369"/>
      <c r="K580" s="1369"/>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371" t="s">
        <v>260</v>
      </c>
      <c r="C597" s="1373" t="s">
        <v>22</v>
      </c>
      <c r="D597" s="1373" t="s">
        <v>261</v>
      </c>
      <c r="E597" s="1375" t="s">
        <v>262</v>
      </c>
      <c r="F597" s="1376"/>
      <c r="G597" s="1377"/>
      <c r="H597" s="1378" t="s">
        <v>263</v>
      </c>
      <c r="I597" s="1380" t="s">
        <v>264</v>
      </c>
      <c r="J597" s="1381"/>
      <c r="K597" s="1381"/>
      <c r="L597"/>
    </row>
    <row r="598" spans="2:12" ht="12.75" customHeight="1">
      <c r="B598" s="1372"/>
      <c r="C598" s="1374"/>
      <c r="D598" s="1374"/>
      <c r="E598" s="1382" t="s">
        <v>301</v>
      </c>
      <c r="F598" s="1373" t="s">
        <v>302</v>
      </c>
      <c r="G598" s="1373" t="s">
        <v>303</v>
      </c>
      <c r="H598" s="1379"/>
      <c r="I598" s="1382" t="s">
        <v>268</v>
      </c>
      <c r="J598" s="1382" t="s">
        <v>24</v>
      </c>
      <c r="K598" s="1373" t="s">
        <v>269</v>
      </c>
      <c r="L598"/>
    </row>
    <row r="599" spans="2:12" ht="12.75" customHeight="1">
      <c r="B599" s="1372"/>
      <c r="C599" s="1374"/>
      <c r="D599" s="1374"/>
      <c r="E599" s="1383"/>
      <c r="F599" s="1374"/>
      <c r="G599" s="1374"/>
      <c r="H599" s="1379"/>
      <c r="I599" s="1384"/>
      <c r="J599" s="1384"/>
      <c r="K599" s="1385"/>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369" t="s">
        <v>297</v>
      </c>
      <c r="D602" s="1369"/>
      <c r="E602" s="1369"/>
      <c r="F602" s="1369"/>
      <c r="G602" s="1369"/>
      <c r="H602" s="1369"/>
      <c r="I602" s="1369"/>
      <c r="J602" s="1369"/>
      <c r="K602" s="1369"/>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386" t="s">
        <v>462</v>
      </c>
      <c r="C636" s="1386"/>
      <c r="D636" s="1386"/>
      <c r="E636" s="1386"/>
      <c r="F636" s="1386"/>
      <c r="G636" s="1386"/>
      <c r="H636" s="1386"/>
      <c r="I636" s="1386"/>
      <c r="J636" s="1386"/>
      <c r="K636" s="1386"/>
    </row>
    <row r="637" spans="2:12" ht="18">
      <c r="B637" s="812"/>
      <c r="C637" s="812"/>
      <c r="D637" s="812"/>
      <c r="E637" s="812"/>
      <c r="F637" s="813" t="s">
        <v>259</v>
      </c>
      <c r="G637" s="812"/>
      <c r="H637" s="812"/>
      <c r="I637" s="812"/>
      <c r="J637" s="812"/>
      <c r="K637" s="812"/>
    </row>
    <row r="638" spans="2:12" ht="12.75">
      <c r="B638" s="1387" t="s">
        <v>260</v>
      </c>
      <c r="C638" s="1373" t="s">
        <v>22</v>
      </c>
      <c r="D638" s="1373" t="s">
        <v>261</v>
      </c>
      <c r="E638" s="1375" t="s">
        <v>262</v>
      </c>
      <c r="F638" s="1376"/>
      <c r="G638" s="1377"/>
      <c r="H638" s="1378" t="s">
        <v>263</v>
      </c>
      <c r="I638" s="1375" t="s">
        <v>264</v>
      </c>
      <c r="J638" s="1376"/>
      <c r="K638" s="1376"/>
    </row>
    <row r="639" spans="2:12">
      <c r="B639" s="1388"/>
      <c r="C639" s="1374"/>
      <c r="D639" s="1374"/>
      <c r="E639" s="1382" t="s">
        <v>301</v>
      </c>
      <c r="F639" s="1373" t="s">
        <v>302</v>
      </c>
      <c r="G639" s="1373" t="s">
        <v>303</v>
      </c>
      <c r="H639" s="1379"/>
      <c r="I639" s="1382" t="s">
        <v>268</v>
      </c>
      <c r="J639" s="1382" t="s">
        <v>24</v>
      </c>
      <c r="K639" s="1373" t="s">
        <v>350</v>
      </c>
    </row>
    <row r="640" spans="2:12">
      <c r="B640" s="1388"/>
      <c r="C640" s="1374"/>
      <c r="D640" s="1374"/>
      <c r="E640" s="1383"/>
      <c r="F640" s="1374"/>
      <c r="G640" s="1374"/>
      <c r="H640" s="1379"/>
      <c r="I640" s="1383"/>
      <c r="J640" s="1383"/>
      <c r="K640" s="1374"/>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370" t="s">
        <v>271</v>
      </c>
      <c r="D643" s="1370"/>
      <c r="E643" s="1370"/>
      <c r="F643" s="1370"/>
      <c r="G643" s="1370"/>
      <c r="H643" s="1370"/>
      <c r="I643" s="1370"/>
      <c r="J643" s="1370"/>
      <c r="K643" s="1370"/>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0</v>
      </c>
      <c r="D647" s="905"/>
      <c r="E647" s="905"/>
      <c r="F647" s="905"/>
      <c r="G647" s="906"/>
      <c r="H647" s="903"/>
      <c r="I647" s="905"/>
      <c r="J647" s="905"/>
      <c r="K647" s="905"/>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318044</v>
      </c>
      <c r="D658" s="690">
        <f>SUM(D645:D656)</f>
        <v>8038</v>
      </c>
      <c r="E658" s="690">
        <f t="shared" si="55"/>
        <v>3588</v>
      </c>
      <c r="F658" s="690">
        <f t="shared" si="55"/>
        <v>3762</v>
      </c>
      <c r="G658" s="690">
        <f>SUM(G645:G656)</f>
        <v>688</v>
      </c>
      <c r="H658" s="690">
        <f t="shared" si="55"/>
        <v>310006</v>
      </c>
      <c r="I658" s="690">
        <f t="shared" si="55"/>
        <v>50643</v>
      </c>
      <c r="J658" s="690">
        <f t="shared" si="55"/>
        <v>88370</v>
      </c>
      <c r="K658" s="690">
        <f t="shared" si="55"/>
        <v>170993</v>
      </c>
    </row>
    <row r="659" spans="2:11" ht="12.75">
      <c r="B659" s="5"/>
      <c r="C659" s="691"/>
      <c r="D659" s="691"/>
      <c r="E659" s="691"/>
      <c r="F659" s="691"/>
      <c r="G659" s="691"/>
      <c r="H659" s="691"/>
      <c r="I659" s="691"/>
      <c r="J659" s="691"/>
      <c r="K659" s="691"/>
    </row>
    <row r="660" spans="2:11" ht="12.75">
      <c r="B660" s="106"/>
      <c r="C660" s="1369" t="s">
        <v>296</v>
      </c>
      <c r="D660" s="1369"/>
      <c r="E660" s="1369"/>
      <c r="F660" s="1369"/>
      <c r="G660" s="1369"/>
      <c r="H660" s="1369"/>
      <c r="I660" s="1369"/>
      <c r="J660" s="1369"/>
      <c r="K660" s="1369"/>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0</v>
      </c>
      <c r="D664" s="905"/>
      <c r="E664" s="905"/>
      <c r="F664" s="905"/>
      <c r="G664" s="906"/>
      <c r="H664" s="903"/>
      <c r="I664" s="905"/>
      <c r="J664" s="905"/>
      <c r="K664" s="905"/>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97577875</v>
      </c>
      <c r="D675" s="690">
        <f t="shared" si="57"/>
        <v>444807</v>
      </c>
      <c r="E675" s="690">
        <f t="shared" si="57"/>
        <v>126611</v>
      </c>
      <c r="F675" s="690">
        <f t="shared" si="57"/>
        <v>219259</v>
      </c>
      <c r="G675" s="690">
        <f t="shared" si="57"/>
        <v>98937</v>
      </c>
      <c r="H675" s="690">
        <f t="shared" si="57"/>
        <v>97133068</v>
      </c>
      <c r="I675" s="690">
        <f t="shared" si="57"/>
        <v>14044388</v>
      </c>
      <c r="J675" s="690">
        <f t="shared" si="57"/>
        <v>24561482</v>
      </c>
      <c r="K675" s="690">
        <f t="shared" si="57"/>
        <v>58527198</v>
      </c>
    </row>
    <row r="676" spans="2:11" ht="12.75">
      <c r="B676" s="692"/>
      <c r="C676" s="693"/>
      <c r="D676" s="693"/>
      <c r="E676" s="693"/>
      <c r="F676" s="693"/>
      <c r="G676" s="693"/>
      <c r="H676" s="693"/>
      <c r="I676" s="693"/>
      <c r="J676" s="693"/>
      <c r="K676" s="693"/>
    </row>
    <row r="677" spans="2:11" ht="12.75">
      <c r="B677" s="1371" t="s">
        <v>260</v>
      </c>
      <c r="C677" s="1373" t="s">
        <v>22</v>
      </c>
      <c r="D677" s="1373" t="s">
        <v>261</v>
      </c>
      <c r="E677" s="1375" t="s">
        <v>262</v>
      </c>
      <c r="F677" s="1376"/>
      <c r="G677" s="1377"/>
      <c r="H677" s="1378" t="s">
        <v>263</v>
      </c>
      <c r="I677" s="1380" t="s">
        <v>264</v>
      </c>
      <c r="J677" s="1381"/>
      <c r="K677" s="1381"/>
    </row>
    <row r="678" spans="2:11">
      <c r="B678" s="1372"/>
      <c r="C678" s="1374"/>
      <c r="D678" s="1374"/>
      <c r="E678" s="1382" t="s">
        <v>301</v>
      </c>
      <c r="F678" s="1373" t="s">
        <v>302</v>
      </c>
      <c r="G678" s="1373" t="s">
        <v>303</v>
      </c>
      <c r="H678" s="1379"/>
      <c r="I678" s="1382" t="s">
        <v>268</v>
      </c>
      <c r="J678" s="1382" t="s">
        <v>24</v>
      </c>
      <c r="K678" s="1373" t="s">
        <v>269</v>
      </c>
    </row>
    <row r="679" spans="2:11">
      <c r="B679" s="1372"/>
      <c r="C679" s="1374"/>
      <c r="D679" s="1374"/>
      <c r="E679" s="1383"/>
      <c r="F679" s="1374"/>
      <c r="G679" s="1374"/>
      <c r="H679" s="1379"/>
      <c r="I679" s="1384"/>
      <c r="J679" s="1384"/>
      <c r="K679" s="1385"/>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369" t="s">
        <v>297</v>
      </c>
      <c r="D682" s="1369"/>
      <c r="E682" s="1369"/>
      <c r="F682" s="1369"/>
      <c r="G682" s="1369"/>
      <c r="H682" s="1369"/>
      <c r="I682" s="1369"/>
      <c r="J682" s="1369"/>
      <c r="K682" s="1369"/>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0</v>
      </c>
      <c r="D686" s="905"/>
      <c r="E686" s="905"/>
      <c r="F686" s="905"/>
      <c r="G686" s="906"/>
      <c r="H686" s="903"/>
      <c r="I686" s="905"/>
      <c r="J686" s="905"/>
      <c r="K686" s="905"/>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192680151</v>
      </c>
      <c r="D697" s="701">
        <f t="shared" si="59"/>
        <v>786783</v>
      </c>
      <c r="E697" s="701">
        <f t="shared" si="59"/>
        <v>223133</v>
      </c>
      <c r="F697" s="701">
        <f t="shared" si="59"/>
        <v>387709</v>
      </c>
      <c r="G697" s="701">
        <f t="shared" si="59"/>
        <v>175941</v>
      </c>
      <c r="H697" s="701">
        <f t="shared" si="59"/>
        <v>191893368</v>
      </c>
      <c r="I697" s="701">
        <f t="shared" si="59"/>
        <v>27718126</v>
      </c>
      <c r="J697" s="701">
        <f t="shared" si="59"/>
        <v>51391536</v>
      </c>
      <c r="K697" s="701">
        <f t="shared" si="59"/>
        <v>112783706</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193">
        <f t="shared" si="62"/>
        <v>661.12921963921713</v>
      </c>
    </row>
    <row r="703" spans="2:12" ht="13.5" thickBot="1">
      <c r="B703" s="1194"/>
      <c r="C703" s="1195"/>
      <c r="D703" s="1195"/>
      <c r="E703" s="1195"/>
      <c r="F703" s="1195"/>
      <c r="G703" s="1195"/>
      <c r="H703" s="1195"/>
      <c r="I703" s="1195"/>
      <c r="J703" s="1195"/>
      <c r="K703" s="1196"/>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H23" sqref="H2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49" t="s">
        <v>439</v>
      </c>
      <c r="B1" s="1449"/>
      <c r="C1" s="1449"/>
      <c r="D1" s="1449"/>
      <c r="E1" s="1449"/>
      <c r="F1" s="1449"/>
      <c r="G1" s="1449"/>
      <c r="H1" s="1449"/>
      <c r="I1" s="1449"/>
      <c r="J1" s="1449"/>
      <c r="K1" s="1449"/>
      <c r="L1" s="1449"/>
      <c r="M1" s="1449"/>
      <c r="N1" s="1449"/>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28" zoomScale="75" workbookViewId="0">
      <selection activeCell="F170" sqref="F17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51" t="s">
        <v>440</v>
      </c>
      <c r="B2" s="1451"/>
      <c r="C2" s="1451"/>
      <c r="D2" s="1451"/>
      <c r="E2" s="1451"/>
      <c r="F2" s="1451"/>
      <c r="G2" s="1451"/>
      <c r="H2" s="1451"/>
      <c r="I2" s="1451"/>
      <c r="J2" s="1451"/>
      <c r="K2" s="1451"/>
      <c r="L2" s="1451"/>
      <c r="M2" s="1451"/>
    </row>
    <row r="3" spans="1:29" ht="12.75" hidden="1" customHeight="1">
      <c r="A3" s="1451"/>
      <c r="B3" s="1451"/>
      <c r="C3" s="1451"/>
      <c r="D3" s="1451"/>
      <c r="E3" s="1451"/>
      <c r="F3" s="1451"/>
      <c r="G3" s="1451"/>
      <c r="H3" s="1451"/>
      <c r="I3" s="1451"/>
      <c r="J3" s="1451"/>
      <c r="K3" s="1451"/>
      <c r="L3" s="1451"/>
      <c r="M3" s="1451"/>
    </row>
    <row r="4" spans="1:29" ht="12.75" hidden="1" customHeight="1">
      <c r="A4" s="1451"/>
      <c r="B4" s="1451"/>
      <c r="C4" s="1451"/>
      <c r="D4" s="1451"/>
      <c r="E4" s="1451"/>
      <c r="F4" s="1451"/>
      <c r="G4" s="1451"/>
      <c r="H4" s="1451"/>
      <c r="I4" s="1451"/>
      <c r="J4" s="1451"/>
      <c r="K4" s="1451"/>
      <c r="L4" s="1451"/>
      <c r="M4" s="1451"/>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50" t="s">
        <v>217</v>
      </c>
      <c r="R7" s="1450"/>
      <c r="S7" s="1450"/>
      <c r="T7" s="1112"/>
      <c r="U7" s="139">
        <v>2003</v>
      </c>
      <c r="V7" s="1450" t="s">
        <v>218</v>
      </c>
      <c r="W7" s="1452"/>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50" t="s">
        <v>217</v>
      </c>
      <c r="Q16" s="1450"/>
      <c r="R16" s="1450"/>
      <c r="S16" s="1450"/>
      <c r="T16" s="140"/>
      <c r="U16" s="139">
        <v>2004</v>
      </c>
      <c r="V16" s="1450" t="s">
        <v>218</v>
      </c>
      <c r="W16" s="1450"/>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50" t="s">
        <v>217</v>
      </c>
      <c r="Q25" s="1450"/>
      <c r="R25" s="1450"/>
      <c r="S25" s="1450"/>
      <c r="T25" s="140"/>
      <c r="U25" s="139">
        <v>2005</v>
      </c>
      <c r="V25" s="1450" t="s">
        <v>218</v>
      </c>
      <c r="W25" s="1450"/>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50" t="s">
        <v>217</v>
      </c>
      <c r="Q34" s="1450"/>
      <c r="R34" s="1450"/>
      <c r="S34" s="1450"/>
      <c r="T34" s="140"/>
      <c r="U34" s="139">
        <v>2006</v>
      </c>
      <c r="V34" s="1450" t="s">
        <v>218</v>
      </c>
      <c r="W34" s="1450"/>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50" t="s">
        <v>217</v>
      </c>
      <c r="Q43" s="1450"/>
      <c r="R43" s="1450"/>
      <c r="S43" s="1450"/>
      <c r="T43" s="140"/>
      <c r="U43" s="139">
        <v>2007</v>
      </c>
      <c r="V43" s="1450" t="s">
        <v>218</v>
      </c>
      <c r="W43" s="1450"/>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50" t="s">
        <v>217</v>
      </c>
      <c r="Q52" s="1450"/>
      <c r="R52" s="1450"/>
      <c r="S52" s="1450"/>
      <c r="T52" s="140"/>
      <c r="U52" s="139">
        <v>2008</v>
      </c>
      <c r="V52" s="1450" t="s">
        <v>218</v>
      </c>
      <c r="W52" s="1450"/>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50" t="s">
        <v>217</v>
      </c>
      <c r="Q61" s="1450"/>
      <c r="R61" s="1450"/>
      <c r="S61" s="1450"/>
      <c r="T61" s="140"/>
      <c r="U61" s="139">
        <v>2009</v>
      </c>
      <c r="V61" s="1450" t="s">
        <v>218</v>
      </c>
      <c r="W61" s="1450"/>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50" t="s">
        <v>217</v>
      </c>
      <c r="Q70" s="1450"/>
      <c r="R70" s="1450"/>
      <c r="S70" s="1450"/>
      <c r="T70" s="140"/>
      <c r="U70" s="139">
        <v>2010</v>
      </c>
      <c r="V70" s="1450" t="s">
        <v>218</v>
      </c>
      <c r="W70" s="145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50" t="s">
        <v>217</v>
      </c>
      <c r="Q79" s="1450"/>
      <c r="R79" s="1450"/>
      <c r="S79" s="1450"/>
      <c r="T79" s="140"/>
      <c r="U79" s="139">
        <v>2011</v>
      </c>
      <c r="V79" s="1450" t="s">
        <v>218</v>
      </c>
      <c r="W79" s="1450"/>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50" t="s">
        <v>217</v>
      </c>
      <c r="Q88" s="1450"/>
      <c r="R88" s="1450"/>
      <c r="S88" s="1450"/>
      <c r="T88" s="140"/>
      <c r="U88" s="139">
        <v>2012</v>
      </c>
      <c r="V88" s="1450" t="s">
        <v>218</v>
      </c>
      <c r="W88" s="1450"/>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50" t="s">
        <v>217</v>
      </c>
      <c r="Q97" s="1450"/>
      <c r="R97" s="1450"/>
      <c r="S97" s="1450"/>
      <c r="T97" s="140"/>
      <c r="U97" s="139">
        <v>2013</v>
      </c>
      <c r="V97" s="1450" t="s">
        <v>218</v>
      </c>
      <c r="W97" s="1450"/>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50" t="s">
        <v>217</v>
      </c>
      <c r="Q106" s="1450"/>
      <c r="R106" s="1450"/>
      <c r="S106" s="1450"/>
      <c r="T106" s="140"/>
      <c r="U106" s="139">
        <v>2014</v>
      </c>
      <c r="V106" s="1450" t="s">
        <v>218</v>
      </c>
      <c r="W106" s="1450"/>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50" t="s">
        <v>217</v>
      </c>
      <c r="Q116" s="1450"/>
      <c r="R116" s="1450"/>
      <c r="S116" s="1450"/>
      <c r="T116" s="140"/>
      <c r="U116" s="139">
        <v>2015</v>
      </c>
      <c r="V116" s="1450" t="s">
        <v>218</v>
      </c>
      <c r="W116" s="1450"/>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50" t="s">
        <v>217</v>
      </c>
      <c r="Q126" s="1450"/>
      <c r="R126" s="1450"/>
      <c r="S126" s="1450"/>
      <c r="T126" s="140"/>
      <c r="U126" s="139">
        <v>2016</v>
      </c>
      <c r="V126" s="1450" t="s">
        <v>218</v>
      </c>
      <c r="W126" s="1450"/>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50" t="s">
        <v>217</v>
      </c>
      <c r="Q136" s="1450"/>
      <c r="R136" s="1450"/>
      <c r="S136" s="1450"/>
      <c r="T136" s="140"/>
      <c r="U136" s="139">
        <v>2017</v>
      </c>
      <c r="V136" s="1450" t="s">
        <v>218</v>
      </c>
      <c r="W136" s="1450"/>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50" t="s">
        <v>217</v>
      </c>
      <c r="Q146" s="1450"/>
      <c r="R146" s="1450"/>
      <c r="S146" s="1450"/>
      <c r="T146" s="140"/>
      <c r="U146" s="139">
        <v>2018</v>
      </c>
      <c r="V146" s="1450" t="s">
        <v>218</v>
      </c>
      <c r="W146" s="1450"/>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50" t="s">
        <v>217</v>
      </c>
      <c r="Q156" s="1450"/>
      <c r="R156" s="1450"/>
      <c r="S156" s="1450"/>
      <c r="T156" s="140"/>
      <c r="U156" s="139">
        <v>2019</v>
      </c>
      <c r="V156" s="1450" t="s">
        <v>218</v>
      </c>
      <c r="W156" s="1450"/>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50" t="s">
        <v>217</v>
      </c>
      <c r="Q166" s="1450"/>
      <c r="R166" s="1450"/>
      <c r="S166" s="1450"/>
      <c r="T166" s="140"/>
      <c r="U166" s="139">
        <v>2020</v>
      </c>
      <c r="V166" s="1450" t="s">
        <v>218</v>
      </c>
      <c r="W166" s="1450"/>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D18" sqref="D18"/>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75" t="s">
        <v>88</v>
      </c>
      <c r="B1" s="1275"/>
      <c r="C1" s="1275"/>
      <c r="D1" s="1275"/>
      <c r="E1" s="1275"/>
      <c r="F1" s="1275"/>
      <c r="G1" s="1275"/>
      <c r="H1" s="1275"/>
      <c r="I1" s="1275"/>
      <c r="J1" s="1275"/>
      <c r="K1" s="1275"/>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281" t="s">
        <v>99</v>
      </c>
      <c r="C3" s="1282"/>
      <c r="D3" s="1282"/>
      <c r="E3" s="1282"/>
      <c r="F3" s="1283"/>
      <c r="G3" s="1277" t="s">
        <v>71</v>
      </c>
      <c r="H3" s="1278"/>
      <c r="I3" s="1284" t="s">
        <v>313</v>
      </c>
      <c r="J3" s="1279" t="s">
        <v>72</v>
      </c>
      <c r="K3" s="1280"/>
      <c r="L3" s="5"/>
    </row>
    <row r="4" spans="1:12" s="106" customFormat="1" ht="31.5">
      <c r="A4" s="765" t="s">
        <v>73</v>
      </c>
      <c r="B4" s="1033" t="s">
        <v>74</v>
      </c>
      <c r="C4" s="131" t="s">
        <v>75</v>
      </c>
      <c r="D4" s="131" t="s">
        <v>76</v>
      </c>
      <c r="E4" s="629" t="s">
        <v>69</v>
      </c>
      <c r="F4" s="630" t="s">
        <v>77</v>
      </c>
      <c r="G4" s="1032" t="s">
        <v>78</v>
      </c>
      <c r="H4" s="632" t="s">
        <v>91</v>
      </c>
      <c r="I4" s="1285"/>
      <c r="J4" s="107" t="s">
        <v>70</v>
      </c>
      <c r="K4" s="631" t="s">
        <v>81</v>
      </c>
      <c r="L4" s="5"/>
    </row>
    <row r="5" spans="1:12" s="106" customFormat="1" ht="21" customHeight="1" thickBot="1">
      <c r="A5" s="766"/>
      <c r="B5" s="1124" t="s">
        <v>482</v>
      </c>
      <c r="C5" s="1125" t="s">
        <v>482</v>
      </c>
      <c r="D5" s="1125" t="s">
        <v>482</v>
      </c>
      <c r="E5" s="983" t="s">
        <v>126</v>
      </c>
      <c r="F5" s="984" t="s">
        <v>79</v>
      </c>
      <c r="G5" s="1126" t="s">
        <v>482</v>
      </c>
      <c r="H5" s="763" t="s">
        <v>90</v>
      </c>
      <c r="I5" s="848"/>
      <c r="J5" s="1125" t="s">
        <v>482</v>
      </c>
      <c r="K5" s="970" t="s">
        <v>80</v>
      </c>
      <c r="L5" s="5"/>
    </row>
    <row r="6" spans="1:12" s="106" customFormat="1" ht="28.5" customHeight="1" thickBot="1">
      <c r="A6" s="64" t="s">
        <v>22</v>
      </c>
      <c r="B6" s="746">
        <v>5.7795486093037205</v>
      </c>
      <c r="C6" s="747">
        <v>11157.429747690579</v>
      </c>
      <c r="D6" s="747">
        <v>11380.57834264439</v>
      </c>
      <c r="E6" s="977">
        <v>5.3463224712008386E-2</v>
      </c>
      <c r="F6" s="985">
        <v>-8.2399539780484208</v>
      </c>
      <c r="G6" s="748">
        <v>317.70183868762814</v>
      </c>
      <c r="H6" s="977">
        <v>-0.65707133230969295</v>
      </c>
      <c r="I6" s="748">
        <v>8.4828711256117462</v>
      </c>
      <c r="J6" s="749">
        <v>100</v>
      </c>
      <c r="K6" s="971" t="s">
        <v>23</v>
      </c>
    </row>
    <row r="7" spans="1:12" s="106" customFormat="1" ht="25.5" customHeight="1">
      <c r="A7" s="835" t="s">
        <v>103</v>
      </c>
      <c r="B7" s="911">
        <v>5.785678715055921</v>
      </c>
      <c r="C7" s="912">
        <v>10734.097801587979</v>
      </c>
      <c r="D7" s="912">
        <v>10948.779757619739</v>
      </c>
      <c r="E7" s="986">
        <v>0.57884806575705017</v>
      </c>
      <c r="F7" s="987">
        <v>-10.728840494947891</v>
      </c>
      <c r="G7" s="750">
        <v>246.08928571428572</v>
      </c>
      <c r="H7" s="978">
        <v>12.879815473733192</v>
      </c>
      <c r="I7" s="751">
        <v>180</v>
      </c>
      <c r="J7" s="751">
        <v>0.19138755980861244</v>
      </c>
      <c r="K7" s="972">
        <v>0.11723658843088738</v>
      </c>
    </row>
    <row r="8" spans="1:12" s="106" customFormat="1" ht="24" customHeight="1">
      <c r="A8" s="836" t="s">
        <v>104</v>
      </c>
      <c r="B8" s="913">
        <v>6.2562219970394324</v>
      </c>
      <c r="C8" s="752">
        <v>11737.752339661223</v>
      </c>
      <c r="D8" s="752">
        <v>11972.507386454448</v>
      </c>
      <c r="E8" s="988">
        <v>0.63679414204083207</v>
      </c>
      <c r="F8" s="753">
        <v>-6.7283099314230581</v>
      </c>
      <c r="G8" s="754">
        <v>352.85182083739045</v>
      </c>
      <c r="H8" s="979">
        <v>-0.44999246009160693</v>
      </c>
      <c r="I8" s="755">
        <v>1.2820512820512819</v>
      </c>
      <c r="J8" s="755">
        <v>35.099111414900889</v>
      </c>
      <c r="K8" s="973">
        <v>-2.4954310736057081</v>
      </c>
    </row>
    <row r="9" spans="1:12" s="106" customFormat="1" ht="24" customHeight="1">
      <c r="A9" s="836" t="s">
        <v>105</v>
      </c>
      <c r="B9" s="913">
        <v>6.0852799029700169</v>
      </c>
      <c r="C9" s="752">
        <v>11417.035465234554</v>
      </c>
      <c r="D9" s="752">
        <v>11645.376174539246</v>
      </c>
      <c r="E9" s="988">
        <v>-0.7855110152057756</v>
      </c>
      <c r="F9" s="753">
        <v>-7.1720552609270696</v>
      </c>
      <c r="G9" s="756">
        <v>381.69448621553886</v>
      </c>
      <c r="H9" s="980">
        <v>-1.0311060803584549</v>
      </c>
      <c r="I9" s="757">
        <v>16.213592233009706</v>
      </c>
      <c r="J9" s="757">
        <v>8.1818181818181817</v>
      </c>
      <c r="K9" s="974">
        <v>0.54426812991250184</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4.6305445243504808</v>
      </c>
      <c r="C11" s="752">
        <v>9508.3049781324044</v>
      </c>
      <c r="D11" s="752">
        <v>9698.4710776950524</v>
      </c>
      <c r="E11" s="988">
        <v>-1.5066009238344509</v>
      </c>
      <c r="F11" s="753">
        <v>-11.386105784695275</v>
      </c>
      <c r="G11" s="756">
        <v>283.11535721768274</v>
      </c>
      <c r="H11" s="980">
        <v>-0.73068613748849509</v>
      </c>
      <c r="I11" s="757">
        <v>9.0722120658135292</v>
      </c>
      <c r="J11" s="757">
        <v>32.624743677375257</v>
      </c>
      <c r="K11" s="974">
        <v>0.17627860248277472</v>
      </c>
    </row>
    <row r="12" spans="1:12" s="106" customFormat="1" ht="24" customHeight="1" thickBot="1">
      <c r="A12" s="837" t="s">
        <v>107</v>
      </c>
      <c r="B12" s="914">
        <v>6.3178763112133964</v>
      </c>
      <c r="C12" s="759">
        <v>12196.672415469877</v>
      </c>
      <c r="D12" s="759">
        <v>12440.605863779274</v>
      </c>
      <c r="E12" s="989">
        <v>0.94091694658425751</v>
      </c>
      <c r="F12" s="760">
        <v>-6.4652140291271847</v>
      </c>
      <c r="G12" s="761">
        <v>291.96322562196167</v>
      </c>
      <c r="H12" s="982">
        <v>0.86631317544290076</v>
      </c>
      <c r="I12" s="762">
        <v>16.566666666666666</v>
      </c>
      <c r="J12" s="762">
        <v>23.902939166097063</v>
      </c>
      <c r="K12" s="976">
        <v>1.6576477527795497</v>
      </c>
    </row>
    <row r="13" spans="1:12" s="106" customFormat="1" ht="15">
      <c r="A13" s="908"/>
      <c r="B13" s="909"/>
    </row>
    <row r="14" spans="1:12" s="106" customFormat="1" ht="46.5" customHeight="1">
      <c r="A14" s="1276" t="s">
        <v>424</v>
      </c>
      <c r="B14" s="1276"/>
      <c r="C14" s="1276"/>
      <c r="D14" s="1276"/>
      <c r="E14" s="1276"/>
      <c r="F14" s="1276"/>
      <c r="G14" s="1276"/>
      <c r="H14" s="1276"/>
      <c r="I14" s="1276"/>
      <c r="J14" s="1276"/>
      <c r="K14" s="1276"/>
    </row>
    <row r="15" spans="1:12" s="106" customFormat="1" ht="33.75" customHeight="1">
      <c r="A15" s="1276" t="s">
        <v>338</v>
      </c>
      <c r="B15" s="1276"/>
      <c r="C15" s="1276"/>
      <c r="D15" s="1276"/>
      <c r="E15" s="1276"/>
      <c r="F15" s="1276"/>
      <c r="G15" s="1276"/>
      <c r="H15" s="1276"/>
      <c r="I15" s="1276"/>
      <c r="J15" s="1276"/>
      <c r="K15" s="1276"/>
    </row>
    <row r="16" spans="1:12" s="106" customFormat="1">
      <c r="A16" s="1276" t="s">
        <v>169</v>
      </c>
      <c r="B16" s="1276"/>
      <c r="C16" s="1276"/>
      <c r="D16" s="1276"/>
      <c r="E16" s="1276"/>
      <c r="F16" s="1276"/>
      <c r="G16" s="1276"/>
      <c r="H16" s="1276"/>
      <c r="I16" s="1276"/>
      <c r="J16" s="1276"/>
      <c r="K16" s="1276"/>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J19" sqref="J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49" t="s">
        <v>428</v>
      </c>
      <c r="B4" s="1449"/>
      <c r="C4" s="1449"/>
      <c r="D4" s="1449"/>
      <c r="E4" s="1449"/>
      <c r="F4" s="1449"/>
      <c r="G4" s="1449"/>
      <c r="H4" s="1449"/>
      <c r="I4" s="1449"/>
      <c r="J4" s="1449"/>
      <c r="K4" s="1449"/>
      <c r="L4" s="1449"/>
      <c r="M4" s="1449"/>
      <c r="N4" s="1449"/>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c r="G17" s="1161"/>
      <c r="H17" s="1161"/>
      <c r="I17" s="1161"/>
      <c r="J17" s="1162"/>
      <c r="K17" s="1161"/>
      <c r="L17" s="1161"/>
      <c r="M17" s="1163"/>
    </row>
    <row r="20" spans="1:14" ht="15.75">
      <c r="A20" s="1449" t="s">
        <v>429</v>
      </c>
      <c r="B20" s="1449"/>
      <c r="C20" s="1449"/>
      <c r="D20" s="1449"/>
      <c r="E20" s="1449"/>
      <c r="F20" s="1449"/>
      <c r="G20" s="1449"/>
      <c r="H20" s="1449"/>
      <c r="I20" s="1449"/>
      <c r="J20" s="1449"/>
      <c r="K20" s="1449"/>
      <c r="L20" s="1449"/>
      <c r="M20" s="1449"/>
      <c r="N20" s="1449"/>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L23" sqref="L2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3" sqref="B3"/>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86" t="s">
        <v>87</v>
      </c>
      <c r="B1" s="1286"/>
      <c r="C1" s="1286"/>
      <c r="D1" s="1286"/>
      <c r="E1" s="1286"/>
      <c r="F1" s="1286"/>
      <c r="G1" s="1286"/>
      <c r="H1" s="1286"/>
      <c r="I1" s="1286"/>
      <c r="J1" s="1286"/>
      <c r="K1" s="130"/>
    </row>
    <row r="2" spans="1:11" ht="19.5" thickBot="1">
      <c r="A2" s="1300" t="s">
        <v>339</v>
      </c>
      <c r="B2" s="1301"/>
      <c r="C2" s="1301"/>
      <c r="D2" s="1301"/>
      <c r="E2" s="1301"/>
      <c r="F2" s="1301"/>
      <c r="G2" s="1301"/>
      <c r="H2" s="1301"/>
      <c r="I2" s="1301"/>
      <c r="J2" s="1302"/>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6" t="s">
        <v>482</v>
      </c>
      <c r="C5" s="1257" t="s">
        <v>482</v>
      </c>
      <c r="D5" s="1257" t="s">
        <v>482</v>
      </c>
      <c r="E5" s="778" t="s">
        <v>70</v>
      </c>
      <c r="F5" s="882" t="s">
        <v>482</v>
      </c>
      <c r="G5" s="779" t="s">
        <v>94</v>
      </c>
      <c r="H5" s="780" t="s">
        <v>90</v>
      </c>
      <c r="I5" s="882" t="s">
        <v>482</v>
      </c>
      <c r="J5" s="781" t="s">
        <v>80</v>
      </c>
    </row>
    <row r="6" spans="1:11" ht="16.5" thickBot="1">
      <c r="A6" s="1068" t="s">
        <v>332</v>
      </c>
      <c r="B6" s="1069"/>
      <c r="C6" s="1069"/>
      <c r="D6" s="1069"/>
      <c r="E6" s="1069"/>
      <c r="F6" s="1069"/>
      <c r="G6" s="1069"/>
      <c r="H6" s="1069"/>
      <c r="I6" s="782"/>
      <c r="J6" s="783"/>
    </row>
    <row r="7" spans="1:11" ht="15.75" thickBot="1">
      <c r="A7" s="1265" t="s">
        <v>22</v>
      </c>
      <c r="B7" s="1258">
        <v>5.9650307877488107</v>
      </c>
      <c r="C7" s="784">
        <v>11515.503451252529</v>
      </c>
      <c r="D7" s="785">
        <v>11745.813520277579</v>
      </c>
      <c r="E7" s="786">
        <v>1.1339189657808064</v>
      </c>
      <c r="F7" s="787">
        <v>319.03252996180692</v>
      </c>
      <c r="G7" s="786">
        <v>-0.6289857522674146</v>
      </c>
      <c r="H7" s="786">
        <v>16.385652973635807</v>
      </c>
      <c r="I7" s="786">
        <v>100</v>
      </c>
      <c r="J7" s="788" t="s">
        <v>23</v>
      </c>
    </row>
    <row r="8" spans="1:11" ht="15">
      <c r="A8" s="1266" t="s">
        <v>103</v>
      </c>
      <c r="B8" s="1259">
        <v>5.946443988497653</v>
      </c>
      <c r="C8" s="789">
        <v>11032.363615023474</v>
      </c>
      <c r="D8" s="790">
        <v>11253.010887323944</v>
      </c>
      <c r="E8" s="791">
        <v>4.6194162604636135</v>
      </c>
      <c r="F8" s="792">
        <v>284</v>
      </c>
      <c r="G8" s="793">
        <v>36.164383561643824</v>
      </c>
      <c r="H8" s="793">
        <v>42.857142857142854</v>
      </c>
      <c r="I8" s="793">
        <v>0.13170025023047544</v>
      </c>
      <c r="J8" s="794">
        <v>2.4404112891419638E-2</v>
      </c>
    </row>
    <row r="9" spans="1:11" ht="15">
      <c r="A9" s="1267" t="s">
        <v>104</v>
      </c>
      <c r="B9" s="1260">
        <v>6.4074235692217689</v>
      </c>
      <c r="C9" s="795">
        <v>12021.432587658102</v>
      </c>
      <c r="D9" s="796">
        <v>12261.861239411264</v>
      </c>
      <c r="E9" s="797">
        <v>1.5615957317826052</v>
      </c>
      <c r="F9" s="798">
        <v>350.93182922596321</v>
      </c>
      <c r="G9" s="799">
        <v>-0.719115899568607</v>
      </c>
      <c r="H9" s="799">
        <v>5.0309879693765946</v>
      </c>
      <c r="I9" s="799">
        <v>37.942842091399974</v>
      </c>
      <c r="J9" s="800">
        <v>-4.1019157258900307</v>
      </c>
    </row>
    <row r="10" spans="1:11" ht="15">
      <c r="A10" s="1267" t="s">
        <v>105</v>
      </c>
      <c r="B10" s="1260">
        <v>6.1323504851997459</v>
      </c>
      <c r="C10" s="795">
        <v>11505.34800225093</v>
      </c>
      <c r="D10" s="796">
        <v>11735.454962295949</v>
      </c>
      <c r="E10" s="797">
        <v>-0.95776120950761179</v>
      </c>
      <c r="F10" s="798">
        <v>376.85143212951431</v>
      </c>
      <c r="G10" s="799">
        <v>-0.74774448682697348</v>
      </c>
      <c r="H10" s="799">
        <v>33.16749585406302</v>
      </c>
      <c r="I10" s="799">
        <v>10.575530093507178</v>
      </c>
      <c r="J10" s="800">
        <v>1.3327342627285148</v>
      </c>
    </row>
    <row r="11" spans="1:11" ht="15">
      <c r="A11" s="1267" t="s">
        <v>106</v>
      </c>
      <c r="B11" s="1261" t="s">
        <v>100</v>
      </c>
      <c r="C11" s="795" t="s">
        <v>100</v>
      </c>
      <c r="D11" s="796" t="s">
        <v>100</v>
      </c>
      <c r="E11" s="797" t="s">
        <v>100</v>
      </c>
      <c r="F11" s="798" t="s">
        <v>100</v>
      </c>
      <c r="G11" s="799" t="s">
        <v>100</v>
      </c>
      <c r="H11" s="799" t="s">
        <v>100</v>
      </c>
      <c r="I11" s="799" t="s">
        <v>100</v>
      </c>
      <c r="J11" s="800" t="s">
        <v>100</v>
      </c>
    </row>
    <row r="12" spans="1:11" ht="15">
      <c r="A12" s="1267" t="s">
        <v>98</v>
      </c>
      <c r="B12" s="1260">
        <v>4.6160740108044154</v>
      </c>
      <c r="C12" s="795">
        <v>9478.591397955679</v>
      </c>
      <c r="D12" s="796">
        <v>9668.1632259147937</v>
      </c>
      <c r="E12" s="797">
        <v>-0.60258367077051245</v>
      </c>
      <c r="F12" s="798">
        <v>275.79605936540429</v>
      </c>
      <c r="G12" s="799">
        <v>-0.58830559271516647</v>
      </c>
      <c r="H12" s="799">
        <v>10.146561443066517</v>
      </c>
      <c r="I12" s="799">
        <v>25.734228895034899</v>
      </c>
      <c r="J12" s="800">
        <v>-1.4576779106058098</v>
      </c>
    </row>
    <row r="13" spans="1:11" ht="15.75" thickBot="1">
      <c r="A13" s="1268" t="s">
        <v>107</v>
      </c>
      <c r="B13" s="1262">
        <v>6.5046579085514518</v>
      </c>
      <c r="C13" s="801">
        <v>12557.254649713226</v>
      </c>
      <c r="D13" s="802">
        <v>12808.39974270749</v>
      </c>
      <c r="E13" s="803">
        <v>0.96726731955889234</v>
      </c>
      <c r="F13" s="804">
        <v>291.52812339331615</v>
      </c>
      <c r="G13" s="805">
        <v>1.2106537537072424</v>
      </c>
      <c r="H13" s="805">
        <v>39.226914817465996</v>
      </c>
      <c r="I13" s="805">
        <v>25.615698669827474</v>
      </c>
      <c r="J13" s="806">
        <v>4.2024552608759116</v>
      </c>
    </row>
    <row r="14" spans="1:11" ht="16.5" thickBot="1">
      <c r="A14" s="1068" t="s">
        <v>329</v>
      </c>
      <c r="B14" s="1069"/>
      <c r="C14" s="1069"/>
      <c r="D14" s="1069"/>
      <c r="E14" s="1069"/>
      <c r="F14" s="1069"/>
      <c r="G14" s="1069"/>
      <c r="H14" s="1069"/>
      <c r="I14" s="782"/>
      <c r="J14" s="783"/>
    </row>
    <row r="15" spans="1:11" ht="15.75" thickBot="1">
      <c r="A15" s="1265" t="s">
        <v>22</v>
      </c>
      <c r="B15" s="1263">
        <v>5.6206312401738492</v>
      </c>
      <c r="C15" s="807">
        <v>10850.639459795077</v>
      </c>
      <c r="D15" s="808">
        <v>11067.652248990978</v>
      </c>
      <c r="E15" s="786">
        <v>-1.3014479023663921</v>
      </c>
      <c r="F15" s="786">
        <v>316.20300484652665</v>
      </c>
      <c r="G15" s="786">
        <v>-0.66081594167195046</v>
      </c>
      <c r="H15" s="786">
        <v>2.2295623451692816</v>
      </c>
      <c r="I15" s="786">
        <v>100</v>
      </c>
      <c r="J15" s="788" t="s">
        <v>23</v>
      </c>
    </row>
    <row r="16" spans="1:11" ht="15">
      <c r="A16" s="1266" t="s">
        <v>103</v>
      </c>
      <c r="B16" s="1259">
        <v>5.6729448494020822</v>
      </c>
      <c r="C16" s="789">
        <v>10524.944061970467</v>
      </c>
      <c r="D16" s="790">
        <v>10735.442943209877</v>
      </c>
      <c r="E16" s="791" t="s">
        <v>100</v>
      </c>
      <c r="F16" s="792">
        <v>224.98333333333335</v>
      </c>
      <c r="G16" s="793" t="s">
        <v>100</v>
      </c>
      <c r="H16" s="793" t="s">
        <v>100</v>
      </c>
      <c r="I16" s="809">
        <v>0.29079159935379645</v>
      </c>
      <c r="J16" s="794" t="s">
        <v>100</v>
      </c>
    </row>
    <row r="17" spans="1:10" ht="15">
      <c r="A17" s="1267" t="s">
        <v>104</v>
      </c>
      <c r="B17" s="1260">
        <v>6.0868342543681466</v>
      </c>
      <c r="C17" s="795">
        <v>11419.951696750742</v>
      </c>
      <c r="D17" s="796">
        <v>11648.350730685757</v>
      </c>
      <c r="E17" s="797">
        <v>-0.35257671292872578</v>
      </c>
      <c r="F17" s="798">
        <v>354.22182425978986</v>
      </c>
      <c r="G17" s="799">
        <v>-1.0578214830877409E-2</v>
      </c>
      <c r="H17" s="799">
        <v>-3.3687125057683431</v>
      </c>
      <c r="I17" s="799">
        <v>33.828756058158319</v>
      </c>
      <c r="J17" s="800">
        <v>-1.9598484009663721</v>
      </c>
    </row>
    <row r="18" spans="1:10" ht="15">
      <c r="A18" s="1267" t="s">
        <v>105</v>
      </c>
      <c r="B18" s="1260">
        <v>6.0102219711619584</v>
      </c>
      <c r="C18" s="795">
        <v>11276.213829572154</v>
      </c>
      <c r="D18" s="796">
        <v>11501.738106163597</v>
      </c>
      <c r="E18" s="797">
        <v>-0.5528497219316334</v>
      </c>
      <c r="F18" s="798">
        <v>385.0926470588235</v>
      </c>
      <c r="G18" s="799">
        <v>-1.8271944478602173</v>
      </c>
      <c r="H18" s="799">
        <v>-5.5555555555555554</v>
      </c>
      <c r="I18" s="799">
        <v>5.4927302100161546</v>
      </c>
      <c r="J18" s="800">
        <v>-0.45276937710192922</v>
      </c>
    </row>
    <row r="19" spans="1:10" ht="15">
      <c r="A19" s="1267" t="s">
        <v>106</v>
      </c>
      <c r="B19" s="1261" t="s">
        <v>100</v>
      </c>
      <c r="C19" s="795" t="s">
        <v>100</v>
      </c>
      <c r="D19" s="796" t="s">
        <v>100</v>
      </c>
      <c r="E19" s="797" t="s">
        <v>100</v>
      </c>
      <c r="F19" s="798" t="s">
        <v>100</v>
      </c>
      <c r="G19" s="799" t="s">
        <v>100</v>
      </c>
      <c r="H19" s="799" t="s">
        <v>100</v>
      </c>
      <c r="I19" s="799" t="s">
        <v>100</v>
      </c>
      <c r="J19" s="800" t="s">
        <v>100</v>
      </c>
    </row>
    <row r="20" spans="1:10" ht="15">
      <c r="A20" s="1267" t="s">
        <v>98</v>
      </c>
      <c r="B20" s="1260">
        <v>4.6492702795383041</v>
      </c>
      <c r="C20" s="795">
        <v>9546.7562208178733</v>
      </c>
      <c r="D20" s="796">
        <v>9737.6913452342305</v>
      </c>
      <c r="E20" s="797">
        <v>-1.6710124586272639</v>
      </c>
      <c r="F20" s="798">
        <v>288.08426870748298</v>
      </c>
      <c r="G20" s="799">
        <v>-0.16636593194329585</v>
      </c>
      <c r="H20" s="799">
        <v>14.73170731707317</v>
      </c>
      <c r="I20" s="799">
        <v>37.996768982229398</v>
      </c>
      <c r="J20" s="800">
        <v>4.1404518889180864</v>
      </c>
    </row>
    <row r="21" spans="1:10" ht="15.75" thickBot="1">
      <c r="A21" s="1268" t="s">
        <v>107</v>
      </c>
      <c r="B21" s="1262">
        <v>6.1433871505582252</v>
      </c>
      <c r="C21" s="801">
        <v>11859.820753973409</v>
      </c>
      <c r="D21" s="802">
        <v>12097.017169052877</v>
      </c>
      <c r="E21" s="803">
        <v>0.32009162607389369</v>
      </c>
      <c r="F21" s="804">
        <v>290.76529581529576</v>
      </c>
      <c r="G21" s="805">
        <v>0.63443686925821696</v>
      </c>
      <c r="H21" s="805">
        <v>-6.0338983050847457</v>
      </c>
      <c r="I21" s="805">
        <v>22.390953150242325</v>
      </c>
      <c r="J21" s="806">
        <v>-1.9690798803109395</v>
      </c>
    </row>
    <row r="22" spans="1:10" ht="16.5" thickBot="1">
      <c r="A22" s="1068" t="s">
        <v>333</v>
      </c>
      <c r="B22" s="1069"/>
      <c r="C22" s="1069"/>
      <c r="D22" s="1069"/>
      <c r="E22" s="1069"/>
      <c r="F22" s="1069"/>
      <c r="G22" s="1069"/>
      <c r="H22" s="1069"/>
      <c r="I22" s="782"/>
      <c r="J22" s="783"/>
    </row>
    <row r="23" spans="1:10" ht="15.75" thickBot="1">
      <c r="A23" s="1265" t="s">
        <v>22</v>
      </c>
      <c r="B23" s="1263">
        <v>5.2794605363974494</v>
      </c>
      <c r="C23" s="807">
        <v>10192.008757524034</v>
      </c>
      <c r="D23" s="808">
        <v>10395.848932674515</v>
      </c>
      <c r="E23" s="786">
        <v>-3.2307246056778669</v>
      </c>
      <c r="F23" s="786">
        <v>315.99719298245611</v>
      </c>
      <c r="G23" s="786">
        <v>-1.3752946121302421</v>
      </c>
      <c r="H23" s="786">
        <v>-7.2668112798264639</v>
      </c>
      <c r="I23" s="786">
        <v>100</v>
      </c>
      <c r="J23" s="788" t="s">
        <v>23</v>
      </c>
    </row>
    <row r="24" spans="1:10" ht="15">
      <c r="A24" s="1266" t="s">
        <v>103</v>
      </c>
      <c r="B24" s="1264" t="s">
        <v>100</v>
      </c>
      <c r="C24" s="789" t="s">
        <v>100</v>
      </c>
      <c r="D24" s="790" t="s">
        <v>100</v>
      </c>
      <c r="E24" s="791" t="s">
        <v>100</v>
      </c>
      <c r="F24" s="792" t="s">
        <v>100</v>
      </c>
      <c r="G24" s="793" t="s">
        <v>100</v>
      </c>
      <c r="H24" s="809" t="s">
        <v>100</v>
      </c>
      <c r="I24" s="809" t="s">
        <v>100</v>
      </c>
      <c r="J24" s="817" t="s">
        <v>100</v>
      </c>
    </row>
    <row r="25" spans="1:10" ht="15">
      <c r="A25" s="1267" t="s">
        <v>104</v>
      </c>
      <c r="B25" s="1261">
        <v>5.7963898004039551</v>
      </c>
      <c r="C25" s="795">
        <v>10875.027768112484</v>
      </c>
      <c r="D25" s="796">
        <v>11092.528323474735</v>
      </c>
      <c r="E25" s="797">
        <v>-5.142695165536435</v>
      </c>
      <c r="F25" s="798">
        <v>369.801875</v>
      </c>
      <c r="G25" s="799">
        <v>-1.1071239347024151</v>
      </c>
      <c r="H25" s="799">
        <v>0</v>
      </c>
      <c r="I25" s="1020">
        <v>18.71345029239766</v>
      </c>
      <c r="J25" s="1021">
        <v>1.3598711166926698</v>
      </c>
    </row>
    <row r="26" spans="1:10" ht="15">
      <c r="A26" s="1267" t="s">
        <v>105</v>
      </c>
      <c r="B26" s="1260">
        <v>5.8957847474592242</v>
      </c>
      <c r="C26" s="795">
        <v>11061.509845139257</v>
      </c>
      <c r="D26" s="796">
        <v>11282.740042042042</v>
      </c>
      <c r="E26" s="797">
        <v>-3.5032936154049414</v>
      </c>
      <c r="F26" s="798">
        <v>431.64259259259262</v>
      </c>
      <c r="G26" s="799">
        <v>6.988867199034086</v>
      </c>
      <c r="H26" s="799">
        <v>-19.402985074626866</v>
      </c>
      <c r="I26" s="799">
        <v>6.3157894736842106</v>
      </c>
      <c r="J26" s="800">
        <v>-0.95102180614225329</v>
      </c>
    </row>
    <row r="27" spans="1:10" ht="15">
      <c r="A27" s="1267" t="s">
        <v>106</v>
      </c>
      <c r="B27" s="1261" t="s">
        <v>100</v>
      </c>
      <c r="C27" s="795" t="s">
        <v>100</v>
      </c>
      <c r="D27" s="796" t="s">
        <v>100</v>
      </c>
      <c r="E27" s="797" t="s">
        <v>100</v>
      </c>
      <c r="F27" s="798" t="s">
        <v>100</v>
      </c>
      <c r="G27" s="799" t="s">
        <v>100</v>
      </c>
      <c r="H27" s="799" t="s">
        <v>100</v>
      </c>
      <c r="I27" s="799" t="s">
        <v>100</v>
      </c>
      <c r="J27" s="800" t="s">
        <v>100</v>
      </c>
    </row>
    <row r="28" spans="1:10" ht="15">
      <c r="A28" s="1267" t="s">
        <v>98</v>
      </c>
      <c r="B28" s="1261">
        <v>4.5942546062748892</v>
      </c>
      <c r="C28" s="795">
        <v>9433.7876925562396</v>
      </c>
      <c r="D28" s="796">
        <v>9622.4634464073642</v>
      </c>
      <c r="E28" s="797">
        <v>-3.8086290309646054</v>
      </c>
      <c r="F28" s="798">
        <v>288.48736616702359</v>
      </c>
      <c r="G28" s="799">
        <v>-3.1424631083226231</v>
      </c>
      <c r="H28" s="799">
        <v>-15.39855072463768</v>
      </c>
      <c r="I28" s="799">
        <v>54.619883040935669</v>
      </c>
      <c r="J28" s="800">
        <v>-5.2499651152465461</v>
      </c>
    </row>
    <row r="29" spans="1:10" ht="15.75" thickBot="1">
      <c r="A29" s="1268" t="s">
        <v>107</v>
      </c>
      <c r="B29" s="1262">
        <v>5.6848775351094369</v>
      </c>
      <c r="C29" s="801">
        <v>10974.667056195825</v>
      </c>
      <c r="D29" s="802">
        <v>11194.160397319742</v>
      </c>
      <c r="E29" s="803">
        <v>-3.7211220285409108</v>
      </c>
      <c r="F29" s="804">
        <v>304.4655172413793</v>
      </c>
      <c r="G29" s="805">
        <v>-1.3603186172834956</v>
      </c>
      <c r="H29" s="805">
        <v>21.678321678321677</v>
      </c>
      <c r="I29" s="805">
        <v>20.350877192982455</v>
      </c>
      <c r="J29" s="806">
        <v>4.8411158046961216</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88" t="s">
        <v>60</v>
      </c>
      <c r="C33" s="1289"/>
      <c r="D33" s="1289"/>
      <c r="E33" s="1289"/>
      <c r="F33" s="1289"/>
      <c r="G33" s="1289"/>
      <c r="H33" s="1290"/>
    </row>
    <row r="34" spans="1:8" ht="15.75">
      <c r="A34" s="624" t="s">
        <v>63</v>
      </c>
      <c r="B34" s="1294" t="s">
        <v>64</v>
      </c>
      <c r="C34" s="1295"/>
      <c r="D34" s="1295"/>
      <c r="E34" s="1295"/>
      <c r="F34" s="1295"/>
      <c r="G34" s="1295"/>
      <c r="H34" s="1296"/>
    </row>
    <row r="35" spans="1:8" ht="15.75">
      <c r="A35" s="621" t="s">
        <v>65</v>
      </c>
      <c r="B35" s="1291" t="s">
        <v>66</v>
      </c>
      <c r="C35" s="1292"/>
      <c r="D35" s="1292"/>
      <c r="E35" s="1292"/>
      <c r="F35" s="1292"/>
      <c r="G35" s="1292"/>
      <c r="H35" s="1293"/>
    </row>
    <row r="36" spans="1:8" ht="16.5" thickBot="1">
      <c r="A36" s="622" t="s">
        <v>67</v>
      </c>
      <c r="B36" s="1297" t="s">
        <v>62</v>
      </c>
      <c r="C36" s="1298"/>
      <c r="D36" s="1298"/>
      <c r="E36" s="1298"/>
      <c r="F36" s="1298"/>
      <c r="G36" s="1298"/>
      <c r="H36" s="1299"/>
    </row>
    <row r="37" spans="1:8">
      <c r="A37" s="1287"/>
      <c r="B37" s="128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483</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05" t="s">
        <v>10</v>
      </c>
      <c r="I4" s="1306"/>
      <c r="J4" s="991" t="s">
        <v>11</v>
      </c>
      <c r="K4" s="961" t="s">
        <v>12</v>
      </c>
      <c r="L4" s="962"/>
    </row>
    <row r="5" spans="1:12" ht="15.75" customHeight="1">
      <c r="A5" s="29" t="s">
        <v>13</v>
      </c>
      <c r="B5" s="30" t="s">
        <v>14</v>
      </c>
      <c r="C5" s="963" t="s">
        <v>40</v>
      </c>
      <c r="D5" s="963"/>
      <c r="E5" s="964" t="s">
        <v>41</v>
      </c>
      <c r="F5" s="965"/>
      <c r="G5" s="992"/>
      <c r="H5" s="1303" t="s">
        <v>15</v>
      </c>
      <c r="I5" s="1304"/>
      <c r="J5" s="993" t="s">
        <v>16</v>
      </c>
      <c r="K5" s="966" t="s">
        <v>17</v>
      </c>
      <c r="L5" s="967"/>
    </row>
    <row r="6" spans="1:12" ht="35.25" customHeight="1" thickBot="1">
      <c r="A6" s="31" t="s">
        <v>18</v>
      </c>
      <c r="B6" s="32" t="s">
        <v>19</v>
      </c>
      <c r="C6" s="882" t="s">
        <v>482</v>
      </c>
      <c r="D6" s="1269" t="s">
        <v>477</v>
      </c>
      <c r="E6" s="957" t="s">
        <v>482</v>
      </c>
      <c r="F6" s="1270" t="s">
        <v>477</v>
      </c>
      <c r="G6" s="990" t="s">
        <v>20</v>
      </c>
      <c r="H6" s="66" t="s">
        <v>482</v>
      </c>
      <c r="I6" s="895" t="s">
        <v>20</v>
      </c>
      <c r="J6" s="994" t="s">
        <v>20</v>
      </c>
      <c r="K6" s="958" t="s">
        <v>482</v>
      </c>
      <c r="L6" s="995" t="s">
        <v>21</v>
      </c>
    </row>
    <row r="7" spans="1:12" ht="15" thickBot="1">
      <c r="A7" s="33" t="s">
        <v>22</v>
      </c>
      <c r="B7" s="34" t="s">
        <v>23</v>
      </c>
      <c r="C7" s="67">
        <v>11157.429747690579</v>
      </c>
      <c r="D7" s="67">
        <v>11151.467813394816</v>
      </c>
      <c r="E7" s="68">
        <v>11380.57834264439</v>
      </c>
      <c r="F7" s="1271">
        <v>11374.497169662713</v>
      </c>
      <c r="G7" s="996">
        <v>5.3463224712008386E-2</v>
      </c>
      <c r="H7" s="69">
        <v>317.70183868762814</v>
      </c>
      <c r="I7" s="69">
        <v>-0.65707133230969295</v>
      </c>
      <c r="J7" s="70">
        <v>8.4828711256117462</v>
      </c>
      <c r="K7" s="69">
        <v>100</v>
      </c>
      <c r="L7" s="997" t="s">
        <v>23</v>
      </c>
    </row>
    <row r="8" spans="1:12" ht="15" thickBot="1">
      <c r="A8" s="35"/>
      <c r="B8" s="36"/>
      <c r="C8" s="71"/>
      <c r="D8" s="71"/>
      <c r="E8" s="71"/>
      <c r="F8" s="71"/>
      <c r="G8" s="998"/>
      <c r="H8" s="70"/>
      <c r="I8" s="70"/>
      <c r="J8" s="70"/>
      <c r="K8" s="70"/>
      <c r="L8" s="999"/>
    </row>
    <row r="9" spans="1:12" ht="15">
      <c r="A9" s="37" t="s">
        <v>108</v>
      </c>
      <c r="B9" s="38" t="s">
        <v>23</v>
      </c>
      <c r="C9" s="72">
        <v>10734.097801587979</v>
      </c>
      <c r="D9" s="72">
        <v>10672.321276308689</v>
      </c>
      <c r="E9" s="73">
        <v>10948.779757619739</v>
      </c>
      <c r="F9" s="73">
        <v>10885.767701834862</v>
      </c>
      <c r="G9" s="1000">
        <v>0.57884806575705017</v>
      </c>
      <c r="H9" s="74">
        <v>246.08928571428572</v>
      </c>
      <c r="I9" s="74">
        <v>12.879815473733192</v>
      </c>
      <c r="J9" s="74">
        <v>180</v>
      </c>
      <c r="K9" s="74">
        <v>0.19138755980861244</v>
      </c>
      <c r="L9" s="1001">
        <v>0.11723658843088738</v>
      </c>
    </row>
    <row r="10" spans="1:12" ht="15">
      <c r="A10" s="46" t="s">
        <v>109</v>
      </c>
      <c r="B10" s="75" t="s">
        <v>23</v>
      </c>
      <c r="C10" s="76">
        <v>11737.752339661223</v>
      </c>
      <c r="D10" s="76">
        <v>11663.479982375353</v>
      </c>
      <c r="E10" s="77">
        <v>11972.507386454448</v>
      </c>
      <c r="F10" s="77">
        <v>11896.74958202286</v>
      </c>
      <c r="G10" s="1002">
        <v>0.63679414204083207</v>
      </c>
      <c r="H10" s="78">
        <v>352.85182083739045</v>
      </c>
      <c r="I10" s="78">
        <v>-0.44999246009160693</v>
      </c>
      <c r="J10" s="78">
        <v>1.2820512820512819</v>
      </c>
      <c r="K10" s="78">
        <v>35.099111414900889</v>
      </c>
      <c r="L10" s="1003">
        <v>-2.4954310736057081</v>
      </c>
    </row>
    <row r="11" spans="1:12" ht="15">
      <c r="A11" s="39" t="s">
        <v>110</v>
      </c>
      <c r="B11" s="40" t="s">
        <v>23</v>
      </c>
      <c r="C11" s="79">
        <v>11417.035465234554</v>
      </c>
      <c r="D11" s="79">
        <v>11507.427576414115</v>
      </c>
      <c r="E11" s="80">
        <v>11645.376174539246</v>
      </c>
      <c r="F11" s="80">
        <v>11737.576127942397</v>
      </c>
      <c r="G11" s="1004">
        <v>-0.7855110152057756</v>
      </c>
      <c r="H11" s="81">
        <v>381.69448621553886</v>
      </c>
      <c r="I11" s="81">
        <v>-1.0311060803584549</v>
      </c>
      <c r="J11" s="81">
        <v>16.213592233009706</v>
      </c>
      <c r="K11" s="81">
        <v>8.1818181818181817</v>
      </c>
      <c r="L11" s="1005">
        <v>0.54426812991250184</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9508.3049781324044</v>
      </c>
      <c r="D13" s="79">
        <v>9653.748441334199</v>
      </c>
      <c r="E13" s="80">
        <v>9698.4710776950524</v>
      </c>
      <c r="F13" s="80">
        <v>9846.8234101608832</v>
      </c>
      <c r="G13" s="1004">
        <v>-1.5066009238344509</v>
      </c>
      <c r="H13" s="81">
        <v>283.11535721768274</v>
      </c>
      <c r="I13" s="81">
        <v>-0.73068613748849509</v>
      </c>
      <c r="J13" s="81">
        <v>9.0722120658135292</v>
      </c>
      <c r="K13" s="81">
        <v>32.624743677375257</v>
      </c>
      <c r="L13" s="1005">
        <v>0.17627860248277472</v>
      </c>
    </row>
    <row r="14" spans="1:12" ht="15.75" thickBot="1">
      <c r="A14" s="41" t="s">
        <v>112</v>
      </c>
      <c r="B14" s="42" t="s">
        <v>23</v>
      </c>
      <c r="C14" s="82">
        <v>12196.672415469877</v>
      </c>
      <c r="D14" s="82">
        <v>12082.98159399928</v>
      </c>
      <c r="E14" s="83">
        <v>12440.605863779274</v>
      </c>
      <c r="F14" s="83">
        <v>12324.641225879266</v>
      </c>
      <c r="G14" s="1006">
        <v>0.94091694658425751</v>
      </c>
      <c r="H14" s="84">
        <v>291.96322562196167</v>
      </c>
      <c r="I14" s="84">
        <v>0.86631317544290076</v>
      </c>
      <c r="J14" s="84">
        <v>16.566666666666666</v>
      </c>
      <c r="K14" s="84">
        <v>23.902939166097063</v>
      </c>
      <c r="L14" s="1007">
        <v>1.6576477527795497</v>
      </c>
    </row>
    <row r="15" spans="1:12" ht="15" thickBot="1">
      <c r="A15" s="35"/>
      <c r="B15" s="43"/>
      <c r="C15" s="71"/>
      <c r="D15" s="71"/>
      <c r="E15" s="71"/>
      <c r="F15" s="71"/>
      <c r="G15" s="998"/>
      <c r="H15" s="70"/>
      <c r="I15" s="70"/>
      <c r="J15" s="70"/>
      <c r="K15" s="70"/>
      <c r="L15" s="999"/>
    </row>
    <row r="16" spans="1:12" ht="14.25">
      <c r="A16" s="44" t="s">
        <v>113</v>
      </c>
      <c r="B16" s="45" t="s">
        <v>25</v>
      </c>
      <c r="C16" s="85" t="s">
        <v>254</v>
      </c>
      <c r="D16" s="85" t="s">
        <v>100</v>
      </c>
      <c r="E16" s="86" t="s">
        <v>254</v>
      </c>
      <c r="F16" s="86" t="s">
        <v>100</v>
      </c>
      <c r="G16" s="1008" t="s">
        <v>100</v>
      </c>
      <c r="H16" s="87" t="s">
        <v>254</v>
      </c>
      <c r="I16" s="87" t="s">
        <v>100</v>
      </c>
      <c r="J16" s="88" t="s">
        <v>100</v>
      </c>
      <c r="K16" s="88">
        <v>6.835269993164729E-3</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254</v>
      </c>
      <c r="D18" s="79" t="s">
        <v>100</v>
      </c>
      <c r="E18" s="80" t="s">
        <v>254</v>
      </c>
      <c r="F18" s="80" t="s">
        <v>100</v>
      </c>
      <c r="G18" s="1004" t="s">
        <v>100</v>
      </c>
      <c r="H18" s="81" t="s">
        <v>254</v>
      </c>
      <c r="I18" s="81" t="s">
        <v>100</v>
      </c>
      <c r="J18" s="89" t="s">
        <v>100</v>
      </c>
      <c r="K18" s="89">
        <v>6.835269993164729E-3</v>
      </c>
      <c r="L18" s="1010" t="s">
        <v>100</v>
      </c>
    </row>
    <row r="19" spans="1:12" ht="14.25">
      <c r="A19" s="44" t="s">
        <v>113</v>
      </c>
      <c r="B19" s="48" t="s">
        <v>28</v>
      </c>
      <c r="C19" s="90" t="s">
        <v>254</v>
      </c>
      <c r="D19" s="90" t="s">
        <v>254</v>
      </c>
      <c r="E19" s="91" t="s">
        <v>254</v>
      </c>
      <c r="F19" s="91" t="s">
        <v>254</v>
      </c>
      <c r="G19" s="1272" t="s">
        <v>100</v>
      </c>
      <c r="H19" s="92" t="s">
        <v>254</v>
      </c>
      <c r="I19" s="92" t="s">
        <v>100</v>
      </c>
      <c r="J19" s="93" t="s">
        <v>100</v>
      </c>
      <c r="K19" s="93">
        <v>1.3670539986329458E-2</v>
      </c>
      <c r="L19" s="1012" t="s">
        <v>100</v>
      </c>
    </row>
    <row r="20" spans="1:12" ht="15">
      <c r="A20" s="46" t="s">
        <v>113</v>
      </c>
      <c r="B20" s="47" t="s">
        <v>29</v>
      </c>
      <c r="C20" s="79" t="s">
        <v>254</v>
      </c>
      <c r="D20" s="79" t="s">
        <v>100</v>
      </c>
      <c r="E20" s="80" t="s">
        <v>254</v>
      </c>
      <c r="F20" s="80" t="s">
        <v>100</v>
      </c>
      <c r="G20" s="1004" t="s">
        <v>100</v>
      </c>
      <c r="H20" s="81" t="s">
        <v>254</v>
      </c>
      <c r="I20" s="81" t="s">
        <v>100</v>
      </c>
      <c r="J20" s="89" t="s">
        <v>100</v>
      </c>
      <c r="K20" s="89">
        <v>1.3670539986329458E-2</v>
      </c>
      <c r="L20" s="1274" t="s">
        <v>100</v>
      </c>
    </row>
    <row r="21" spans="1:12" ht="15">
      <c r="A21" s="46" t="s">
        <v>113</v>
      </c>
      <c r="B21" s="47" t="s">
        <v>30</v>
      </c>
      <c r="C21" s="1453" t="s">
        <v>100</v>
      </c>
      <c r="D21" s="79" t="s">
        <v>254</v>
      </c>
      <c r="E21" s="80" t="s">
        <v>100</v>
      </c>
      <c r="F21" s="80" t="s">
        <v>254</v>
      </c>
      <c r="G21" s="1004" t="s">
        <v>100</v>
      </c>
      <c r="H21" s="81" t="s">
        <v>254</v>
      </c>
      <c r="I21" s="81" t="s">
        <v>100</v>
      </c>
      <c r="J21" s="89" t="s">
        <v>100</v>
      </c>
      <c r="K21" s="89" t="s">
        <v>100</v>
      </c>
      <c r="L21" s="1010" t="s">
        <v>100</v>
      </c>
    </row>
    <row r="22" spans="1:12" ht="14.25">
      <c r="A22" s="44" t="s">
        <v>113</v>
      </c>
      <c r="B22" s="48" t="s">
        <v>31</v>
      </c>
      <c r="C22" s="90">
        <v>10616.094151015348</v>
      </c>
      <c r="D22" s="90">
        <v>10615.871529991307</v>
      </c>
      <c r="E22" s="91">
        <v>10828.416034035656</v>
      </c>
      <c r="F22" s="91">
        <v>10828.188960591133</v>
      </c>
      <c r="G22" s="1011">
        <v>2.097058384825541E-3</v>
      </c>
      <c r="H22" s="92">
        <v>246.82</v>
      </c>
      <c r="I22" s="92">
        <v>9.4221959509383773</v>
      </c>
      <c r="J22" s="93">
        <v>177.77777777777777</v>
      </c>
      <c r="K22" s="93">
        <v>0.17088174982911825</v>
      </c>
      <c r="L22" s="1012">
        <v>0.1041458755891657</v>
      </c>
    </row>
    <row r="23" spans="1:12" ht="15">
      <c r="A23" s="46" t="s">
        <v>113</v>
      </c>
      <c r="B23" s="47" t="s">
        <v>32</v>
      </c>
      <c r="C23" s="79">
        <v>10394.499019607842</v>
      </c>
      <c r="D23" s="79">
        <v>10149.640196078431</v>
      </c>
      <c r="E23" s="80">
        <v>10602.388999999999</v>
      </c>
      <c r="F23" s="80">
        <v>10352.633</v>
      </c>
      <c r="G23" s="1004">
        <v>2.4124877217225742</v>
      </c>
      <c r="H23" s="81">
        <v>226.5</v>
      </c>
      <c r="I23" s="81">
        <v>6.9910250354274979</v>
      </c>
      <c r="J23" s="89">
        <v>183.33333333333331</v>
      </c>
      <c r="K23" s="89">
        <v>0.11619958988380041</v>
      </c>
      <c r="L23" s="1010">
        <v>7.1709007057165375E-2</v>
      </c>
    </row>
    <row r="24" spans="1:12" ht="15.75" thickBot="1">
      <c r="A24" s="49" t="s">
        <v>113</v>
      </c>
      <c r="B24" s="50" t="s">
        <v>33</v>
      </c>
      <c r="C24" s="94">
        <v>10983.827450980392</v>
      </c>
      <c r="D24" s="94">
        <v>11394.96862745098</v>
      </c>
      <c r="E24" s="95">
        <v>11203.504000000001</v>
      </c>
      <c r="F24" s="95">
        <v>11622.868</v>
      </c>
      <c r="G24" s="1013">
        <v>-3.6080939747401377</v>
      </c>
      <c r="H24" s="89">
        <v>290</v>
      </c>
      <c r="I24" s="89">
        <v>14.488748519542041</v>
      </c>
      <c r="J24" s="89">
        <v>166.66666666666669</v>
      </c>
      <c r="K24" s="89">
        <v>5.4682159945317832E-2</v>
      </c>
      <c r="L24" s="1010">
        <v>3.2436868532000313E-2</v>
      </c>
    </row>
    <row r="25" spans="1:12" ht="15" thickBot="1">
      <c r="A25" s="35"/>
      <c r="B25" s="43"/>
      <c r="C25" s="71"/>
      <c r="D25" s="71"/>
      <c r="E25" s="71"/>
      <c r="F25" s="71"/>
      <c r="G25" s="998"/>
      <c r="H25" s="70"/>
      <c r="I25" s="70"/>
      <c r="J25" s="70"/>
      <c r="K25" s="70"/>
      <c r="L25" s="999"/>
    </row>
    <row r="26" spans="1:12" ht="14.25">
      <c r="A26" s="44" t="s">
        <v>114</v>
      </c>
      <c r="B26" s="45" t="s">
        <v>25</v>
      </c>
      <c r="C26" s="85">
        <v>12304.824495740135</v>
      </c>
      <c r="D26" s="85">
        <v>12224.288297244189</v>
      </c>
      <c r="E26" s="86">
        <v>12550.920985654937</v>
      </c>
      <c r="F26" s="86">
        <v>12468.774063189074</v>
      </c>
      <c r="G26" s="1008">
        <v>0.65882116437077221</v>
      </c>
      <c r="H26" s="87">
        <v>416.90784313725493</v>
      </c>
      <c r="I26" s="87">
        <v>-1.2066722423566518</v>
      </c>
      <c r="J26" s="88">
        <v>6.25</v>
      </c>
      <c r="K26" s="88">
        <v>2.0915926179084074</v>
      </c>
      <c r="L26" s="1009">
        <v>-4.3955357770073977E-2</v>
      </c>
    </row>
    <row r="27" spans="1:12" ht="15">
      <c r="A27" s="46" t="s">
        <v>114</v>
      </c>
      <c r="B27" s="47" t="s">
        <v>26</v>
      </c>
      <c r="C27" s="79">
        <v>12382.756862745098</v>
      </c>
      <c r="D27" s="79">
        <v>12424.233333333334</v>
      </c>
      <c r="E27" s="80">
        <v>12630.412</v>
      </c>
      <c r="F27" s="80">
        <v>12672.718000000001</v>
      </c>
      <c r="G27" s="1004">
        <v>-0.33383525144330117</v>
      </c>
      <c r="H27" s="81">
        <v>414.3</v>
      </c>
      <c r="I27" s="81">
        <v>2.829486224869703</v>
      </c>
      <c r="J27" s="89">
        <v>39.583333333333329</v>
      </c>
      <c r="K27" s="89">
        <v>1.3738892686261108</v>
      </c>
      <c r="L27" s="1010">
        <v>0.30611528078687011</v>
      </c>
    </row>
    <row r="28" spans="1:12" ht="15">
      <c r="A28" s="46" t="s">
        <v>114</v>
      </c>
      <c r="B28" s="47" t="s">
        <v>27</v>
      </c>
      <c r="C28" s="79">
        <v>12158.336274509804</v>
      </c>
      <c r="D28" s="79">
        <v>12041.655882352941</v>
      </c>
      <c r="E28" s="80">
        <v>12401.503000000001</v>
      </c>
      <c r="F28" s="80">
        <v>12282.489</v>
      </c>
      <c r="G28" s="1004">
        <v>0.9689729825933574</v>
      </c>
      <c r="H28" s="81">
        <v>421.9</v>
      </c>
      <c r="I28" s="81">
        <v>-4.3527544774427671</v>
      </c>
      <c r="J28" s="89">
        <v>-27.083333333333332</v>
      </c>
      <c r="K28" s="89">
        <v>0.71770334928229662</v>
      </c>
      <c r="L28" s="1010">
        <v>-0.35007063855694409</v>
      </c>
    </row>
    <row r="29" spans="1:12" ht="14.25">
      <c r="A29" s="44" t="s">
        <v>114</v>
      </c>
      <c r="B29" s="48" t="s">
        <v>28</v>
      </c>
      <c r="C29" s="90">
        <v>12075.607073688669</v>
      </c>
      <c r="D29" s="90">
        <v>11934.1827942694</v>
      </c>
      <c r="E29" s="91">
        <v>12317.119215162442</v>
      </c>
      <c r="F29" s="91">
        <v>12172.866450154788</v>
      </c>
      <c r="G29" s="1011">
        <v>1.1850353045302595</v>
      </c>
      <c r="H29" s="92">
        <v>378.09126930826062</v>
      </c>
      <c r="I29" s="92">
        <v>-0.79676979458608765</v>
      </c>
      <c r="J29" s="93">
        <v>-3.9974210186976147</v>
      </c>
      <c r="K29" s="93">
        <v>10.177717019822282</v>
      </c>
      <c r="L29" s="1012">
        <v>-1.3230986408628738</v>
      </c>
    </row>
    <row r="30" spans="1:12" ht="15">
      <c r="A30" s="46" t="s">
        <v>114</v>
      </c>
      <c r="B30" s="47" t="s">
        <v>29</v>
      </c>
      <c r="C30" s="79">
        <v>12365.496078431373</v>
      </c>
      <c r="D30" s="79">
        <v>12155.850980392157</v>
      </c>
      <c r="E30" s="80">
        <v>12612.806</v>
      </c>
      <c r="F30" s="80">
        <v>12398.968000000001</v>
      </c>
      <c r="G30" s="1004">
        <v>1.7246435348490272</v>
      </c>
      <c r="H30" s="81">
        <v>370.3</v>
      </c>
      <c r="I30" s="81">
        <v>1.0368349249658966</v>
      </c>
      <c r="J30" s="89">
        <v>5.8194774346793352</v>
      </c>
      <c r="K30" s="89">
        <v>6.0902255639097742</v>
      </c>
      <c r="L30" s="1010">
        <v>-0.15328622609467502</v>
      </c>
    </row>
    <row r="31" spans="1:12" ht="15">
      <c r="A31" s="46" t="s">
        <v>114</v>
      </c>
      <c r="B31" s="47" t="s">
        <v>30</v>
      </c>
      <c r="C31" s="79">
        <v>11665.282352941176</v>
      </c>
      <c r="D31" s="79">
        <v>11692.044117647059</v>
      </c>
      <c r="E31" s="80">
        <v>11898.588</v>
      </c>
      <c r="F31" s="80">
        <v>11925.885</v>
      </c>
      <c r="G31" s="1004">
        <v>-0.22888867367076307</v>
      </c>
      <c r="H31" s="81">
        <v>389.7</v>
      </c>
      <c r="I31" s="81">
        <v>-2.2082810539523239</v>
      </c>
      <c r="J31" s="89">
        <v>-15.655853314527505</v>
      </c>
      <c r="K31" s="89">
        <v>4.0874914559125086</v>
      </c>
      <c r="L31" s="1010">
        <v>-1.169812414768197</v>
      </c>
    </row>
    <row r="32" spans="1:12" ht="14.25">
      <c r="A32" s="44" t="s">
        <v>114</v>
      </c>
      <c r="B32" s="48" t="s">
        <v>31</v>
      </c>
      <c r="C32" s="90">
        <v>11503.635349981694</v>
      </c>
      <c r="D32" s="90">
        <v>11453.056430162507</v>
      </c>
      <c r="E32" s="91">
        <v>11733.708056981328</v>
      </c>
      <c r="F32" s="91">
        <v>11682.117558765758</v>
      </c>
      <c r="G32" s="1011">
        <v>0.44161940637944136</v>
      </c>
      <c r="H32" s="92">
        <v>335.73125748502991</v>
      </c>
      <c r="I32" s="92">
        <v>3.3926575737727518E-2</v>
      </c>
      <c r="J32" s="93">
        <v>3.3735685546270502</v>
      </c>
      <c r="K32" s="93">
        <v>22.829801777170196</v>
      </c>
      <c r="L32" s="1012">
        <v>-1.128377074972768</v>
      </c>
    </row>
    <row r="33" spans="1:12" ht="15">
      <c r="A33" s="46" t="s">
        <v>114</v>
      </c>
      <c r="B33" s="47" t="s">
        <v>32</v>
      </c>
      <c r="C33" s="79">
        <v>11635.422549019608</v>
      </c>
      <c r="D33" s="79">
        <v>11468.895098039215</v>
      </c>
      <c r="E33" s="80">
        <v>11868.130999999999</v>
      </c>
      <c r="F33" s="80">
        <v>11698.272999999999</v>
      </c>
      <c r="G33" s="1004">
        <v>1.4519921017401471</v>
      </c>
      <c r="H33" s="81">
        <v>326.60000000000002</v>
      </c>
      <c r="I33" s="81">
        <v>0.24554941682013853</v>
      </c>
      <c r="J33" s="89">
        <v>0.50205385668644453</v>
      </c>
      <c r="K33" s="89">
        <v>15.051264524948735</v>
      </c>
      <c r="L33" s="1010">
        <v>-1.1952133039108226</v>
      </c>
    </row>
    <row r="34" spans="1:12" ht="15.75" thickBot="1">
      <c r="A34" s="49" t="s">
        <v>114</v>
      </c>
      <c r="B34" s="50" t="s">
        <v>33</v>
      </c>
      <c r="C34" s="94">
        <v>11267.944117647059</v>
      </c>
      <c r="D34" s="94">
        <v>11422.548039215686</v>
      </c>
      <c r="E34" s="95">
        <v>11493.303</v>
      </c>
      <c r="F34" s="95">
        <v>11650.999</v>
      </c>
      <c r="G34" s="1013">
        <v>-1.3534976700281232</v>
      </c>
      <c r="H34" s="89">
        <v>353.4</v>
      </c>
      <c r="I34" s="89">
        <v>-0.81392085321359364</v>
      </c>
      <c r="J34" s="89">
        <v>9.4230769230769234</v>
      </c>
      <c r="K34" s="89">
        <v>7.7785372522214624</v>
      </c>
      <c r="L34" s="1010">
        <v>6.6836228938058184E-2</v>
      </c>
    </row>
    <row r="35" spans="1:12" ht="15.75" thickBot="1">
      <c r="A35" s="51"/>
      <c r="B35" s="52"/>
      <c r="C35" s="96"/>
      <c r="D35" s="96"/>
      <c r="E35" s="96"/>
      <c r="F35" s="96"/>
      <c r="G35" s="1014"/>
      <c r="H35" s="97"/>
      <c r="I35" s="97"/>
      <c r="J35" s="97"/>
      <c r="K35" s="97"/>
      <c r="L35" s="1015"/>
    </row>
    <row r="36" spans="1:12" ht="15">
      <c r="A36" s="46" t="s">
        <v>115</v>
      </c>
      <c r="B36" s="53" t="s">
        <v>30</v>
      </c>
      <c r="C36" s="98">
        <v>11786.947058823529</v>
      </c>
      <c r="D36" s="98">
        <v>11762.821568627451</v>
      </c>
      <c r="E36" s="99">
        <v>12022.686</v>
      </c>
      <c r="F36" s="99">
        <v>11998.078</v>
      </c>
      <c r="G36" s="1016">
        <v>0.20509951677260457</v>
      </c>
      <c r="H36" s="100">
        <v>406.1</v>
      </c>
      <c r="I36" s="100">
        <v>-0.75757575757574924</v>
      </c>
      <c r="J36" s="100">
        <v>-4.176904176904177</v>
      </c>
      <c r="K36" s="100">
        <v>2.6657552973342447</v>
      </c>
      <c r="L36" s="1017">
        <v>-0.35218923773916488</v>
      </c>
    </row>
    <row r="37" spans="1:12" ht="15.75" thickBot="1">
      <c r="A37" s="49" t="s">
        <v>115</v>
      </c>
      <c r="B37" s="50" t="s">
        <v>33</v>
      </c>
      <c r="C37" s="94">
        <v>11220.733333333332</v>
      </c>
      <c r="D37" s="94">
        <v>11323.037254901959</v>
      </c>
      <c r="E37" s="95">
        <v>11445.147999999999</v>
      </c>
      <c r="F37" s="95">
        <v>11549.498</v>
      </c>
      <c r="G37" s="1013">
        <v>-0.9035024725750016</v>
      </c>
      <c r="H37" s="89">
        <v>369.9</v>
      </c>
      <c r="I37" s="89">
        <v>-0.10802052389955012</v>
      </c>
      <c r="J37" s="89">
        <v>29.534510433386842</v>
      </c>
      <c r="K37" s="89">
        <v>5.5160628844839366</v>
      </c>
      <c r="L37" s="1010">
        <v>0.89645736765166628</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10341.413557165233</v>
      </c>
      <c r="D50" s="85">
        <v>10507.732521815353</v>
      </c>
      <c r="E50" s="86">
        <v>10548.241828308537</v>
      </c>
      <c r="F50" s="86">
        <v>10717.88717225166</v>
      </c>
      <c r="G50" s="1008">
        <v>-1.5828244990517351</v>
      </c>
      <c r="H50" s="87">
        <v>356.35372093023256</v>
      </c>
      <c r="I50" s="87">
        <v>-0.27243352024905831</v>
      </c>
      <c r="J50" s="88">
        <v>14.666666666666666</v>
      </c>
      <c r="K50" s="88">
        <v>2.9391660970608342</v>
      </c>
      <c r="L50" s="1009">
        <v>0.15850467039614502</v>
      </c>
    </row>
    <row r="51" spans="1:12" ht="15">
      <c r="A51" s="46" t="s">
        <v>24</v>
      </c>
      <c r="B51" s="47" t="s">
        <v>29</v>
      </c>
      <c r="C51" s="79">
        <v>10221.929411764706</v>
      </c>
      <c r="D51" s="79">
        <v>10129.687254901961</v>
      </c>
      <c r="E51" s="80">
        <v>10426.368</v>
      </c>
      <c r="F51" s="80">
        <v>10332.281000000001</v>
      </c>
      <c r="G51" s="1004">
        <v>0.91061209039900792</v>
      </c>
      <c r="H51" s="81">
        <v>323.7</v>
      </c>
      <c r="I51" s="81">
        <v>-2.5586995785671283</v>
      </c>
      <c r="J51" s="89">
        <v>-5.8823529411764701</v>
      </c>
      <c r="K51" s="89">
        <v>0.32809295967190705</v>
      </c>
      <c r="L51" s="1010">
        <v>-5.00769943544907E-2</v>
      </c>
    </row>
    <row r="52" spans="1:12" ht="15">
      <c r="A52" s="46" t="s">
        <v>24</v>
      </c>
      <c r="B52" s="47" t="s">
        <v>30</v>
      </c>
      <c r="C52" s="79">
        <v>10478.951960784314</v>
      </c>
      <c r="D52" s="79">
        <v>10599.45</v>
      </c>
      <c r="E52" s="80">
        <v>10688.531000000001</v>
      </c>
      <c r="F52" s="80">
        <v>10811.439</v>
      </c>
      <c r="G52" s="1004">
        <v>-1.1368329414798479</v>
      </c>
      <c r="H52" s="81">
        <v>347</v>
      </c>
      <c r="I52" s="81">
        <v>-0.48752509320332338</v>
      </c>
      <c r="J52" s="89">
        <v>18.274111675126903</v>
      </c>
      <c r="K52" s="89">
        <v>1.5926179084073819</v>
      </c>
      <c r="L52" s="1010">
        <v>0.13184377226619848</v>
      </c>
    </row>
    <row r="53" spans="1:12" ht="15">
      <c r="A53" s="46" t="s">
        <v>24</v>
      </c>
      <c r="B53" s="47" t="s">
        <v>35</v>
      </c>
      <c r="C53" s="79">
        <v>10178.472549019607</v>
      </c>
      <c r="D53" s="79">
        <v>10509.883333333333</v>
      </c>
      <c r="E53" s="80">
        <v>10382.041999999999</v>
      </c>
      <c r="F53" s="80">
        <v>10720.081</v>
      </c>
      <c r="G53" s="1004">
        <v>-3.1533250541670408</v>
      </c>
      <c r="H53" s="81">
        <v>381.5</v>
      </c>
      <c r="I53" s="81">
        <v>0.18382352941176172</v>
      </c>
      <c r="J53" s="89">
        <v>17.322834645669293</v>
      </c>
      <c r="K53" s="89">
        <v>1.0184552289815447</v>
      </c>
      <c r="L53" s="1010">
        <v>7.6737892484436743E-2</v>
      </c>
    </row>
    <row r="54" spans="1:12" ht="14.25">
      <c r="A54" s="44" t="s">
        <v>24</v>
      </c>
      <c r="B54" s="48" t="s">
        <v>31</v>
      </c>
      <c r="C54" s="90">
        <v>9915.734111211561</v>
      </c>
      <c r="D54" s="90">
        <v>10019.009958297367</v>
      </c>
      <c r="E54" s="91">
        <v>10114.048793435792</v>
      </c>
      <c r="F54" s="91">
        <v>10219.390157463315</v>
      </c>
      <c r="G54" s="1011">
        <v>-1.0307989263976896</v>
      </c>
      <c r="H54" s="92">
        <v>298.54793779580797</v>
      </c>
      <c r="I54" s="92">
        <v>-0.29259905426492849</v>
      </c>
      <c r="J54" s="93">
        <v>5.0799289520426294</v>
      </c>
      <c r="K54" s="93">
        <v>20.218728639781272</v>
      </c>
      <c r="L54" s="1012">
        <v>-0.65476980304833177</v>
      </c>
    </row>
    <row r="55" spans="1:12" ht="15">
      <c r="A55" s="46" t="s">
        <v>24</v>
      </c>
      <c r="B55" s="47" t="s">
        <v>32</v>
      </c>
      <c r="C55" s="79">
        <v>9603.4588235294123</v>
      </c>
      <c r="D55" s="79">
        <v>9577.3509803921552</v>
      </c>
      <c r="E55" s="80">
        <v>9795.5280000000002</v>
      </c>
      <c r="F55" s="80">
        <v>9768.8979999999992</v>
      </c>
      <c r="G55" s="1004">
        <v>0.2725998367472055</v>
      </c>
      <c r="H55" s="81">
        <v>269</v>
      </c>
      <c r="I55" s="81">
        <v>-1.7531044558071627</v>
      </c>
      <c r="J55" s="89">
        <v>0.40404040404040403</v>
      </c>
      <c r="K55" s="89">
        <v>6.7942583732057411</v>
      </c>
      <c r="L55" s="1010">
        <v>-0.54668779318903837</v>
      </c>
    </row>
    <row r="56" spans="1:12" ht="15">
      <c r="A56" s="46" t="s">
        <v>24</v>
      </c>
      <c r="B56" s="47" t="s">
        <v>33</v>
      </c>
      <c r="C56" s="79">
        <v>10048.041176470588</v>
      </c>
      <c r="D56" s="79">
        <v>10221.301960784313</v>
      </c>
      <c r="E56" s="80">
        <v>10249.002</v>
      </c>
      <c r="F56" s="80">
        <v>10425.727999999999</v>
      </c>
      <c r="G56" s="1004">
        <v>-1.6950950571509131</v>
      </c>
      <c r="H56" s="81">
        <v>306.2</v>
      </c>
      <c r="I56" s="81">
        <v>-0.13046314416178542</v>
      </c>
      <c r="J56" s="89">
        <v>7.4380165289256199</v>
      </c>
      <c r="K56" s="89">
        <v>10.663021189336979</v>
      </c>
      <c r="L56" s="1010">
        <v>-0.10369985470869736</v>
      </c>
    </row>
    <row r="57" spans="1:12" ht="15">
      <c r="A57" s="46" t="s">
        <v>24</v>
      </c>
      <c r="B57" s="47" t="s">
        <v>36</v>
      </c>
      <c r="C57" s="79">
        <v>10062.758823529412</v>
      </c>
      <c r="D57" s="79">
        <v>10253.296078431371</v>
      </c>
      <c r="E57" s="80">
        <v>10264.013999999999</v>
      </c>
      <c r="F57" s="80">
        <v>10458.361999999999</v>
      </c>
      <c r="G57" s="1004">
        <v>-1.8583024760473961</v>
      </c>
      <c r="H57" s="81">
        <v>341.7</v>
      </c>
      <c r="I57" s="81">
        <v>0.64801178203239729</v>
      </c>
      <c r="J57" s="89">
        <v>8.310991957104557</v>
      </c>
      <c r="K57" s="89">
        <v>2.7614490772385509</v>
      </c>
      <c r="L57" s="1010">
        <v>-4.3821551505933698E-3</v>
      </c>
    </row>
    <row r="58" spans="1:12" ht="14.25">
      <c r="A58" s="44" t="s">
        <v>24</v>
      </c>
      <c r="B58" s="48" t="s">
        <v>37</v>
      </c>
      <c r="C58" s="90">
        <v>7960.8139145838331</v>
      </c>
      <c r="D58" s="90">
        <v>8096.1135179423991</v>
      </c>
      <c r="E58" s="91">
        <v>8120.0301928755098</v>
      </c>
      <c r="F58" s="91">
        <v>8258.0357883012475</v>
      </c>
      <c r="G58" s="1011">
        <v>-1.671167320699233</v>
      </c>
      <c r="H58" s="92">
        <v>227.41711191335742</v>
      </c>
      <c r="I58" s="92">
        <v>-0.53065666752155405</v>
      </c>
      <c r="J58" s="93">
        <v>16.779089376053964</v>
      </c>
      <c r="K58" s="93">
        <v>9.4668489405331506</v>
      </c>
      <c r="L58" s="1012">
        <v>0.67254373513496013</v>
      </c>
    </row>
    <row r="59" spans="1:12" ht="15">
      <c r="A59" s="46" t="s">
        <v>24</v>
      </c>
      <c r="B59" s="47" t="s">
        <v>102</v>
      </c>
      <c r="C59" s="101">
        <v>7501.5039215686265</v>
      </c>
      <c r="D59" s="101">
        <v>7640.7225490196079</v>
      </c>
      <c r="E59" s="102">
        <v>7651.5339999999997</v>
      </c>
      <c r="F59" s="102">
        <v>7793.5370000000003</v>
      </c>
      <c r="G59" s="1018">
        <v>-1.8220610231272478</v>
      </c>
      <c r="H59" s="103">
        <v>213.3</v>
      </c>
      <c r="I59" s="103">
        <v>-0.32710280373831246</v>
      </c>
      <c r="J59" s="104">
        <v>19.6048632218845</v>
      </c>
      <c r="K59" s="104">
        <v>5.3793574846206429</v>
      </c>
      <c r="L59" s="1019">
        <v>0.50022356796633449</v>
      </c>
    </row>
    <row r="60" spans="1:12" ht="15">
      <c r="A60" s="46" t="s">
        <v>24</v>
      </c>
      <c r="B60" s="47" t="s">
        <v>38</v>
      </c>
      <c r="C60" s="79">
        <v>8336.515686274508</v>
      </c>
      <c r="D60" s="79">
        <v>8305.5823529411755</v>
      </c>
      <c r="E60" s="80">
        <v>8503.2459999999992</v>
      </c>
      <c r="F60" s="80">
        <v>8471.6939999999995</v>
      </c>
      <c r="G60" s="1004">
        <v>0.37244026991531659</v>
      </c>
      <c r="H60" s="81">
        <v>236.2</v>
      </c>
      <c r="I60" s="81">
        <v>-0.8812421317666902</v>
      </c>
      <c r="J60" s="89">
        <v>12.967581047381547</v>
      </c>
      <c r="K60" s="89">
        <v>3.0963773069036229</v>
      </c>
      <c r="L60" s="1010">
        <v>0.12292335465684845</v>
      </c>
    </row>
    <row r="61" spans="1:12" ht="15.75" thickBot="1">
      <c r="A61" s="46" t="s">
        <v>24</v>
      </c>
      <c r="B61" s="47" t="s">
        <v>39</v>
      </c>
      <c r="C61" s="79">
        <v>8880.3598039215685</v>
      </c>
      <c r="D61" s="79">
        <v>9364.1470588235297</v>
      </c>
      <c r="E61" s="80">
        <v>9057.9670000000006</v>
      </c>
      <c r="F61" s="80">
        <v>9551.43</v>
      </c>
      <c r="G61" s="1004">
        <v>-5.1663782281815358</v>
      </c>
      <c r="H61" s="81">
        <v>276.60000000000002</v>
      </c>
      <c r="I61" s="81">
        <v>0.98576122672509892</v>
      </c>
      <c r="J61" s="89">
        <v>14.173228346456693</v>
      </c>
      <c r="K61" s="89">
        <v>0.99111414900888584</v>
      </c>
      <c r="L61" s="1010">
        <v>4.9396812511777854E-2</v>
      </c>
    </row>
    <row r="62" spans="1:12" ht="15.75" thickBot="1">
      <c r="A62" s="51"/>
      <c r="B62" s="52"/>
      <c r="C62" s="96"/>
      <c r="D62" s="96"/>
      <c r="E62" s="96"/>
      <c r="F62" s="96"/>
      <c r="G62" s="1014"/>
      <c r="H62" s="97"/>
      <c r="I62" s="97"/>
      <c r="J62" s="97"/>
      <c r="K62" s="97"/>
      <c r="L62" s="1015"/>
    </row>
    <row r="63" spans="1:12" ht="14.25">
      <c r="A63" s="44" t="s">
        <v>117</v>
      </c>
      <c r="B63" s="48" t="s">
        <v>25</v>
      </c>
      <c r="C63" s="90">
        <v>13148.605135268979</v>
      </c>
      <c r="D63" s="90">
        <v>13246.891683384025</v>
      </c>
      <c r="E63" s="91">
        <v>13411.577237974359</v>
      </c>
      <c r="F63" s="91">
        <v>13511.829517051705</v>
      </c>
      <c r="G63" s="1011">
        <v>-0.74195932498133443</v>
      </c>
      <c r="H63" s="92">
        <v>336.74444444444441</v>
      </c>
      <c r="I63" s="92">
        <v>-1.5710629399494931</v>
      </c>
      <c r="J63" s="93">
        <v>25.806451612903224</v>
      </c>
      <c r="K63" s="93">
        <v>1.5994531784005468</v>
      </c>
      <c r="L63" s="1012">
        <v>0.22024511077486086</v>
      </c>
    </row>
    <row r="64" spans="1:12" ht="15">
      <c r="A64" s="46" t="s">
        <v>117</v>
      </c>
      <c r="B64" s="47" t="s">
        <v>26</v>
      </c>
      <c r="C64" s="79">
        <v>13390.435294117648</v>
      </c>
      <c r="D64" s="79">
        <v>12991.467647058824</v>
      </c>
      <c r="E64" s="80">
        <v>13658.244000000001</v>
      </c>
      <c r="F64" s="80">
        <v>13251.297</v>
      </c>
      <c r="G64" s="1004">
        <v>3.0709975031123373</v>
      </c>
      <c r="H64" s="81">
        <v>311.5</v>
      </c>
      <c r="I64" s="81">
        <v>-4.6233925290875755</v>
      </c>
      <c r="J64" s="89">
        <v>28.125</v>
      </c>
      <c r="K64" s="89">
        <v>0.28024606971975397</v>
      </c>
      <c r="L64" s="1010">
        <v>4.2962961311033832E-2</v>
      </c>
    </row>
    <row r="65" spans="1:12" ht="15">
      <c r="A65" s="46" t="s">
        <v>117</v>
      </c>
      <c r="B65" s="47" t="s">
        <v>27</v>
      </c>
      <c r="C65" s="79">
        <v>13159.169607843136</v>
      </c>
      <c r="D65" s="79">
        <v>13113.509803921568</v>
      </c>
      <c r="E65" s="80">
        <v>13422.352999999999</v>
      </c>
      <c r="F65" s="80">
        <v>13375.78</v>
      </c>
      <c r="G65" s="1004">
        <v>0.34818904019054214</v>
      </c>
      <c r="H65" s="81">
        <v>333.9</v>
      </c>
      <c r="I65" s="81">
        <v>-1.6494845360824808</v>
      </c>
      <c r="J65" s="89">
        <v>35.106382978723403</v>
      </c>
      <c r="K65" s="89">
        <v>0.86807928913192078</v>
      </c>
      <c r="L65" s="1010">
        <v>0.17106015818130527</v>
      </c>
    </row>
    <row r="66" spans="1:12" ht="15">
      <c r="A66" s="46" t="s">
        <v>117</v>
      </c>
      <c r="B66" s="47" t="s">
        <v>34</v>
      </c>
      <c r="C66" s="79">
        <v>12998.89705882353</v>
      </c>
      <c r="D66" s="79">
        <v>13572.486274509803</v>
      </c>
      <c r="E66" s="80">
        <v>13258.875</v>
      </c>
      <c r="F66" s="80">
        <v>13843.936</v>
      </c>
      <c r="G66" s="1004">
        <v>-4.2261174856630346</v>
      </c>
      <c r="H66" s="81">
        <v>357.9</v>
      </c>
      <c r="I66" s="81">
        <v>0.95909732016924609</v>
      </c>
      <c r="J66" s="89">
        <v>10</v>
      </c>
      <c r="K66" s="89">
        <v>0.45112781954887221</v>
      </c>
      <c r="L66" s="1010">
        <v>6.2219912825219326E-3</v>
      </c>
    </row>
    <row r="67" spans="1:12" ht="14.25">
      <c r="A67" s="44" t="s">
        <v>117</v>
      </c>
      <c r="B67" s="48" t="s">
        <v>28</v>
      </c>
      <c r="C67" s="90">
        <v>12679.166032062183</v>
      </c>
      <c r="D67" s="90">
        <v>12413.842142169946</v>
      </c>
      <c r="E67" s="91">
        <v>12932.749352703428</v>
      </c>
      <c r="F67" s="91">
        <v>12662.118985013345</v>
      </c>
      <c r="G67" s="1011">
        <v>2.1373228920877754</v>
      </c>
      <c r="H67" s="92">
        <v>312.21976190476192</v>
      </c>
      <c r="I67" s="92">
        <v>0.72116212794319212</v>
      </c>
      <c r="J67" s="93">
        <v>14.545454545454545</v>
      </c>
      <c r="K67" s="93">
        <v>8.6124401913875595</v>
      </c>
      <c r="L67" s="1012">
        <v>0.45583333983780427</v>
      </c>
    </row>
    <row r="68" spans="1:12" ht="15">
      <c r="A68" s="46" t="s">
        <v>117</v>
      </c>
      <c r="B68" s="47" t="s">
        <v>29</v>
      </c>
      <c r="C68" s="79">
        <v>13362.414705882353</v>
      </c>
      <c r="D68" s="79">
        <v>12275.048039215688</v>
      </c>
      <c r="E68" s="80">
        <v>13629.663</v>
      </c>
      <c r="F68" s="80">
        <v>12520.549000000001</v>
      </c>
      <c r="G68" s="1004">
        <v>8.8583495819552294</v>
      </c>
      <c r="H68" s="81">
        <v>286.10000000000002</v>
      </c>
      <c r="I68" s="81">
        <v>-0.24407252440724847</v>
      </c>
      <c r="J68" s="89">
        <v>47.096774193548384</v>
      </c>
      <c r="K68" s="89">
        <v>1.5584415584415585</v>
      </c>
      <c r="L68" s="1010">
        <v>0.40910150208682028</v>
      </c>
    </row>
    <row r="69" spans="1:12" ht="15">
      <c r="A69" s="46" t="s">
        <v>117</v>
      </c>
      <c r="B69" s="47" t="s">
        <v>30</v>
      </c>
      <c r="C69" s="79">
        <v>12635.358823529412</v>
      </c>
      <c r="D69" s="79">
        <v>12483.581372549021</v>
      </c>
      <c r="E69" s="80">
        <v>12888.066000000001</v>
      </c>
      <c r="F69" s="80">
        <v>12733.253000000001</v>
      </c>
      <c r="G69" s="1004">
        <v>1.2158165709893622</v>
      </c>
      <c r="H69" s="81">
        <v>311.39999999999998</v>
      </c>
      <c r="I69" s="81">
        <v>0.22529771483746014</v>
      </c>
      <c r="J69" s="89">
        <v>1.5193370165745856</v>
      </c>
      <c r="K69" s="89">
        <v>5.0239234449760763</v>
      </c>
      <c r="L69" s="1010">
        <v>-0.34460688277121765</v>
      </c>
    </row>
    <row r="70" spans="1:12" ht="15">
      <c r="A70" s="46" t="s">
        <v>117</v>
      </c>
      <c r="B70" s="47" t="s">
        <v>35</v>
      </c>
      <c r="C70" s="79">
        <v>12331.170588235294</v>
      </c>
      <c r="D70" s="79">
        <v>12280.903921568628</v>
      </c>
      <c r="E70" s="80">
        <v>12577.794</v>
      </c>
      <c r="F70" s="80">
        <v>12526.522000000001</v>
      </c>
      <c r="G70" s="1004">
        <v>0.40930754761775867</v>
      </c>
      <c r="H70" s="81">
        <v>334.3</v>
      </c>
      <c r="I70" s="81">
        <v>3.2108675517135024</v>
      </c>
      <c r="J70" s="89">
        <v>34.389140271493211</v>
      </c>
      <c r="K70" s="89">
        <v>2.030075187969925</v>
      </c>
      <c r="L70" s="1010">
        <v>0.39133872052220142</v>
      </c>
    </row>
    <row r="71" spans="1:12" ht="14.25">
      <c r="A71" s="44" t="s">
        <v>117</v>
      </c>
      <c r="B71" s="48" t="s">
        <v>31</v>
      </c>
      <c r="C71" s="90">
        <v>11714.153979537185</v>
      </c>
      <c r="D71" s="90">
        <v>11680.011998757756</v>
      </c>
      <c r="E71" s="91">
        <v>11948.437059127929</v>
      </c>
      <c r="F71" s="91">
        <v>11913.612238732912</v>
      </c>
      <c r="G71" s="1011">
        <v>0.29231117898731324</v>
      </c>
      <c r="H71" s="92">
        <v>273.98916625062401</v>
      </c>
      <c r="I71" s="92">
        <v>1.2652142217939801</v>
      </c>
      <c r="J71" s="93">
        <v>16.861143523920656</v>
      </c>
      <c r="K71" s="93">
        <v>13.691045796308954</v>
      </c>
      <c r="L71" s="1012">
        <v>0.98156930216687854</v>
      </c>
    </row>
    <row r="72" spans="1:12" ht="15">
      <c r="A72" s="46" t="s">
        <v>117</v>
      </c>
      <c r="B72" s="47" t="s">
        <v>32</v>
      </c>
      <c r="C72" s="79">
        <v>11263.063725490196</v>
      </c>
      <c r="D72" s="79">
        <v>10972.703921568627</v>
      </c>
      <c r="E72" s="80">
        <v>11488.325000000001</v>
      </c>
      <c r="F72" s="80">
        <v>11192.157999999999</v>
      </c>
      <c r="G72" s="1004">
        <v>2.6462010275409025</v>
      </c>
      <c r="H72" s="81">
        <v>246.5</v>
      </c>
      <c r="I72" s="81">
        <v>2.7083333333333335</v>
      </c>
      <c r="J72" s="89">
        <v>10.585585585585585</v>
      </c>
      <c r="K72" s="89">
        <v>3.3561175666438827</v>
      </c>
      <c r="L72" s="1010">
        <v>6.3814437472891061E-2</v>
      </c>
    </row>
    <row r="73" spans="1:12" ht="15">
      <c r="A73" s="46" t="s">
        <v>117</v>
      </c>
      <c r="B73" s="47" t="s">
        <v>33</v>
      </c>
      <c r="C73" s="79">
        <v>11873.399019607843</v>
      </c>
      <c r="D73" s="79">
        <v>11973.041176470588</v>
      </c>
      <c r="E73" s="80">
        <v>12110.867</v>
      </c>
      <c r="F73" s="80">
        <v>12212.502</v>
      </c>
      <c r="G73" s="1004">
        <v>-0.83222094866392016</v>
      </c>
      <c r="H73" s="81">
        <v>278.89999999999998</v>
      </c>
      <c r="I73" s="81">
        <v>0.68592057761732028</v>
      </c>
      <c r="J73" s="81">
        <v>29.708737864077673</v>
      </c>
      <c r="K73" s="81">
        <v>9.1319207108680782</v>
      </c>
      <c r="L73" s="1005">
        <v>1.4943706589623984</v>
      </c>
    </row>
    <row r="74" spans="1:12" ht="15.75" thickBot="1">
      <c r="A74" s="56" t="s">
        <v>117</v>
      </c>
      <c r="B74" s="57" t="s">
        <v>36</v>
      </c>
      <c r="C74" s="82">
        <v>11628.354901960785</v>
      </c>
      <c r="D74" s="82">
        <v>11565.565686274511</v>
      </c>
      <c r="E74" s="83">
        <v>11860.922</v>
      </c>
      <c r="F74" s="83">
        <v>11796.877</v>
      </c>
      <c r="G74" s="1006">
        <v>0.54289792120406166</v>
      </c>
      <c r="H74" s="84">
        <v>313.39999999999998</v>
      </c>
      <c r="I74" s="84">
        <v>4.641068447412346</v>
      </c>
      <c r="J74" s="84">
        <v>-26.666666666666668</v>
      </c>
      <c r="K74" s="84">
        <v>1.2030075187969926</v>
      </c>
      <c r="L74" s="1007">
        <v>-0.57661579426840848</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05" t="s">
        <v>10</v>
      </c>
      <c r="I78" s="1306"/>
      <c r="J78" s="991" t="s">
        <v>11</v>
      </c>
      <c r="K78" s="961" t="s">
        <v>12</v>
      </c>
      <c r="L78" s="962"/>
    </row>
    <row r="79" spans="1:12" ht="15.75" customHeight="1">
      <c r="A79" s="29" t="s">
        <v>13</v>
      </c>
      <c r="B79" s="30" t="s">
        <v>14</v>
      </c>
      <c r="C79" s="963" t="s">
        <v>40</v>
      </c>
      <c r="D79" s="963" t="s">
        <v>40</v>
      </c>
      <c r="E79" s="964" t="s">
        <v>41</v>
      </c>
      <c r="F79" s="965" t="s">
        <v>41</v>
      </c>
      <c r="G79" s="992"/>
      <c r="H79" s="1303" t="s">
        <v>15</v>
      </c>
      <c r="I79" s="1304"/>
      <c r="J79" s="993" t="s">
        <v>16</v>
      </c>
      <c r="K79" s="966" t="s">
        <v>17</v>
      </c>
      <c r="L79" s="967"/>
    </row>
    <row r="80" spans="1:12" ht="26.25" thickBot="1">
      <c r="A80" s="31" t="s">
        <v>18</v>
      </c>
      <c r="B80" s="32" t="s">
        <v>19</v>
      </c>
      <c r="C80" s="882" t="s">
        <v>482</v>
      </c>
      <c r="D80" s="1269" t="s">
        <v>477</v>
      </c>
      <c r="E80" s="957" t="s">
        <v>482</v>
      </c>
      <c r="F80" s="1270" t="s">
        <v>477</v>
      </c>
      <c r="G80" s="990" t="s">
        <v>20</v>
      </c>
      <c r="H80" s="66" t="s">
        <v>482</v>
      </c>
      <c r="I80" s="895" t="s">
        <v>20</v>
      </c>
      <c r="J80" s="994" t="s">
        <v>20</v>
      </c>
      <c r="K80" s="958" t="s">
        <v>482</v>
      </c>
      <c r="L80" s="995" t="s">
        <v>21</v>
      </c>
    </row>
    <row r="81" spans="1:12" ht="15" thickBot="1">
      <c r="A81" s="33" t="s">
        <v>22</v>
      </c>
      <c r="B81" s="34" t="s">
        <v>23</v>
      </c>
      <c r="C81" s="67">
        <v>11515.503451252529</v>
      </c>
      <c r="D81" s="67">
        <v>11386.391004138641</v>
      </c>
      <c r="E81" s="68">
        <v>11745.813520277579</v>
      </c>
      <c r="F81" s="1271">
        <v>11614.118824221414</v>
      </c>
      <c r="G81" s="996">
        <v>1.1339189657808064</v>
      </c>
      <c r="H81" s="69">
        <v>319.03252996180692</v>
      </c>
      <c r="I81" s="69">
        <v>-0.6289857522674146</v>
      </c>
      <c r="J81" s="70">
        <v>16.385652973635807</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11032.363615023474</v>
      </c>
      <c r="D83" s="72">
        <v>10545.235300832661</v>
      </c>
      <c r="E83" s="73">
        <v>11253.010887323944</v>
      </c>
      <c r="F83" s="73">
        <v>10756.140006849315</v>
      </c>
      <c r="G83" s="1000">
        <v>4.6194162604636135</v>
      </c>
      <c r="H83" s="74">
        <v>284</v>
      </c>
      <c r="I83" s="74">
        <v>36.164383561643824</v>
      </c>
      <c r="J83" s="74">
        <v>42.857142857142854</v>
      </c>
      <c r="K83" s="74">
        <v>0.13170025023047544</v>
      </c>
      <c r="L83" s="1001">
        <v>2.4404112891419638E-2</v>
      </c>
    </row>
    <row r="84" spans="1:12" ht="15">
      <c r="A84" s="46" t="s">
        <v>109</v>
      </c>
      <c r="B84" s="75" t="s">
        <v>23</v>
      </c>
      <c r="C84" s="76">
        <v>12021.432587658102</v>
      </c>
      <c r="D84" s="76">
        <v>11836.592858786802</v>
      </c>
      <c r="E84" s="77">
        <v>12261.861239411264</v>
      </c>
      <c r="F84" s="77">
        <v>12073.324715962539</v>
      </c>
      <c r="G84" s="1002">
        <v>1.5615957317826052</v>
      </c>
      <c r="H84" s="78">
        <v>350.93182922596321</v>
      </c>
      <c r="I84" s="78">
        <v>-0.719115899568607</v>
      </c>
      <c r="J84" s="78">
        <v>5.0309879693765946</v>
      </c>
      <c r="K84" s="78">
        <v>37.942842091399974</v>
      </c>
      <c r="L84" s="1003">
        <v>-4.1019157258900307</v>
      </c>
    </row>
    <row r="85" spans="1:12" ht="15">
      <c r="A85" s="39" t="s">
        <v>110</v>
      </c>
      <c r="B85" s="40" t="s">
        <v>23</v>
      </c>
      <c r="C85" s="79">
        <v>11505.34800225093</v>
      </c>
      <c r="D85" s="79">
        <v>11616.607361419412</v>
      </c>
      <c r="E85" s="80">
        <v>11735.454962295949</v>
      </c>
      <c r="F85" s="80">
        <v>11848.9395086478</v>
      </c>
      <c r="G85" s="1004">
        <v>-0.95776120950761179</v>
      </c>
      <c r="H85" s="81">
        <v>376.85143212951431</v>
      </c>
      <c r="I85" s="81">
        <v>-0.74774448682697348</v>
      </c>
      <c r="J85" s="81">
        <v>33.16749585406302</v>
      </c>
      <c r="K85" s="81">
        <v>10.575530093507178</v>
      </c>
      <c r="L85" s="1005">
        <v>1.3327342627285148</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9478.591397955679</v>
      </c>
      <c r="D87" s="79">
        <v>9536.0541028150856</v>
      </c>
      <c r="E87" s="80">
        <v>9668.1632259147937</v>
      </c>
      <c r="F87" s="80">
        <v>9726.775184871387</v>
      </c>
      <c r="G87" s="1004">
        <v>-0.60258367077051245</v>
      </c>
      <c r="H87" s="81">
        <v>275.79605936540429</v>
      </c>
      <c r="I87" s="81">
        <v>-0.58830559271516647</v>
      </c>
      <c r="J87" s="81">
        <v>10.146561443066517</v>
      </c>
      <c r="K87" s="81">
        <v>25.734228895034899</v>
      </c>
      <c r="L87" s="1005">
        <v>-1.4576779106058098</v>
      </c>
    </row>
    <row r="88" spans="1:12" ht="15.75" thickBot="1">
      <c r="A88" s="41" t="s">
        <v>112</v>
      </c>
      <c r="B88" s="42" t="s">
        <v>23</v>
      </c>
      <c r="C88" s="82">
        <v>12557.254649713226</v>
      </c>
      <c r="D88" s="82">
        <v>12436.95603840582</v>
      </c>
      <c r="E88" s="83">
        <v>12808.39974270749</v>
      </c>
      <c r="F88" s="83">
        <v>12685.695159173936</v>
      </c>
      <c r="G88" s="1006">
        <v>0.96726731955889234</v>
      </c>
      <c r="H88" s="84">
        <v>291.52812339331615</v>
      </c>
      <c r="I88" s="84">
        <v>1.2106537537072424</v>
      </c>
      <c r="J88" s="84">
        <v>39.226914817465996</v>
      </c>
      <c r="K88" s="84">
        <v>25.615698669827474</v>
      </c>
      <c r="L88" s="1007">
        <v>4.2024552608759116</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100</v>
      </c>
      <c r="D93" s="90">
        <v>11436.274509803921</v>
      </c>
      <c r="E93" s="91" t="s">
        <v>100</v>
      </c>
      <c r="F93" s="91">
        <v>11665</v>
      </c>
      <c r="G93" s="1011" t="s">
        <v>100</v>
      </c>
      <c r="H93" s="92" t="s">
        <v>100</v>
      </c>
      <c r="I93" s="92" t="s">
        <v>100</v>
      </c>
      <c r="J93" s="93" t="s">
        <v>100</v>
      </c>
      <c r="K93" s="93" t="s">
        <v>100</v>
      </c>
      <c r="L93" s="1012" t="s">
        <v>100</v>
      </c>
    </row>
    <row r="94" spans="1:12" ht="15">
      <c r="A94" s="46" t="s">
        <v>113</v>
      </c>
      <c r="B94" s="47" t="s">
        <v>29</v>
      </c>
      <c r="C94" s="79" t="s">
        <v>100</v>
      </c>
      <c r="D94" s="79" t="s">
        <v>100</v>
      </c>
      <c r="E94" s="80" t="s">
        <v>100</v>
      </c>
      <c r="F94" s="80" t="s">
        <v>100</v>
      </c>
      <c r="G94" s="1004" t="s">
        <v>100</v>
      </c>
      <c r="H94" s="81" t="s">
        <v>100</v>
      </c>
      <c r="I94" s="81" t="s">
        <v>100</v>
      </c>
      <c r="J94" s="89" t="s">
        <v>100</v>
      </c>
      <c r="K94" s="89" t="s">
        <v>100</v>
      </c>
      <c r="L94" s="1010" t="s">
        <v>100</v>
      </c>
    </row>
    <row r="95" spans="1:12" ht="15">
      <c r="A95" s="46" t="s">
        <v>113</v>
      </c>
      <c r="B95" s="47" t="s">
        <v>30</v>
      </c>
      <c r="C95" s="79" t="s">
        <v>100</v>
      </c>
      <c r="D95" s="79" t="s">
        <v>254</v>
      </c>
      <c r="E95" s="80" t="s">
        <v>100</v>
      </c>
      <c r="F95" s="80" t="s">
        <v>254</v>
      </c>
      <c r="G95" s="1004" t="s">
        <v>100</v>
      </c>
      <c r="H95" s="81" t="s">
        <v>100</v>
      </c>
      <c r="I95" s="81" t="s">
        <v>100</v>
      </c>
      <c r="J95" s="89" t="s">
        <v>100</v>
      </c>
      <c r="K95" s="89" t="s">
        <v>100</v>
      </c>
      <c r="L95" s="1010" t="s">
        <v>100</v>
      </c>
    </row>
    <row r="96" spans="1:12" ht="14.25">
      <c r="A96" s="44" t="s">
        <v>113</v>
      </c>
      <c r="B96" s="48" t="s">
        <v>31</v>
      </c>
      <c r="C96" s="90">
        <v>11032.363615023474</v>
      </c>
      <c r="D96" s="90">
        <v>10443.20791049244</v>
      </c>
      <c r="E96" s="91">
        <v>11253.010887323944</v>
      </c>
      <c r="F96" s="91">
        <v>10652.072068702289</v>
      </c>
      <c r="G96" s="1011">
        <v>5.6415203985271694</v>
      </c>
      <c r="H96" s="92">
        <v>284</v>
      </c>
      <c r="I96" s="92">
        <v>30.076335877862594</v>
      </c>
      <c r="J96" s="93">
        <v>66.666666666666657</v>
      </c>
      <c r="K96" s="93">
        <v>0.13170025023047544</v>
      </c>
      <c r="L96" s="1012">
        <v>3.9732132511284754E-2</v>
      </c>
    </row>
    <row r="97" spans="1:12" ht="15">
      <c r="A97" s="46" t="s">
        <v>113</v>
      </c>
      <c r="B97" s="47" t="s">
        <v>32</v>
      </c>
      <c r="C97" s="79">
        <v>10429.11568627451</v>
      </c>
      <c r="D97" s="79">
        <v>9811.5666666666675</v>
      </c>
      <c r="E97" s="80">
        <v>10637.698</v>
      </c>
      <c r="F97" s="80">
        <v>10007.798000000001</v>
      </c>
      <c r="G97" s="1004">
        <v>6.294091867161983</v>
      </c>
      <c r="H97" s="81">
        <v>258</v>
      </c>
      <c r="I97" s="81">
        <v>25.853658536585368</v>
      </c>
      <c r="J97" s="89">
        <v>25</v>
      </c>
      <c r="K97" s="89">
        <v>6.5850125115237718E-2</v>
      </c>
      <c r="L97" s="1010">
        <v>4.5380466357772681E-3</v>
      </c>
    </row>
    <row r="98" spans="1:12" ht="15.75" thickBot="1">
      <c r="A98" s="49" t="s">
        <v>113</v>
      </c>
      <c r="B98" s="50" t="s">
        <v>33</v>
      </c>
      <c r="C98" s="94" t="s">
        <v>254</v>
      </c>
      <c r="D98" s="94" t="s">
        <v>254</v>
      </c>
      <c r="E98" s="95" t="s">
        <v>254</v>
      </c>
      <c r="F98" s="95" t="s">
        <v>254</v>
      </c>
      <c r="G98" s="1013" t="s">
        <v>100</v>
      </c>
      <c r="H98" s="89" t="s">
        <v>254</v>
      </c>
      <c r="I98" s="89" t="s">
        <v>100</v>
      </c>
      <c r="J98" s="89" t="s">
        <v>100</v>
      </c>
      <c r="K98" s="89">
        <v>6.5850125115237718E-2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12445.624099377283</v>
      </c>
      <c r="D100" s="85">
        <v>12492.022936191084</v>
      </c>
      <c r="E100" s="86">
        <v>12694.536581364828</v>
      </c>
      <c r="F100" s="86">
        <v>12741.863394914906</v>
      </c>
      <c r="G100" s="1008">
        <v>-0.37142772672453772</v>
      </c>
      <c r="H100" s="87">
        <v>419.44862385321102</v>
      </c>
      <c r="I100" s="87">
        <v>-0.22609800831213883</v>
      </c>
      <c r="J100" s="88">
        <v>-6.0344827586206895</v>
      </c>
      <c r="K100" s="88">
        <v>1.4355327275121823</v>
      </c>
      <c r="L100" s="1009">
        <v>-0.34251754839217097</v>
      </c>
    </row>
    <row r="101" spans="1:12" ht="15">
      <c r="A101" s="46" t="s">
        <v>114</v>
      </c>
      <c r="B101" s="47" t="s">
        <v>26</v>
      </c>
      <c r="C101" s="79">
        <v>12517.223529411764</v>
      </c>
      <c r="D101" s="79">
        <v>12902.479411764705</v>
      </c>
      <c r="E101" s="80">
        <v>12767.567999999999</v>
      </c>
      <c r="F101" s="80">
        <v>13160.529</v>
      </c>
      <c r="G101" s="1004">
        <v>-2.9859058097132811</v>
      </c>
      <c r="H101" s="81">
        <v>416.3</v>
      </c>
      <c r="I101" s="81">
        <v>5.4725107676716549</v>
      </c>
      <c r="J101" s="89">
        <v>18.64406779661017</v>
      </c>
      <c r="K101" s="89">
        <v>0.9219017516133281</v>
      </c>
      <c r="L101" s="1010">
        <v>1.7548594041286503E-2</v>
      </c>
    </row>
    <row r="102" spans="1:12" ht="15">
      <c r="A102" s="46" t="s">
        <v>114</v>
      </c>
      <c r="B102" s="47" t="s">
        <v>27</v>
      </c>
      <c r="C102" s="79">
        <v>12319.785294117648</v>
      </c>
      <c r="D102" s="79">
        <v>12116.845098039215</v>
      </c>
      <c r="E102" s="80">
        <v>12566.181</v>
      </c>
      <c r="F102" s="80">
        <v>12359.182000000001</v>
      </c>
      <c r="G102" s="1004">
        <v>1.6748600352353398</v>
      </c>
      <c r="H102" s="81">
        <v>425.1</v>
      </c>
      <c r="I102" s="81">
        <v>-4.8993288590603976</v>
      </c>
      <c r="J102" s="89">
        <v>-31.578947368421051</v>
      </c>
      <c r="K102" s="89">
        <v>0.5136309758988542</v>
      </c>
      <c r="L102" s="1010">
        <v>-0.36006614243345725</v>
      </c>
    </row>
    <row r="103" spans="1:12" ht="14.25">
      <c r="A103" s="44" t="s">
        <v>114</v>
      </c>
      <c r="B103" s="48" t="s">
        <v>28</v>
      </c>
      <c r="C103" s="90">
        <v>12493.955334883149</v>
      </c>
      <c r="D103" s="90">
        <v>12153.311277781628</v>
      </c>
      <c r="E103" s="91">
        <v>12743.834441580811</v>
      </c>
      <c r="F103" s="91">
        <v>12396.37750333726</v>
      </c>
      <c r="G103" s="1011">
        <v>2.8028909102680308</v>
      </c>
      <c r="H103" s="92">
        <v>376.40311720698253</v>
      </c>
      <c r="I103" s="92">
        <v>-1.4881365160595552</v>
      </c>
      <c r="J103" s="93">
        <v>0.25</v>
      </c>
      <c r="K103" s="93">
        <v>10.56236006848413</v>
      </c>
      <c r="L103" s="1012">
        <v>-1.700055627407961</v>
      </c>
    </row>
    <row r="104" spans="1:12" ht="15">
      <c r="A104" s="46" t="s">
        <v>114</v>
      </c>
      <c r="B104" s="47" t="s">
        <v>29</v>
      </c>
      <c r="C104" s="79">
        <v>12917.004901960783</v>
      </c>
      <c r="D104" s="79">
        <v>12509.811764705883</v>
      </c>
      <c r="E104" s="80">
        <v>13175.344999999999</v>
      </c>
      <c r="F104" s="80">
        <v>12760.008</v>
      </c>
      <c r="G104" s="1004">
        <v>3.2549901222632425</v>
      </c>
      <c r="H104" s="81">
        <v>371.7</v>
      </c>
      <c r="I104" s="81">
        <v>0.92316046701058296</v>
      </c>
      <c r="J104" s="89">
        <v>13.995485327313769</v>
      </c>
      <c r="K104" s="89">
        <v>6.65086263663901</v>
      </c>
      <c r="L104" s="1010">
        <v>-0.13945005496123475</v>
      </c>
    </row>
    <row r="105" spans="1:12" ht="15">
      <c r="A105" s="46" t="s">
        <v>114</v>
      </c>
      <c r="B105" s="47" t="s">
        <v>30</v>
      </c>
      <c r="C105" s="79">
        <v>11798.445098039216</v>
      </c>
      <c r="D105" s="79">
        <v>11745.174509803921</v>
      </c>
      <c r="E105" s="80">
        <v>12034.414000000001</v>
      </c>
      <c r="F105" s="80">
        <v>11980.078</v>
      </c>
      <c r="G105" s="1004">
        <v>0.45355297352822871</v>
      </c>
      <c r="H105" s="81">
        <v>384.4</v>
      </c>
      <c r="I105" s="81">
        <v>-3.7074148296593217</v>
      </c>
      <c r="J105" s="89">
        <v>-16.806722689075631</v>
      </c>
      <c r="K105" s="89">
        <v>3.9114974318451208</v>
      </c>
      <c r="L105" s="1010">
        <v>-1.5606055724467249</v>
      </c>
    </row>
    <row r="106" spans="1:12" ht="14.25">
      <c r="A106" s="44" t="s">
        <v>114</v>
      </c>
      <c r="B106" s="48" t="s">
        <v>31</v>
      </c>
      <c r="C106" s="90">
        <v>11777.180371585166</v>
      </c>
      <c r="D106" s="90">
        <v>11627.252834308927</v>
      </c>
      <c r="E106" s="91">
        <v>12012.72397901687</v>
      </c>
      <c r="F106" s="91">
        <v>11859.797890995105</v>
      </c>
      <c r="G106" s="1011">
        <v>1.2894493601604959</v>
      </c>
      <c r="H106" s="92">
        <v>336.77126903553301</v>
      </c>
      <c r="I106" s="92">
        <v>2.2809172781046973E-2</v>
      </c>
      <c r="J106" s="93">
        <v>7.8270388615216211</v>
      </c>
      <c r="K106" s="93">
        <v>25.944949295403664</v>
      </c>
      <c r="L106" s="1012">
        <v>-2.0593425500898981</v>
      </c>
    </row>
    <row r="107" spans="1:12" ht="15">
      <c r="A107" s="46" t="s">
        <v>114</v>
      </c>
      <c r="B107" s="47" t="s">
        <v>32</v>
      </c>
      <c r="C107" s="79">
        <v>11970.244117647058</v>
      </c>
      <c r="D107" s="79">
        <v>11676.516666666666</v>
      </c>
      <c r="E107" s="80">
        <v>12209.648999999999</v>
      </c>
      <c r="F107" s="80">
        <v>11910.047</v>
      </c>
      <c r="G107" s="1004">
        <v>2.5155400310342935</v>
      </c>
      <c r="H107" s="81">
        <v>330.3</v>
      </c>
      <c r="I107" s="81">
        <v>0.70121951219512546</v>
      </c>
      <c r="J107" s="89">
        <v>7.9646017699115044</v>
      </c>
      <c r="K107" s="89">
        <v>17.674173580929804</v>
      </c>
      <c r="L107" s="1010">
        <v>-1.3785548065625299</v>
      </c>
    </row>
    <row r="108" spans="1:12" ht="15.75" thickBot="1">
      <c r="A108" s="49" t="s">
        <v>114</v>
      </c>
      <c r="B108" s="50" t="s">
        <v>33</v>
      </c>
      <c r="C108" s="94">
        <v>11388.527450980393</v>
      </c>
      <c r="D108" s="94">
        <v>11530.430392156863</v>
      </c>
      <c r="E108" s="95">
        <v>11616.298000000001</v>
      </c>
      <c r="F108" s="95">
        <v>11761.039000000001</v>
      </c>
      <c r="G108" s="1013">
        <v>-1.2306820851457085</v>
      </c>
      <c r="H108" s="89">
        <v>350.6</v>
      </c>
      <c r="I108" s="89">
        <v>-1.2950450450450355</v>
      </c>
      <c r="J108" s="89">
        <v>7.5342465753424657</v>
      </c>
      <c r="K108" s="89">
        <v>8.2707757144738583</v>
      </c>
      <c r="L108" s="1010">
        <v>-0.68078774352736815</v>
      </c>
    </row>
    <row r="109" spans="1:12" ht="15.75" thickBot="1">
      <c r="A109" s="51"/>
      <c r="B109" s="52"/>
      <c r="C109" s="96"/>
      <c r="D109" s="96"/>
      <c r="E109" s="96"/>
      <c r="F109" s="96"/>
      <c r="G109" s="1014"/>
      <c r="H109" s="97"/>
      <c r="I109" s="97"/>
      <c r="J109" s="97"/>
      <c r="K109" s="97"/>
      <c r="L109" s="1015"/>
    </row>
    <row r="110" spans="1:12" ht="15">
      <c r="A110" s="46" t="s">
        <v>115</v>
      </c>
      <c r="B110" s="53" t="s">
        <v>30</v>
      </c>
      <c r="C110" s="98">
        <v>11992.24705882353</v>
      </c>
      <c r="D110" s="98">
        <v>11984.14705882353</v>
      </c>
      <c r="E110" s="99">
        <v>12232.092000000001</v>
      </c>
      <c r="F110" s="99">
        <v>12223.83</v>
      </c>
      <c r="G110" s="1016">
        <v>6.7589290754212272E-2</v>
      </c>
      <c r="H110" s="100">
        <v>401.9</v>
      </c>
      <c r="I110" s="100">
        <v>-0.96106456382455252</v>
      </c>
      <c r="J110" s="100">
        <v>8.6757990867579906</v>
      </c>
      <c r="K110" s="100">
        <v>3.1344659554853154</v>
      </c>
      <c r="L110" s="1017">
        <v>-0.22237034126514477</v>
      </c>
    </row>
    <row r="111" spans="1:12" ht="15.75" thickBot="1">
      <c r="A111" s="49" t="s">
        <v>115</v>
      </c>
      <c r="B111" s="50" t="s">
        <v>33</v>
      </c>
      <c r="C111" s="94">
        <v>11280.330392156862</v>
      </c>
      <c r="D111" s="94">
        <v>11383.491176470588</v>
      </c>
      <c r="E111" s="95">
        <v>11505.937</v>
      </c>
      <c r="F111" s="95">
        <v>11611.161</v>
      </c>
      <c r="G111" s="1013">
        <v>-0.90623151293828552</v>
      </c>
      <c r="H111" s="89">
        <v>366.3</v>
      </c>
      <c r="I111" s="89">
        <v>0.41118421052631576</v>
      </c>
      <c r="J111" s="89">
        <v>47.135416666666671</v>
      </c>
      <c r="K111" s="89">
        <v>7.4410641380218623</v>
      </c>
      <c r="L111" s="1010">
        <v>1.5551046039936587</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10694.713502414541</v>
      </c>
      <c r="D124" s="85">
        <v>10777.714221842798</v>
      </c>
      <c r="E124" s="86">
        <v>10908.607772462832</v>
      </c>
      <c r="F124" s="86">
        <v>10993.268506279654</v>
      </c>
      <c r="G124" s="1008">
        <v>-0.77011430921077695</v>
      </c>
      <c r="H124" s="87">
        <v>343.74222222222221</v>
      </c>
      <c r="I124" s="87">
        <v>-1.1793879399104419</v>
      </c>
      <c r="J124" s="88">
        <v>31.067961165048541</v>
      </c>
      <c r="K124" s="88">
        <v>1.7779533781114183</v>
      </c>
      <c r="L124" s="1009">
        <v>0.19916735726531187</v>
      </c>
    </row>
    <row r="125" spans="1:12" ht="15">
      <c r="A125" s="46" t="s">
        <v>24</v>
      </c>
      <c r="B125" s="47" t="s">
        <v>29</v>
      </c>
      <c r="C125" s="79">
        <v>11117.616666666665</v>
      </c>
      <c r="D125" s="79">
        <v>10603.333333333332</v>
      </c>
      <c r="E125" s="80">
        <v>11339.968999999999</v>
      </c>
      <c r="F125" s="80">
        <v>10815.4</v>
      </c>
      <c r="G125" s="1004">
        <v>4.850204338258405</v>
      </c>
      <c r="H125" s="81">
        <v>321.8</v>
      </c>
      <c r="I125" s="81">
        <v>1.0995915802701852</v>
      </c>
      <c r="J125" s="89">
        <v>-8.3333333333333321</v>
      </c>
      <c r="K125" s="89">
        <v>0.14487027525352297</v>
      </c>
      <c r="L125" s="1010">
        <v>-3.9065960184858389E-2</v>
      </c>
    </row>
    <row r="126" spans="1:12" ht="15">
      <c r="A126" s="46" t="s">
        <v>24</v>
      </c>
      <c r="B126" s="47" t="s">
        <v>30</v>
      </c>
      <c r="C126" s="79">
        <v>10764.061764705883</v>
      </c>
      <c r="D126" s="79">
        <v>10682.071568627451</v>
      </c>
      <c r="E126" s="80">
        <v>10979.343000000001</v>
      </c>
      <c r="F126" s="80">
        <v>10895.713</v>
      </c>
      <c r="G126" s="1004">
        <v>0.76754958578663945</v>
      </c>
      <c r="H126" s="81">
        <v>338</v>
      </c>
      <c r="I126" s="81">
        <v>-2.3403640566310382</v>
      </c>
      <c r="J126" s="89">
        <v>32.258064516129032</v>
      </c>
      <c r="K126" s="89">
        <v>1.0799420518898986</v>
      </c>
      <c r="L126" s="1010">
        <v>0.12960483545826151</v>
      </c>
    </row>
    <row r="127" spans="1:12" ht="15">
      <c r="A127" s="46" t="s">
        <v>24</v>
      </c>
      <c r="B127" s="47" t="s">
        <v>35</v>
      </c>
      <c r="C127" s="79">
        <v>10469.009803921568</v>
      </c>
      <c r="D127" s="79">
        <v>11035.403921568626</v>
      </c>
      <c r="E127" s="80">
        <v>10678.39</v>
      </c>
      <c r="F127" s="80">
        <v>11256.111999999999</v>
      </c>
      <c r="G127" s="1004">
        <v>-5.1325182265421647</v>
      </c>
      <c r="H127" s="81">
        <v>360.7</v>
      </c>
      <c r="I127" s="81">
        <v>-0.85211654755360711</v>
      </c>
      <c r="J127" s="89">
        <v>44.827586206896555</v>
      </c>
      <c r="K127" s="89">
        <v>0.55314105096799682</v>
      </c>
      <c r="L127" s="1010">
        <v>0.1086284819919085</v>
      </c>
    </row>
    <row r="128" spans="1:12" ht="14.25">
      <c r="A128" s="44" t="s">
        <v>24</v>
      </c>
      <c r="B128" s="48" t="s">
        <v>31</v>
      </c>
      <c r="C128" s="90">
        <v>9875.0283763551415</v>
      </c>
      <c r="D128" s="90">
        <v>9877.2306564919454</v>
      </c>
      <c r="E128" s="91">
        <v>10072.528943882244</v>
      </c>
      <c r="F128" s="91">
        <v>10074.775269621785</v>
      </c>
      <c r="G128" s="1011">
        <v>-2.2296534457839707E-2</v>
      </c>
      <c r="H128" s="92">
        <v>291.63853658536584</v>
      </c>
      <c r="I128" s="92">
        <v>-0.28160477585074245</v>
      </c>
      <c r="J128" s="93">
        <v>8.8495575221238933</v>
      </c>
      <c r="K128" s="93">
        <v>16.199130778348479</v>
      </c>
      <c r="L128" s="1012">
        <v>-1.1215313920991008</v>
      </c>
    </row>
    <row r="129" spans="1:12" ht="15">
      <c r="A129" s="46" t="s">
        <v>24</v>
      </c>
      <c r="B129" s="47" t="s">
        <v>32</v>
      </c>
      <c r="C129" s="79">
        <v>9522.5676470588242</v>
      </c>
      <c r="D129" s="79">
        <v>9373.2147058823521</v>
      </c>
      <c r="E129" s="80">
        <v>9713.0190000000002</v>
      </c>
      <c r="F129" s="80">
        <v>9560.6790000000001</v>
      </c>
      <c r="G129" s="1004">
        <v>1.5934014728451833</v>
      </c>
      <c r="H129" s="81">
        <v>260.3</v>
      </c>
      <c r="I129" s="81">
        <v>-3.1622023809523809</v>
      </c>
      <c r="J129" s="89">
        <v>7.2429906542056068</v>
      </c>
      <c r="K129" s="89">
        <v>6.0450414855788228</v>
      </c>
      <c r="L129" s="1010">
        <v>-0.51535091172344583</v>
      </c>
    </row>
    <row r="130" spans="1:12" ht="15">
      <c r="A130" s="46" t="s">
        <v>24</v>
      </c>
      <c r="B130" s="47" t="s">
        <v>33</v>
      </c>
      <c r="C130" s="79">
        <v>10056.994117647058</v>
      </c>
      <c r="D130" s="79">
        <v>10143.219607843137</v>
      </c>
      <c r="E130" s="80">
        <v>10258.134</v>
      </c>
      <c r="F130" s="80">
        <v>10346.084000000001</v>
      </c>
      <c r="G130" s="1004">
        <v>-0.85008008827301917</v>
      </c>
      <c r="H130" s="81">
        <v>307.7</v>
      </c>
      <c r="I130" s="81">
        <v>1.4172709294660553</v>
      </c>
      <c r="J130" s="89">
        <v>9.6875</v>
      </c>
      <c r="K130" s="89">
        <v>9.2453575661793757</v>
      </c>
      <c r="L130" s="1010">
        <v>-0.56457499053429672</v>
      </c>
    </row>
    <row r="131" spans="1:12" ht="15">
      <c r="A131" s="46" t="s">
        <v>24</v>
      </c>
      <c r="B131" s="47" t="s">
        <v>36</v>
      </c>
      <c r="C131" s="79">
        <v>9996.3411764705888</v>
      </c>
      <c r="D131" s="79">
        <v>10175.191176470587</v>
      </c>
      <c r="E131" s="80">
        <v>10196.268</v>
      </c>
      <c r="F131" s="80">
        <v>10378.695</v>
      </c>
      <c r="G131" s="1004">
        <v>-1.7577065324686743</v>
      </c>
      <c r="H131" s="81">
        <v>336.7</v>
      </c>
      <c r="I131" s="81">
        <v>-1.8081073199183402</v>
      </c>
      <c r="J131" s="89">
        <v>11.29032258064516</v>
      </c>
      <c r="K131" s="89">
        <v>0.90873172659028056</v>
      </c>
      <c r="L131" s="1010">
        <v>-4.160548984135648E-2</v>
      </c>
    </row>
    <row r="132" spans="1:12" ht="14.25">
      <c r="A132" s="44" t="s">
        <v>24</v>
      </c>
      <c r="B132" s="48" t="s">
        <v>37</v>
      </c>
      <c r="C132" s="90">
        <v>7993.9416566282716</v>
      </c>
      <c r="D132" s="90">
        <v>8286.5703280438102</v>
      </c>
      <c r="E132" s="91">
        <v>8153.8204897608375</v>
      </c>
      <c r="F132" s="91">
        <v>8452.3017346046872</v>
      </c>
      <c r="G132" s="1011">
        <v>-3.5313605005584865</v>
      </c>
      <c r="H132" s="92">
        <v>227.13904923599321</v>
      </c>
      <c r="I132" s="92">
        <v>-2.3561665662760358</v>
      </c>
      <c r="J132" s="93">
        <v>8.8724584103512019</v>
      </c>
      <c r="K132" s="93">
        <v>7.7571447385750032</v>
      </c>
      <c r="L132" s="1012">
        <v>-0.53531387577202327</v>
      </c>
    </row>
    <row r="133" spans="1:12" ht="15">
      <c r="A133" s="46" t="s">
        <v>24</v>
      </c>
      <c r="B133" s="47" t="s">
        <v>102</v>
      </c>
      <c r="C133" s="101">
        <v>7313.2470588235292</v>
      </c>
      <c r="D133" s="101">
        <v>7512.2833333333338</v>
      </c>
      <c r="E133" s="102">
        <v>7459.5119999999997</v>
      </c>
      <c r="F133" s="102">
        <v>7662.5290000000005</v>
      </c>
      <c r="G133" s="1018">
        <v>-2.6494777377025356</v>
      </c>
      <c r="H133" s="103">
        <v>208.6</v>
      </c>
      <c r="I133" s="103">
        <v>-1.9275975552421225</v>
      </c>
      <c r="J133" s="104">
        <v>23.651452282157674</v>
      </c>
      <c r="K133" s="104">
        <v>3.9246674568681681</v>
      </c>
      <c r="L133" s="1019">
        <v>0.23061472848067543</v>
      </c>
    </row>
    <row r="134" spans="1:12" ht="15">
      <c r="A134" s="46" t="s">
        <v>24</v>
      </c>
      <c r="B134" s="47" t="s">
        <v>38</v>
      </c>
      <c r="C134" s="79">
        <v>8375.1303921568633</v>
      </c>
      <c r="D134" s="79">
        <v>8414.644117647058</v>
      </c>
      <c r="E134" s="80">
        <v>8542.6329999999998</v>
      </c>
      <c r="F134" s="80">
        <v>8582.9369999999999</v>
      </c>
      <c r="G134" s="1004">
        <v>-0.4695828479225711</v>
      </c>
      <c r="H134" s="81">
        <v>232.3</v>
      </c>
      <c r="I134" s="81">
        <v>-1.6511430990685763</v>
      </c>
      <c r="J134" s="89">
        <v>-6.9124423963133648</v>
      </c>
      <c r="K134" s="89">
        <v>2.6603450546556036</v>
      </c>
      <c r="L134" s="1010">
        <v>-0.66583520285512598</v>
      </c>
    </row>
    <row r="135" spans="1:12" ht="15.75" thickBot="1">
      <c r="A135" s="46" t="s">
        <v>24</v>
      </c>
      <c r="B135" s="47" t="s">
        <v>39</v>
      </c>
      <c r="C135" s="79">
        <v>8982.9941176470584</v>
      </c>
      <c r="D135" s="79">
        <v>9706.798039215686</v>
      </c>
      <c r="E135" s="80">
        <v>9162.6540000000005</v>
      </c>
      <c r="F135" s="80">
        <v>9900.9339999999993</v>
      </c>
      <c r="G135" s="1004">
        <v>-7.456670249493623</v>
      </c>
      <c r="H135" s="81">
        <v>277.5</v>
      </c>
      <c r="I135" s="81">
        <v>-1.2806830309498478</v>
      </c>
      <c r="J135" s="89">
        <v>7.2289156626506017</v>
      </c>
      <c r="K135" s="89">
        <v>1.1721322270512313</v>
      </c>
      <c r="L135" s="1010">
        <v>-0.10009340139757295</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13562.470593114598</v>
      </c>
      <c r="D137" s="90">
        <v>14135.217024027837</v>
      </c>
      <c r="E137" s="91">
        <v>13833.720004976891</v>
      </c>
      <c r="F137" s="91">
        <v>14417.921364508395</v>
      </c>
      <c r="G137" s="1011">
        <v>-4.0519111233994671</v>
      </c>
      <c r="H137" s="92">
        <v>338.89518072289155</v>
      </c>
      <c r="I137" s="92">
        <v>-2.4691903812097027</v>
      </c>
      <c r="J137" s="93">
        <v>72.916666666666657</v>
      </c>
      <c r="K137" s="93">
        <v>1.0931120769129461</v>
      </c>
      <c r="L137" s="1012">
        <v>0.35736713515942065</v>
      </c>
    </row>
    <row r="138" spans="1:12" ht="15">
      <c r="A138" s="46" t="s">
        <v>117</v>
      </c>
      <c r="B138" s="47" t="s">
        <v>26</v>
      </c>
      <c r="C138" s="79">
        <v>13645.722549019609</v>
      </c>
      <c r="D138" s="79">
        <v>13933.688235294117</v>
      </c>
      <c r="E138" s="80">
        <v>13918.637000000001</v>
      </c>
      <c r="F138" s="80">
        <v>14212.361999999999</v>
      </c>
      <c r="G138" s="1004">
        <v>-2.0666867337040711</v>
      </c>
      <c r="H138" s="81">
        <v>309.3</v>
      </c>
      <c r="I138" s="81">
        <v>-7.0333633904418322</v>
      </c>
      <c r="J138" s="89">
        <v>27.27272727272727</v>
      </c>
      <c r="K138" s="89">
        <v>0.18438035032266561</v>
      </c>
      <c r="L138" s="1010">
        <v>1.5772134504149382E-2</v>
      </c>
    </row>
    <row r="139" spans="1:12" ht="15">
      <c r="A139" s="46" t="s">
        <v>117</v>
      </c>
      <c r="B139" s="47" t="s">
        <v>27</v>
      </c>
      <c r="C139" s="79">
        <v>13618.172549019608</v>
      </c>
      <c r="D139" s="79">
        <v>14106.571568627451</v>
      </c>
      <c r="E139" s="80">
        <v>13890.536</v>
      </c>
      <c r="F139" s="80">
        <v>14388.703</v>
      </c>
      <c r="G139" s="1004">
        <v>-3.4622092067644981</v>
      </c>
      <c r="H139" s="81">
        <v>340.9</v>
      </c>
      <c r="I139" s="81">
        <v>-3.1258880363739703</v>
      </c>
      <c r="J139" s="89">
        <v>74.193548387096769</v>
      </c>
      <c r="K139" s="89">
        <v>0.71118135124456738</v>
      </c>
      <c r="L139" s="1010">
        <v>0.23601274302874886</v>
      </c>
    </row>
    <row r="140" spans="1:12" ht="15">
      <c r="A140" s="46" t="s">
        <v>117</v>
      </c>
      <c r="B140" s="47" t="s">
        <v>34</v>
      </c>
      <c r="C140" s="79">
        <v>13305.336274509804</v>
      </c>
      <c r="D140" s="79">
        <v>14632.90294117647</v>
      </c>
      <c r="E140" s="80">
        <v>13571.442999999999</v>
      </c>
      <c r="F140" s="80">
        <v>14925.561</v>
      </c>
      <c r="G140" s="1004">
        <v>-9.072476404739497</v>
      </c>
      <c r="H140" s="81">
        <v>359.3</v>
      </c>
      <c r="I140" s="81">
        <v>2.1609326130224691</v>
      </c>
      <c r="J140" s="89">
        <v>150</v>
      </c>
      <c r="K140" s="89">
        <v>0.19755037534571318</v>
      </c>
      <c r="L140" s="1010">
        <v>0.1055822576265225</v>
      </c>
    </row>
    <row r="141" spans="1:12" ht="14.25">
      <c r="A141" s="44" t="s">
        <v>117</v>
      </c>
      <c r="B141" s="48" t="s">
        <v>28</v>
      </c>
      <c r="C141" s="90">
        <v>13168.628403513279</v>
      </c>
      <c r="D141" s="90">
        <v>12732.727736963783</v>
      </c>
      <c r="E141" s="91">
        <v>13432.000971583546</v>
      </c>
      <c r="F141" s="91">
        <v>12987.382291703059</v>
      </c>
      <c r="G141" s="1011">
        <v>3.4234664838081303</v>
      </c>
      <c r="H141" s="92">
        <v>313.24</v>
      </c>
      <c r="I141" s="92">
        <v>0.59520514260683366</v>
      </c>
      <c r="J141" s="93">
        <v>39.121338912133893</v>
      </c>
      <c r="K141" s="93">
        <v>8.7580666403266179</v>
      </c>
      <c r="L141" s="1012">
        <v>1.4312732620310946</v>
      </c>
    </row>
    <row r="142" spans="1:12" ht="15">
      <c r="A142" s="46" t="s">
        <v>117</v>
      </c>
      <c r="B142" s="47" t="s">
        <v>29</v>
      </c>
      <c r="C142" s="79">
        <v>13956.850980392155</v>
      </c>
      <c r="D142" s="79">
        <v>12956.339215686274</v>
      </c>
      <c r="E142" s="80">
        <v>14235.987999999999</v>
      </c>
      <c r="F142" s="80">
        <v>13215.466</v>
      </c>
      <c r="G142" s="1004">
        <v>7.7221794524687883</v>
      </c>
      <c r="H142" s="81">
        <v>289.89999999999998</v>
      </c>
      <c r="I142" s="81">
        <v>0.86986778009742527</v>
      </c>
      <c r="J142" s="89">
        <v>102.63157894736842</v>
      </c>
      <c r="K142" s="89">
        <v>2.0281838535493217</v>
      </c>
      <c r="L142" s="1010">
        <v>0.86325436243957299</v>
      </c>
    </row>
    <row r="143" spans="1:12" ht="15">
      <c r="A143" s="46" t="s">
        <v>117</v>
      </c>
      <c r="B143" s="47" t="s">
        <v>30</v>
      </c>
      <c r="C143" s="79">
        <v>13050.374509803922</v>
      </c>
      <c r="D143" s="79">
        <v>12788.183333333332</v>
      </c>
      <c r="E143" s="80">
        <v>13311.382</v>
      </c>
      <c r="F143" s="80">
        <v>13043.947</v>
      </c>
      <c r="G143" s="1004">
        <v>2.0502613204423441</v>
      </c>
      <c r="H143" s="81">
        <v>315</v>
      </c>
      <c r="I143" s="81">
        <v>0.86455331412103376</v>
      </c>
      <c r="J143" s="89">
        <v>16.569767441860463</v>
      </c>
      <c r="K143" s="89">
        <v>5.2811800342420652</v>
      </c>
      <c r="L143" s="1010">
        <v>8.3412850084654266E-3</v>
      </c>
    </row>
    <row r="144" spans="1:12" ht="15">
      <c r="A144" s="46" t="s">
        <v>117</v>
      </c>
      <c r="B144" s="47" t="s">
        <v>35</v>
      </c>
      <c r="C144" s="79">
        <v>12626.322549019607</v>
      </c>
      <c r="D144" s="79">
        <v>12178.725490196077</v>
      </c>
      <c r="E144" s="80">
        <v>12878.849</v>
      </c>
      <c r="F144" s="80">
        <v>12422.3</v>
      </c>
      <c r="G144" s="1004">
        <v>3.6752372749007911</v>
      </c>
      <c r="H144" s="81">
        <v>339.5</v>
      </c>
      <c r="I144" s="81">
        <v>0.62240663900415616</v>
      </c>
      <c r="J144" s="89">
        <v>89.65517241379311</v>
      </c>
      <c r="K144" s="89">
        <v>1.4487027525352298</v>
      </c>
      <c r="L144" s="1010">
        <v>0.55967761458305321</v>
      </c>
    </row>
    <row r="145" spans="1:12" ht="14.25">
      <c r="A145" s="44" t="s">
        <v>117</v>
      </c>
      <c r="B145" s="48" t="s">
        <v>31</v>
      </c>
      <c r="C145" s="90">
        <v>12086.40452078944</v>
      </c>
      <c r="D145" s="90">
        <v>12131.490317851365</v>
      </c>
      <c r="E145" s="91">
        <v>12328.132611205228</v>
      </c>
      <c r="F145" s="91">
        <v>12374.120124208392</v>
      </c>
      <c r="G145" s="1011">
        <v>-0.37164269088672042</v>
      </c>
      <c r="H145" s="92">
        <v>276.18153717627399</v>
      </c>
      <c r="I145" s="92">
        <v>1.5546476996544303</v>
      </c>
      <c r="J145" s="93">
        <v>37.428243398392652</v>
      </c>
      <c r="K145" s="93">
        <v>15.764519952587911</v>
      </c>
      <c r="L145" s="1012">
        <v>2.4138148636853956</v>
      </c>
    </row>
    <row r="146" spans="1:12" ht="15">
      <c r="A146" s="46" t="s">
        <v>117</v>
      </c>
      <c r="B146" s="47" t="s">
        <v>32</v>
      </c>
      <c r="C146" s="79">
        <v>11459.313725490196</v>
      </c>
      <c r="D146" s="79">
        <v>11179.139215686275</v>
      </c>
      <c r="E146" s="80">
        <v>11688.5</v>
      </c>
      <c r="F146" s="80">
        <v>11402.722</v>
      </c>
      <c r="G146" s="1004">
        <v>2.5062261449503045</v>
      </c>
      <c r="H146" s="81">
        <v>247.1</v>
      </c>
      <c r="I146" s="81">
        <v>1.771004942339367</v>
      </c>
      <c r="J146" s="89">
        <v>10.043668122270741</v>
      </c>
      <c r="K146" s="89">
        <v>3.3188463058079813</v>
      </c>
      <c r="L146" s="1010">
        <v>-0.19127018714112909</v>
      </c>
    </row>
    <row r="147" spans="1:12" ht="15">
      <c r="A147" s="46" t="s">
        <v>117</v>
      </c>
      <c r="B147" s="47" t="s">
        <v>33</v>
      </c>
      <c r="C147" s="79">
        <v>12257.400980392158</v>
      </c>
      <c r="D147" s="79">
        <v>12439.469607843137</v>
      </c>
      <c r="E147" s="80">
        <v>12502.549000000001</v>
      </c>
      <c r="F147" s="80">
        <v>12688.259</v>
      </c>
      <c r="G147" s="1004">
        <v>-1.4636365792974364</v>
      </c>
      <c r="H147" s="81">
        <v>280.7</v>
      </c>
      <c r="I147" s="81">
        <v>0.53724928366762181</v>
      </c>
      <c r="J147" s="81">
        <v>43.355481727574755</v>
      </c>
      <c r="K147" s="81">
        <v>11.365731594890031</v>
      </c>
      <c r="L147" s="1005">
        <v>2.1382637837312313</v>
      </c>
    </row>
    <row r="148" spans="1:12" ht="15.75" thickBot="1">
      <c r="A148" s="56" t="s">
        <v>117</v>
      </c>
      <c r="B148" s="57" t="s">
        <v>36</v>
      </c>
      <c r="C148" s="82">
        <v>11995.908823529411</v>
      </c>
      <c r="D148" s="82">
        <v>12222.562745098037</v>
      </c>
      <c r="E148" s="83">
        <v>12235.826999999999</v>
      </c>
      <c r="F148" s="83">
        <v>12467.013999999999</v>
      </c>
      <c r="G148" s="1006">
        <v>-1.8543895113938262</v>
      </c>
      <c r="H148" s="84">
        <v>318</v>
      </c>
      <c r="I148" s="84">
        <v>-3.5779260157671349</v>
      </c>
      <c r="J148" s="84">
        <v>105</v>
      </c>
      <c r="K148" s="84">
        <v>1.0799420518898986</v>
      </c>
      <c r="L148" s="1007">
        <v>0.46682126709529403</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05" t="s">
        <v>10</v>
      </c>
      <c r="I152" s="1306"/>
      <c r="J152" s="991" t="s">
        <v>11</v>
      </c>
      <c r="K152" s="961" t="s">
        <v>12</v>
      </c>
      <c r="L152" s="962"/>
    </row>
    <row r="153" spans="1:12" ht="15.75" customHeight="1">
      <c r="A153" s="29" t="s">
        <v>13</v>
      </c>
      <c r="B153" s="30" t="s">
        <v>14</v>
      </c>
      <c r="C153" s="963" t="s">
        <v>40</v>
      </c>
      <c r="D153" s="963" t="s">
        <v>40</v>
      </c>
      <c r="E153" s="964" t="s">
        <v>41</v>
      </c>
      <c r="F153" s="965" t="s">
        <v>41</v>
      </c>
      <c r="G153" s="992"/>
      <c r="H153" s="1303" t="s">
        <v>15</v>
      </c>
      <c r="I153" s="1304"/>
      <c r="J153" s="993" t="s">
        <v>16</v>
      </c>
      <c r="K153" s="966" t="s">
        <v>17</v>
      </c>
      <c r="L153" s="967"/>
    </row>
    <row r="154" spans="1:12" ht="26.25" thickBot="1">
      <c r="A154" s="31" t="s">
        <v>18</v>
      </c>
      <c r="B154" s="32" t="s">
        <v>19</v>
      </c>
      <c r="C154" s="882" t="s">
        <v>482</v>
      </c>
      <c r="D154" s="1269" t="s">
        <v>477</v>
      </c>
      <c r="E154" s="957" t="s">
        <v>482</v>
      </c>
      <c r="F154" s="1270" t="s">
        <v>477</v>
      </c>
      <c r="G154" s="990" t="s">
        <v>20</v>
      </c>
      <c r="H154" s="66" t="s">
        <v>482</v>
      </c>
      <c r="I154" s="895" t="s">
        <v>20</v>
      </c>
      <c r="J154" s="994" t="s">
        <v>20</v>
      </c>
      <c r="K154" s="958" t="s">
        <v>482</v>
      </c>
      <c r="L154" s="995" t="s">
        <v>21</v>
      </c>
    </row>
    <row r="155" spans="1:12" ht="15" thickBot="1">
      <c r="A155" s="33" t="s">
        <v>22</v>
      </c>
      <c r="B155" s="34" t="s">
        <v>23</v>
      </c>
      <c r="C155" s="67">
        <v>10850.639459795077</v>
      </c>
      <c r="D155" s="67">
        <v>10993.716958544148</v>
      </c>
      <c r="E155" s="68">
        <v>11067.652248990978</v>
      </c>
      <c r="F155" s="1271">
        <v>11213.591297715031</v>
      </c>
      <c r="G155" s="996">
        <v>-1.3014479023663921</v>
      </c>
      <c r="H155" s="69">
        <v>316.20300484652665</v>
      </c>
      <c r="I155" s="69">
        <v>-0.66081594167195046</v>
      </c>
      <c r="J155" s="70">
        <v>2.2295623451692816</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10524.944061970467</v>
      </c>
      <c r="D157" s="72" t="s">
        <v>254</v>
      </c>
      <c r="E157" s="73">
        <v>10735.442943209877</v>
      </c>
      <c r="F157" s="73" t="s">
        <v>254</v>
      </c>
      <c r="G157" s="1273" t="s">
        <v>100</v>
      </c>
      <c r="H157" s="74">
        <v>224.98333333333335</v>
      </c>
      <c r="I157" s="74" t="s">
        <v>100</v>
      </c>
      <c r="J157" s="74" t="s">
        <v>100</v>
      </c>
      <c r="K157" s="74">
        <v>0.29079159935379645</v>
      </c>
      <c r="L157" s="1001" t="s">
        <v>100</v>
      </c>
    </row>
    <row r="158" spans="1:12" ht="15">
      <c r="A158" s="46" t="s">
        <v>109</v>
      </c>
      <c r="B158" s="75" t="s">
        <v>23</v>
      </c>
      <c r="C158" s="76">
        <v>11419.951696750742</v>
      </c>
      <c r="D158" s="76">
        <v>11460.358251162546</v>
      </c>
      <c r="E158" s="77">
        <v>11648.350730685757</v>
      </c>
      <c r="F158" s="77">
        <v>11689.565416185798</v>
      </c>
      <c r="G158" s="1002">
        <v>-0.35257671292872578</v>
      </c>
      <c r="H158" s="78">
        <v>354.22182425978986</v>
      </c>
      <c r="I158" s="78">
        <v>-1.0578214830877409E-2</v>
      </c>
      <c r="J158" s="78">
        <v>-3.3687125057683431</v>
      </c>
      <c r="K158" s="78">
        <v>33.828756058158319</v>
      </c>
      <c r="L158" s="1003">
        <v>-1.9598484009663721</v>
      </c>
    </row>
    <row r="159" spans="1:12" ht="15">
      <c r="A159" s="39" t="s">
        <v>110</v>
      </c>
      <c r="B159" s="40" t="s">
        <v>23</v>
      </c>
      <c r="C159" s="79">
        <v>11276.213829572154</v>
      </c>
      <c r="D159" s="79">
        <v>11338.900911732771</v>
      </c>
      <c r="E159" s="80">
        <v>11501.738106163597</v>
      </c>
      <c r="F159" s="80">
        <v>11565.678929967427</v>
      </c>
      <c r="G159" s="1004">
        <v>-0.5528497219316334</v>
      </c>
      <c r="H159" s="81">
        <v>385.0926470588235</v>
      </c>
      <c r="I159" s="81">
        <v>-1.8271944478602173</v>
      </c>
      <c r="J159" s="81">
        <v>-5.5555555555555554</v>
      </c>
      <c r="K159" s="81">
        <v>5.4927302100161546</v>
      </c>
      <c r="L159" s="1005">
        <v>-0.45276937710192922</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9546.7562208178733</v>
      </c>
      <c r="D161" s="79">
        <v>9708.9947324038058</v>
      </c>
      <c r="E161" s="80">
        <v>9737.6913452342305</v>
      </c>
      <c r="F161" s="80">
        <v>9903.1746270518815</v>
      </c>
      <c r="G161" s="1004">
        <v>-1.6710124586272639</v>
      </c>
      <c r="H161" s="81">
        <v>288.08426870748298</v>
      </c>
      <c r="I161" s="81">
        <v>-0.16636593194329585</v>
      </c>
      <c r="J161" s="81">
        <v>14.73170731707317</v>
      </c>
      <c r="K161" s="81">
        <v>37.996768982229398</v>
      </c>
      <c r="L161" s="1005">
        <v>4.1404518889180864</v>
      </c>
    </row>
    <row r="162" spans="1:12" ht="15.75" thickBot="1">
      <c r="A162" s="41" t="s">
        <v>112</v>
      </c>
      <c r="B162" s="42" t="s">
        <v>23</v>
      </c>
      <c r="C162" s="82">
        <v>11859.820753973409</v>
      </c>
      <c r="D162" s="82">
        <v>11821.979587278365</v>
      </c>
      <c r="E162" s="83">
        <v>12097.017169052877</v>
      </c>
      <c r="F162" s="83">
        <v>12058.419179023933</v>
      </c>
      <c r="G162" s="1006">
        <v>0.32009162607389369</v>
      </c>
      <c r="H162" s="84">
        <v>290.76529581529576</v>
      </c>
      <c r="I162" s="84">
        <v>0.63443686925821696</v>
      </c>
      <c r="J162" s="84">
        <v>-6.0338983050847457</v>
      </c>
      <c r="K162" s="84">
        <v>22.390953150242325</v>
      </c>
      <c r="L162" s="1007">
        <v>-1.9690798803109395</v>
      </c>
    </row>
    <row r="163" spans="1:12" ht="15" thickBot="1">
      <c r="A163" s="35"/>
      <c r="B163" s="43"/>
      <c r="C163" s="71"/>
      <c r="D163" s="71"/>
      <c r="E163" s="71"/>
      <c r="F163" s="71"/>
      <c r="G163" s="998"/>
      <c r="H163" s="70"/>
      <c r="I163" s="70"/>
      <c r="J163" s="70"/>
      <c r="K163" s="70"/>
      <c r="L163" s="999"/>
    </row>
    <row r="164" spans="1:12" ht="14.25">
      <c r="A164" s="44" t="s">
        <v>113</v>
      </c>
      <c r="B164" s="45" t="s">
        <v>25</v>
      </c>
      <c r="C164" s="85" t="s">
        <v>254</v>
      </c>
      <c r="D164" s="85" t="s">
        <v>100</v>
      </c>
      <c r="E164" s="86" t="s">
        <v>254</v>
      </c>
      <c r="F164" s="86" t="s">
        <v>100</v>
      </c>
      <c r="G164" s="1008" t="s">
        <v>100</v>
      </c>
      <c r="H164" s="87" t="s">
        <v>254</v>
      </c>
      <c r="I164" s="87" t="s">
        <v>100</v>
      </c>
      <c r="J164" s="88" t="s">
        <v>100</v>
      </c>
      <c r="K164" s="88">
        <v>1.6155088852988692E-2</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254</v>
      </c>
      <c r="D166" s="79" t="s">
        <v>100</v>
      </c>
      <c r="E166" s="80" t="s">
        <v>254</v>
      </c>
      <c r="F166" s="80" t="s">
        <v>100</v>
      </c>
      <c r="G166" s="1004" t="s">
        <v>100</v>
      </c>
      <c r="H166" s="81" t="s">
        <v>254</v>
      </c>
      <c r="I166" s="81" t="s">
        <v>100</v>
      </c>
      <c r="J166" s="89" t="s">
        <v>100</v>
      </c>
      <c r="K166" s="89">
        <v>1.6155088852988692E-2</v>
      </c>
      <c r="L166" s="1010" t="s">
        <v>100</v>
      </c>
    </row>
    <row r="167" spans="1:12" ht="14.25">
      <c r="A167" s="44" t="s">
        <v>113</v>
      </c>
      <c r="B167" s="48" t="s">
        <v>28</v>
      </c>
      <c r="C167" s="90" t="s">
        <v>254</v>
      </c>
      <c r="D167" s="90" t="s">
        <v>100</v>
      </c>
      <c r="E167" s="91" t="s">
        <v>254</v>
      </c>
      <c r="F167" s="91" t="s">
        <v>100</v>
      </c>
      <c r="G167" s="1011" t="s">
        <v>100</v>
      </c>
      <c r="H167" s="92" t="s">
        <v>254</v>
      </c>
      <c r="I167" s="92" t="s">
        <v>100</v>
      </c>
      <c r="J167" s="93" t="s">
        <v>100</v>
      </c>
      <c r="K167" s="93">
        <v>3.2310177705977383E-2</v>
      </c>
      <c r="L167" s="1012" t="s">
        <v>100</v>
      </c>
    </row>
    <row r="168" spans="1:12" ht="15">
      <c r="A168" s="46" t="s">
        <v>113</v>
      </c>
      <c r="B168" s="47" t="s">
        <v>29</v>
      </c>
      <c r="C168" s="79" t="s">
        <v>254</v>
      </c>
      <c r="D168" s="79" t="s">
        <v>100</v>
      </c>
      <c r="E168" s="80" t="s">
        <v>254</v>
      </c>
      <c r="F168" s="80" t="s">
        <v>100</v>
      </c>
      <c r="G168" s="1004" t="s">
        <v>100</v>
      </c>
      <c r="H168" s="81" t="s">
        <v>254</v>
      </c>
      <c r="I168" s="81" t="s">
        <v>100</v>
      </c>
      <c r="J168" s="89" t="s">
        <v>100</v>
      </c>
      <c r="K168" s="89">
        <v>3.2310177705977383E-2</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v>10261.078231172347</v>
      </c>
      <c r="D170" s="90" t="s">
        <v>254</v>
      </c>
      <c r="E170" s="91">
        <v>10466.299795795794</v>
      </c>
      <c r="F170" s="91" t="s">
        <v>254</v>
      </c>
      <c r="G170" s="1011" t="s">
        <v>100</v>
      </c>
      <c r="H170" s="92">
        <v>221.98000000000002</v>
      </c>
      <c r="I170" s="92" t="s">
        <v>100</v>
      </c>
      <c r="J170" s="93" t="s">
        <v>100</v>
      </c>
      <c r="K170" s="93">
        <v>0.24232633279483037</v>
      </c>
      <c r="L170" s="1012" t="s">
        <v>100</v>
      </c>
    </row>
    <row r="171" spans="1:12" ht="15">
      <c r="A171" s="46" t="s">
        <v>113</v>
      </c>
      <c r="B171" s="47" t="s">
        <v>32</v>
      </c>
      <c r="C171" s="79">
        <v>10377.055882352941</v>
      </c>
      <c r="D171" s="79" t="s">
        <v>254</v>
      </c>
      <c r="E171" s="80">
        <v>10584.597</v>
      </c>
      <c r="F171" s="80" t="s">
        <v>254</v>
      </c>
      <c r="G171" s="1004" t="s">
        <v>100</v>
      </c>
      <c r="H171" s="81">
        <v>213.3</v>
      </c>
      <c r="I171" s="81" t="s">
        <v>100</v>
      </c>
      <c r="J171" s="89" t="s">
        <v>100</v>
      </c>
      <c r="K171" s="89">
        <v>0.1938610662358643</v>
      </c>
      <c r="L171" s="1010" t="s">
        <v>100</v>
      </c>
    </row>
    <row r="172" spans="1:12" ht="15.75" thickBot="1">
      <c r="A172" s="49" t="s">
        <v>113</v>
      </c>
      <c r="B172" s="50" t="s">
        <v>33</v>
      </c>
      <c r="C172" s="94" t="s">
        <v>254</v>
      </c>
      <c r="D172" s="94" t="s">
        <v>254</v>
      </c>
      <c r="E172" s="95" t="s">
        <v>254</v>
      </c>
      <c r="F172" s="95" t="s">
        <v>254</v>
      </c>
      <c r="G172" s="1013" t="s">
        <v>100</v>
      </c>
      <c r="H172" s="89" t="s">
        <v>254</v>
      </c>
      <c r="I172" s="89" t="s">
        <v>100</v>
      </c>
      <c r="J172" s="89" t="s">
        <v>100</v>
      </c>
      <c r="K172" s="89">
        <v>4.8465266558966075E-2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12268.455027697632</v>
      </c>
      <c r="D174" s="85">
        <v>12049.523648108838</v>
      </c>
      <c r="E174" s="86">
        <v>12513.824128251585</v>
      </c>
      <c r="F174" s="86">
        <v>12290.514121071015</v>
      </c>
      <c r="G174" s="1008">
        <v>1.8169297474523358</v>
      </c>
      <c r="H174" s="87">
        <v>417.65945945945947</v>
      </c>
      <c r="I174" s="87">
        <v>-1.5478701477601431</v>
      </c>
      <c r="J174" s="88">
        <v>14.19753086419753</v>
      </c>
      <c r="K174" s="88">
        <v>2.9886914378029079</v>
      </c>
      <c r="L174" s="1009">
        <v>0.31321662359977021</v>
      </c>
    </row>
    <row r="175" spans="1:12" ht="15">
      <c r="A175" s="46" t="s">
        <v>114</v>
      </c>
      <c r="B175" s="47" t="s">
        <v>26</v>
      </c>
      <c r="C175" s="79">
        <v>12377.444117647059</v>
      </c>
      <c r="D175" s="79">
        <v>12124.172549019608</v>
      </c>
      <c r="E175" s="80">
        <v>12624.993</v>
      </c>
      <c r="F175" s="80">
        <v>12366.656000000001</v>
      </c>
      <c r="G175" s="1004">
        <v>2.0889802384735168</v>
      </c>
      <c r="H175" s="81">
        <v>416.5</v>
      </c>
      <c r="I175" s="81">
        <v>1.7094017094017095</v>
      </c>
      <c r="J175" s="89">
        <v>53.846153846153847</v>
      </c>
      <c r="K175" s="89">
        <v>1.938610662358643</v>
      </c>
      <c r="L175" s="1010">
        <v>0.65041908514972469</v>
      </c>
    </row>
    <row r="176" spans="1:12" ht="15">
      <c r="A176" s="46" t="s">
        <v>114</v>
      </c>
      <c r="B176" s="47" t="s">
        <v>27</v>
      </c>
      <c r="C176" s="79">
        <v>12068.848039215687</v>
      </c>
      <c r="D176" s="79">
        <v>11984.698039215686</v>
      </c>
      <c r="E176" s="80">
        <v>12310.225</v>
      </c>
      <c r="F176" s="80">
        <v>12224.392</v>
      </c>
      <c r="G176" s="1004">
        <v>0.70214535005095169</v>
      </c>
      <c r="H176" s="81">
        <v>419.8</v>
      </c>
      <c r="I176" s="81">
        <v>-4.1333637816853086</v>
      </c>
      <c r="J176" s="89">
        <v>-22.61904761904762</v>
      </c>
      <c r="K176" s="89">
        <v>1.0500807754442649</v>
      </c>
      <c r="L176" s="1010">
        <v>-0.3372024615499547</v>
      </c>
    </row>
    <row r="177" spans="1:12" ht="14.25">
      <c r="A177" s="44" t="s">
        <v>114</v>
      </c>
      <c r="B177" s="48" t="s">
        <v>28</v>
      </c>
      <c r="C177" s="90">
        <v>11636.868664361386</v>
      </c>
      <c r="D177" s="90">
        <v>11690.926782662567</v>
      </c>
      <c r="E177" s="91">
        <v>11869.606037648613</v>
      </c>
      <c r="F177" s="91">
        <v>11924.74531831582</v>
      </c>
      <c r="G177" s="1011">
        <v>-0.46239378028908795</v>
      </c>
      <c r="H177" s="92">
        <v>379.04773082942097</v>
      </c>
      <c r="I177" s="92">
        <v>-1.8288938902848335E-4</v>
      </c>
      <c r="J177" s="93">
        <v>-8.4527220630372497</v>
      </c>
      <c r="K177" s="93">
        <v>10.323101777059772</v>
      </c>
      <c r="L177" s="1012">
        <v>-1.2045613112969562</v>
      </c>
    </row>
    <row r="178" spans="1:12" ht="15">
      <c r="A178" s="46" t="s">
        <v>114</v>
      </c>
      <c r="B178" s="47" t="s">
        <v>29</v>
      </c>
      <c r="C178" s="79">
        <v>11690.849019607842</v>
      </c>
      <c r="D178" s="79">
        <v>11771.989215686275</v>
      </c>
      <c r="E178" s="80">
        <v>11924.665999999999</v>
      </c>
      <c r="F178" s="80">
        <v>12007.429</v>
      </c>
      <c r="G178" s="1004">
        <v>-0.68926495422126444</v>
      </c>
      <c r="H178" s="81">
        <v>367.4</v>
      </c>
      <c r="I178" s="81">
        <v>1.072902338376885</v>
      </c>
      <c r="J178" s="89">
        <v>-5.0666666666666664</v>
      </c>
      <c r="K178" s="89">
        <v>5.7512116316639741</v>
      </c>
      <c r="L178" s="1010">
        <v>-0.44201710491736357</v>
      </c>
    </row>
    <row r="179" spans="1:12" ht="15">
      <c r="A179" s="46" t="s">
        <v>114</v>
      </c>
      <c r="B179" s="47" t="s">
        <v>30</v>
      </c>
      <c r="C179" s="79">
        <v>11573.5</v>
      </c>
      <c r="D179" s="79">
        <v>11604.783333333335</v>
      </c>
      <c r="E179" s="80">
        <v>11804.97</v>
      </c>
      <c r="F179" s="80">
        <v>11836.879000000001</v>
      </c>
      <c r="G179" s="1004">
        <v>-0.26957274801914816</v>
      </c>
      <c r="H179" s="81">
        <v>393.7</v>
      </c>
      <c r="I179" s="81">
        <v>-0.85620750440695892</v>
      </c>
      <c r="J179" s="89">
        <v>-12.383900928792571</v>
      </c>
      <c r="K179" s="89">
        <v>4.5718901453957992</v>
      </c>
      <c r="L179" s="1010">
        <v>-0.76254420637959353</v>
      </c>
    </row>
    <row r="180" spans="1:12" ht="14.25">
      <c r="A180" s="44" t="s">
        <v>114</v>
      </c>
      <c r="B180" s="48" t="s">
        <v>31</v>
      </c>
      <c r="C180" s="90">
        <v>11140.269436233884</v>
      </c>
      <c r="D180" s="90">
        <v>11226.728113406914</v>
      </c>
      <c r="E180" s="91">
        <v>11363.074824958561</v>
      </c>
      <c r="F180" s="91">
        <v>11451.262675675052</v>
      </c>
      <c r="G180" s="1011">
        <v>-0.77011464337309343</v>
      </c>
      <c r="H180" s="92">
        <v>332.48976377952755</v>
      </c>
      <c r="I180" s="92">
        <v>4.2502295767300684E-2</v>
      </c>
      <c r="J180" s="93">
        <v>-2.8309104820198927</v>
      </c>
      <c r="K180" s="93">
        <v>20.516962843295637</v>
      </c>
      <c r="L180" s="1012">
        <v>-1.0685037132691839</v>
      </c>
    </row>
    <row r="181" spans="1:12" ht="15">
      <c r="A181" s="46" t="s">
        <v>114</v>
      </c>
      <c r="B181" s="47" t="s">
        <v>32</v>
      </c>
      <c r="C181" s="79">
        <v>11125.406862745098</v>
      </c>
      <c r="D181" s="79">
        <v>11196.749019607842</v>
      </c>
      <c r="E181" s="80">
        <v>11347.915000000001</v>
      </c>
      <c r="F181" s="80">
        <v>11420.683999999999</v>
      </c>
      <c r="G181" s="1004">
        <v>-0.63716849183462587</v>
      </c>
      <c r="H181" s="81">
        <v>319.10000000000002</v>
      </c>
      <c r="I181" s="81">
        <v>-0.5919003115264726</v>
      </c>
      <c r="J181" s="89">
        <v>-9.8639455782312915</v>
      </c>
      <c r="K181" s="89">
        <v>12.84329563812601</v>
      </c>
      <c r="L181" s="1010">
        <v>-1.7231783503132974</v>
      </c>
    </row>
    <row r="182" spans="1:12" ht="15.75" thickBot="1">
      <c r="A182" s="49" t="s">
        <v>114</v>
      </c>
      <c r="B182" s="50" t="s">
        <v>33</v>
      </c>
      <c r="C182" s="94">
        <v>11162.638235294116</v>
      </c>
      <c r="D182" s="94">
        <v>11282.85294117647</v>
      </c>
      <c r="E182" s="95">
        <v>11385.891</v>
      </c>
      <c r="F182" s="95">
        <v>11508.51</v>
      </c>
      <c r="G182" s="1013">
        <v>-1.0654637307522921</v>
      </c>
      <c r="H182" s="89">
        <v>354.9</v>
      </c>
      <c r="I182" s="89">
        <v>-0.28097780275358247</v>
      </c>
      <c r="J182" s="89">
        <v>11.76470588235294</v>
      </c>
      <c r="K182" s="89">
        <v>7.673667205169628</v>
      </c>
      <c r="L182" s="1010">
        <v>0.65467463704411166</v>
      </c>
    </row>
    <row r="183" spans="1:12" ht="15.75" thickBot="1">
      <c r="A183" s="51"/>
      <c r="B183" s="52"/>
      <c r="C183" s="96"/>
      <c r="D183" s="96"/>
      <c r="E183" s="96"/>
      <c r="F183" s="96"/>
      <c r="G183" s="1014"/>
      <c r="H183" s="97"/>
      <c r="I183" s="97"/>
      <c r="J183" s="97"/>
      <c r="K183" s="97"/>
      <c r="L183" s="1015"/>
    </row>
    <row r="184" spans="1:12" ht="15">
      <c r="A184" s="46" t="s">
        <v>115</v>
      </c>
      <c r="B184" s="53" t="s">
        <v>30</v>
      </c>
      <c r="C184" s="98">
        <v>11524.47843137255</v>
      </c>
      <c r="D184" s="98">
        <v>11490.232352941177</v>
      </c>
      <c r="E184" s="99">
        <v>11754.968000000001</v>
      </c>
      <c r="F184" s="99">
        <v>11720.037</v>
      </c>
      <c r="G184" s="1016">
        <v>0.29804513415785711</v>
      </c>
      <c r="H184" s="100">
        <v>404.2</v>
      </c>
      <c r="I184" s="100">
        <v>-1.7262338925358673</v>
      </c>
      <c r="J184" s="100">
        <v>-18.589743589743591</v>
      </c>
      <c r="K184" s="100">
        <v>2.0516962843295636</v>
      </c>
      <c r="L184" s="1017">
        <v>-0.52468687008827297</v>
      </c>
    </row>
    <row r="185" spans="1:12" ht="15.75" thickBot="1">
      <c r="A185" s="49" t="s">
        <v>115</v>
      </c>
      <c r="B185" s="50" t="s">
        <v>33</v>
      </c>
      <c r="C185" s="94">
        <v>11116.120588235293</v>
      </c>
      <c r="D185" s="94">
        <v>11212.866666666667</v>
      </c>
      <c r="E185" s="95">
        <v>11338.442999999999</v>
      </c>
      <c r="F185" s="95">
        <v>11437.124</v>
      </c>
      <c r="G185" s="1013">
        <v>-0.86281306384367695</v>
      </c>
      <c r="H185" s="89">
        <v>373.7</v>
      </c>
      <c r="I185" s="89">
        <v>-1.0590415673815197</v>
      </c>
      <c r="J185" s="89">
        <v>4.4117647058823533</v>
      </c>
      <c r="K185" s="89">
        <v>3.4410339256865914</v>
      </c>
      <c r="L185" s="1010">
        <v>7.1917492986343756E-2</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10245.517853737154</v>
      </c>
      <c r="D198" s="85">
        <v>10481.036297201441</v>
      </c>
      <c r="E198" s="86">
        <v>10450.428210811897</v>
      </c>
      <c r="F198" s="86">
        <v>10690.65702314547</v>
      </c>
      <c r="G198" s="1008">
        <v>-2.2470911919957128</v>
      </c>
      <c r="H198" s="87">
        <v>363.19489051094888</v>
      </c>
      <c r="I198" s="87">
        <v>3.5857142400981895E-2</v>
      </c>
      <c r="J198" s="88">
        <v>15.126050420168067</v>
      </c>
      <c r="K198" s="88">
        <v>4.4264943457189014</v>
      </c>
      <c r="L198" s="1009">
        <v>0.49585850756861216</v>
      </c>
    </row>
    <row r="199" spans="1:12" ht="15">
      <c r="A199" s="46" t="s">
        <v>24</v>
      </c>
      <c r="B199" s="47" t="s">
        <v>29</v>
      </c>
      <c r="C199" s="79">
        <v>9955.8627450980384</v>
      </c>
      <c r="D199" s="79">
        <v>10041.20882352941</v>
      </c>
      <c r="E199" s="80">
        <v>10154.98</v>
      </c>
      <c r="F199" s="80">
        <v>10242.032999999999</v>
      </c>
      <c r="G199" s="1004">
        <v>-0.84995820653965759</v>
      </c>
      <c r="H199" s="81">
        <v>325.10000000000002</v>
      </c>
      <c r="I199" s="81">
        <v>-4.1285756414037156</v>
      </c>
      <c r="J199" s="89">
        <v>2.9411764705882351</v>
      </c>
      <c r="K199" s="89">
        <v>0.56542810985460412</v>
      </c>
      <c r="L199" s="1010">
        <v>3.9087044045628128E-3</v>
      </c>
    </row>
    <row r="200" spans="1:12" ht="15">
      <c r="A200" s="46" t="s">
        <v>24</v>
      </c>
      <c r="B200" s="47" t="s">
        <v>30</v>
      </c>
      <c r="C200" s="79">
        <v>10413.712745098039</v>
      </c>
      <c r="D200" s="79">
        <v>10654.343137254902</v>
      </c>
      <c r="E200" s="80">
        <v>10621.986999999999</v>
      </c>
      <c r="F200" s="80">
        <v>10867.43</v>
      </c>
      <c r="G200" s="1004">
        <v>-2.2585192635241369</v>
      </c>
      <c r="H200" s="81">
        <v>352.7</v>
      </c>
      <c r="I200" s="81">
        <v>0.3699487763232816</v>
      </c>
      <c r="J200" s="89">
        <v>21.551724137931032</v>
      </c>
      <c r="K200" s="89">
        <v>2.2778675282714054</v>
      </c>
      <c r="L200" s="1010">
        <v>0.36209543908891173</v>
      </c>
    </row>
    <row r="201" spans="1:12" ht="15">
      <c r="A201" s="46" t="s">
        <v>24</v>
      </c>
      <c r="B201" s="47" t="s">
        <v>35</v>
      </c>
      <c r="C201" s="79">
        <v>10113.571568627451</v>
      </c>
      <c r="D201" s="79">
        <v>10422.63137254902</v>
      </c>
      <c r="E201" s="80">
        <v>10315.843000000001</v>
      </c>
      <c r="F201" s="80">
        <v>10631.084000000001</v>
      </c>
      <c r="G201" s="1004">
        <v>-2.9652761656290174</v>
      </c>
      <c r="H201" s="81">
        <v>391.9</v>
      </c>
      <c r="I201" s="81">
        <v>1.0833118390508096</v>
      </c>
      <c r="J201" s="89">
        <v>11.363636363636363</v>
      </c>
      <c r="K201" s="89">
        <v>1.5831987075928917</v>
      </c>
      <c r="L201" s="1010">
        <v>0.12985436407513773</v>
      </c>
    </row>
    <row r="202" spans="1:12" ht="14.25">
      <c r="A202" s="44" t="s">
        <v>24</v>
      </c>
      <c r="B202" s="48" t="s">
        <v>31</v>
      </c>
      <c r="C202" s="90">
        <v>9917.03058934</v>
      </c>
      <c r="D202" s="90">
        <v>10112.215256412192</v>
      </c>
      <c r="E202" s="91">
        <v>10115.3712011268</v>
      </c>
      <c r="F202" s="91">
        <v>10314.459561540436</v>
      </c>
      <c r="G202" s="1011">
        <v>-1.9301870275004775</v>
      </c>
      <c r="H202" s="92">
        <v>300.87100068073522</v>
      </c>
      <c r="I202" s="92">
        <v>-0.21213284924443346</v>
      </c>
      <c r="J202" s="93">
        <v>13.699690402476779</v>
      </c>
      <c r="K202" s="93">
        <v>23.731825525040389</v>
      </c>
      <c r="L202" s="1012">
        <v>2.3940881179388178</v>
      </c>
    </row>
    <row r="203" spans="1:12" ht="15">
      <c r="A203" s="46" t="s">
        <v>24</v>
      </c>
      <c r="B203" s="47" t="s">
        <v>32</v>
      </c>
      <c r="C203" s="79">
        <v>9569.1215686274518</v>
      </c>
      <c r="D203" s="79">
        <v>9638.7039215686273</v>
      </c>
      <c r="E203" s="80">
        <v>9760.5040000000008</v>
      </c>
      <c r="F203" s="80">
        <v>9831.4779999999992</v>
      </c>
      <c r="G203" s="1004">
        <v>-0.7219056992244538</v>
      </c>
      <c r="H203" s="81">
        <v>272.89999999999998</v>
      </c>
      <c r="I203" s="81">
        <v>0.36778227289444648</v>
      </c>
      <c r="J203" s="89">
        <v>15.503875968992247</v>
      </c>
      <c r="K203" s="89">
        <v>7.2213247172859454</v>
      </c>
      <c r="L203" s="1010">
        <v>0.82991266113400464</v>
      </c>
    </row>
    <row r="204" spans="1:12" ht="15">
      <c r="A204" s="46" t="s">
        <v>24</v>
      </c>
      <c r="B204" s="47" t="s">
        <v>33</v>
      </c>
      <c r="C204" s="79">
        <v>10024.780392156863</v>
      </c>
      <c r="D204" s="79">
        <v>10276.628431372548</v>
      </c>
      <c r="E204" s="80">
        <v>10225.276</v>
      </c>
      <c r="F204" s="80">
        <v>10482.161</v>
      </c>
      <c r="G204" s="1004">
        <v>-2.4506874107352505</v>
      </c>
      <c r="H204" s="81">
        <v>300.8</v>
      </c>
      <c r="I204" s="81">
        <v>-1.0526315789473648</v>
      </c>
      <c r="J204" s="89">
        <v>14.738510301109351</v>
      </c>
      <c r="K204" s="89">
        <v>11.696284329563813</v>
      </c>
      <c r="L204" s="1010">
        <v>1.2751447754762815</v>
      </c>
    </row>
    <row r="205" spans="1:12" ht="15">
      <c r="A205" s="46" t="s">
        <v>24</v>
      </c>
      <c r="B205" s="47" t="s">
        <v>36</v>
      </c>
      <c r="C205" s="79">
        <v>10102.75</v>
      </c>
      <c r="D205" s="79">
        <v>10309.898039215686</v>
      </c>
      <c r="E205" s="80">
        <v>10304.805</v>
      </c>
      <c r="F205" s="80">
        <v>10516.096</v>
      </c>
      <c r="G205" s="1004">
        <v>-2.0092152068600293</v>
      </c>
      <c r="H205" s="81">
        <v>343</v>
      </c>
      <c r="I205" s="81">
        <v>1.5995260663507043</v>
      </c>
      <c r="J205" s="89">
        <v>8.7591240875912408</v>
      </c>
      <c r="K205" s="89">
        <v>4.8142164781906294</v>
      </c>
      <c r="L205" s="1010">
        <v>0.28903068132853171</v>
      </c>
    </row>
    <row r="206" spans="1:12" ht="14.25">
      <c r="A206" s="44" t="s">
        <v>24</v>
      </c>
      <c r="B206" s="48" t="s">
        <v>37</v>
      </c>
      <c r="C206" s="90">
        <v>7832.9004393966898</v>
      </c>
      <c r="D206" s="90">
        <v>7773.6331538237155</v>
      </c>
      <c r="E206" s="91">
        <v>7989.5584481846236</v>
      </c>
      <c r="F206" s="91">
        <v>7929.1058169001899</v>
      </c>
      <c r="G206" s="1011">
        <v>0.76241423283296594</v>
      </c>
      <c r="H206" s="92">
        <v>223.44712643678159</v>
      </c>
      <c r="I206" s="92">
        <v>0.51620019682932128</v>
      </c>
      <c r="J206" s="93">
        <v>17.115384615384617</v>
      </c>
      <c r="K206" s="93">
        <v>9.838449111470112</v>
      </c>
      <c r="L206" s="1012">
        <v>1.2505052634106573</v>
      </c>
    </row>
    <row r="207" spans="1:12" ht="15">
      <c r="A207" s="46" t="s">
        <v>24</v>
      </c>
      <c r="B207" s="47" t="s">
        <v>102</v>
      </c>
      <c r="C207" s="101">
        <v>7374.7774509803921</v>
      </c>
      <c r="D207" s="101">
        <v>7420.5784313725489</v>
      </c>
      <c r="E207" s="102">
        <v>7522.2730000000001</v>
      </c>
      <c r="F207" s="102">
        <v>7568.99</v>
      </c>
      <c r="G207" s="1018">
        <v>-0.6172157711927172</v>
      </c>
      <c r="H207" s="103">
        <v>210.1</v>
      </c>
      <c r="I207" s="103">
        <v>-0.42654028436019226</v>
      </c>
      <c r="J207" s="104">
        <v>9.8765432098765427</v>
      </c>
      <c r="K207" s="104">
        <v>5.7512116316639741</v>
      </c>
      <c r="L207" s="1019">
        <v>0.40026200325769867</v>
      </c>
    </row>
    <row r="208" spans="1:12" ht="15">
      <c r="A208" s="46" t="s">
        <v>24</v>
      </c>
      <c r="B208" s="47" t="s">
        <v>38</v>
      </c>
      <c r="C208" s="79">
        <v>8331.2088235294123</v>
      </c>
      <c r="D208" s="79">
        <v>8214.1960784313724</v>
      </c>
      <c r="E208" s="80">
        <v>8497.8330000000005</v>
      </c>
      <c r="F208" s="80">
        <v>8378.48</v>
      </c>
      <c r="G208" s="1004">
        <v>1.4245185284204411</v>
      </c>
      <c r="H208" s="81">
        <v>236.7</v>
      </c>
      <c r="I208" s="81">
        <v>-1.1278195488721876</v>
      </c>
      <c r="J208" s="89">
        <v>30.246913580246915</v>
      </c>
      <c r="K208" s="89">
        <v>3.4087237479806141</v>
      </c>
      <c r="L208" s="1010">
        <v>0.73324893377747635</v>
      </c>
    </row>
    <row r="209" spans="1:12" ht="15.75" thickBot="1">
      <c r="A209" s="46" t="s">
        <v>24</v>
      </c>
      <c r="B209" s="47" t="s">
        <v>39</v>
      </c>
      <c r="C209" s="79">
        <v>8659.4362745098042</v>
      </c>
      <c r="D209" s="79">
        <v>8608.2421568627451</v>
      </c>
      <c r="E209" s="80">
        <v>8832.625</v>
      </c>
      <c r="F209" s="80">
        <v>8780.4069999999992</v>
      </c>
      <c r="G209" s="1004">
        <v>0.59471047298833368</v>
      </c>
      <c r="H209" s="81">
        <v>270</v>
      </c>
      <c r="I209" s="81">
        <v>8.6519114688128766</v>
      </c>
      <c r="J209" s="89">
        <v>23.52941176470588</v>
      </c>
      <c r="K209" s="89">
        <v>0.67851373182552499</v>
      </c>
      <c r="L209" s="1010">
        <v>0.11699432637548368</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13065.486368871234</v>
      </c>
      <c r="D211" s="90">
        <v>12995.153682110802</v>
      </c>
      <c r="E211" s="91">
        <v>13326.79609624866</v>
      </c>
      <c r="F211" s="91">
        <v>13255.056755753018</v>
      </c>
      <c r="G211" s="1011">
        <v>0.54122243169200568</v>
      </c>
      <c r="H211" s="92">
        <v>333.21928571428572</v>
      </c>
      <c r="I211" s="92">
        <v>-1.3034518943529243</v>
      </c>
      <c r="J211" s="93">
        <v>7.6923076923076925</v>
      </c>
      <c r="K211" s="93">
        <v>2.2617124394184165</v>
      </c>
      <c r="L211" s="1012">
        <v>0.1147264774035528</v>
      </c>
    </row>
    <row r="212" spans="1:12" ht="15">
      <c r="A212" s="46" t="s">
        <v>117</v>
      </c>
      <c r="B212" s="47" t="s">
        <v>26</v>
      </c>
      <c r="C212" s="79">
        <v>13259.464705882354</v>
      </c>
      <c r="D212" s="79">
        <v>12641.088235294117</v>
      </c>
      <c r="E212" s="80">
        <v>13524.654</v>
      </c>
      <c r="F212" s="80">
        <v>12893.91</v>
      </c>
      <c r="G212" s="1004">
        <v>4.8917977556846655</v>
      </c>
      <c r="H212" s="81">
        <v>312.60000000000002</v>
      </c>
      <c r="I212" s="81">
        <v>-1.0132995566814402</v>
      </c>
      <c r="J212" s="89">
        <v>42.105263157894733</v>
      </c>
      <c r="K212" s="89">
        <v>0.43618739903069464</v>
      </c>
      <c r="L212" s="1010">
        <v>0.12239714304390686</v>
      </c>
    </row>
    <row r="213" spans="1:12" ht="15">
      <c r="A213" s="46" t="s">
        <v>117</v>
      </c>
      <c r="B213" s="47" t="s">
        <v>27</v>
      </c>
      <c r="C213" s="79">
        <v>12964.312745098039</v>
      </c>
      <c r="D213" s="79">
        <v>12651.41274509804</v>
      </c>
      <c r="E213" s="80">
        <v>13223.599</v>
      </c>
      <c r="F213" s="80">
        <v>12904.441000000001</v>
      </c>
      <c r="G213" s="1004">
        <v>2.4732415762914446</v>
      </c>
      <c r="H213" s="81">
        <v>326.5</v>
      </c>
      <c r="I213" s="81">
        <v>-1.0006064281382689</v>
      </c>
      <c r="J213" s="89">
        <v>13.793103448275861</v>
      </c>
      <c r="K213" s="89">
        <v>1.0662358642972536</v>
      </c>
      <c r="L213" s="1010">
        <v>0.10834981970600677</v>
      </c>
    </row>
    <row r="214" spans="1:12" ht="15">
      <c r="A214" s="46" t="s">
        <v>117</v>
      </c>
      <c r="B214" s="47" t="s">
        <v>34</v>
      </c>
      <c r="C214" s="79">
        <v>13098.086274509804</v>
      </c>
      <c r="D214" s="79">
        <v>13458.914705882353</v>
      </c>
      <c r="E214" s="80">
        <v>13360.048000000001</v>
      </c>
      <c r="F214" s="80">
        <v>13728.093000000001</v>
      </c>
      <c r="G214" s="1004">
        <v>-2.6809623157418883</v>
      </c>
      <c r="H214" s="81">
        <v>354.5</v>
      </c>
      <c r="I214" s="81">
        <v>0.14124293785310735</v>
      </c>
      <c r="J214" s="89">
        <v>-11.320754716981133</v>
      </c>
      <c r="K214" s="89">
        <v>0.75928917609046853</v>
      </c>
      <c r="L214" s="1010">
        <v>-0.11602048534636056</v>
      </c>
    </row>
    <row r="215" spans="1:12" ht="14.25">
      <c r="A215" s="44" t="s">
        <v>117</v>
      </c>
      <c r="B215" s="48" t="s">
        <v>28</v>
      </c>
      <c r="C215" s="90">
        <v>12228.843378207581</v>
      </c>
      <c r="D215" s="90">
        <v>12207.495494118533</v>
      </c>
      <c r="E215" s="91">
        <v>12473.420245771733</v>
      </c>
      <c r="F215" s="91">
        <v>12451.645404000905</v>
      </c>
      <c r="G215" s="1011">
        <v>0.17487521579944343</v>
      </c>
      <c r="H215" s="92">
        <v>310.2464220183486</v>
      </c>
      <c r="I215" s="92">
        <v>0.92711081405945062</v>
      </c>
      <c r="J215" s="93">
        <v>-5.0522648083623691</v>
      </c>
      <c r="K215" s="93">
        <v>8.8045234248788358</v>
      </c>
      <c r="L215" s="1012">
        <v>-0.67524536124833112</v>
      </c>
    </row>
    <row r="216" spans="1:12" ht="15">
      <c r="A216" s="46" t="s">
        <v>117</v>
      </c>
      <c r="B216" s="47" t="s">
        <v>29</v>
      </c>
      <c r="C216" s="79">
        <v>12115.444117647059</v>
      </c>
      <c r="D216" s="79">
        <v>11635.826470588234</v>
      </c>
      <c r="E216" s="80">
        <v>12357.753000000001</v>
      </c>
      <c r="F216" s="80">
        <v>11868.543</v>
      </c>
      <c r="G216" s="1004">
        <v>4.1219044325828449</v>
      </c>
      <c r="H216" s="81">
        <v>277.8</v>
      </c>
      <c r="I216" s="81">
        <v>-3.1380753138075312</v>
      </c>
      <c r="J216" s="89">
        <v>-9.2105263157894726</v>
      </c>
      <c r="K216" s="89">
        <v>1.1147011308562196</v>
      </c>
      <c r="L216" s="1010">
        <v>-0.14045989309093154</v>
      </c>
    </row>
    <row r="217" spans="1:12" ht="15">
      <c r="A217" s="46" t="s">
        <v>117</v>
      </c>
      <c r="B217" s="47" t="s">
        <v>30</v>
      </c>
      <c r="C217" s="79">
        <v>12289.362745098038</v>
      </c>
      <c r="D217" s="79">
        <v>12269.871568627452</v>
      </c>
      <c r="E217" s="80">
        <v>12535.15</v>
      </c>
      <c r="F217" s="80">
        <v>12515.269</v>
      </c>
      <c r="G217" s="1004">
        <v>0.15885395671478897</v>
      </c>
      <c r="H217" s="81">
        <v>305.3</v>
      </c>
      <c r="I217" s="81">
        <v>-0.55374592833875846</v>
      </c>
      <c r="J217" s="89">
        <v>-14.327485380116958</v>
      </c>
      <c r="K217" s="89">
        <v>4.7334410339256863</v>
      </c>
      <c r="L217" s="1010">
        <v>-0.91478357383649378</v>
      </c>
    </row>
    <row r="218" spans="1:12" ht="15">
      <c r="A218" s="46" t="s">
        <v>117</v>
      </c>
      <c r="B218" s="47" t="s">
        <v>35</v>
      </c>
      <c r="C218" s="79">
        <v>12175.259803921568</v>
      </c>
      <c r="D218" s="79">
        <v>12326.574509803921</v>
      </c>
      <c r="E218" s="80">
        <v>12418.764999999999</v>
      </c>
      <c r="F218" s="80">
        <v>12573.106</v>
      </c>
      <c r="G218" s="1004">
        <v>-1.2275487059442618</v>
      </c>
      <c r="H218" s="81">
        <v>330.4</v>
      </c>
      <c r="I218" s="81">
        <v>3.8014451775054874</v>
      </c>
      <c r="J218" s="89">
        <v>17.307692307692307</v>
      </c>
      <c r="K218" s="89">
        <v>2.9563812600969306</v>
      </c>
      <c r="L218" s="1010">
        <v>0.37999810567909398</v>
      </c>
    </row>
    <row r="219" spans="1:12" ht="14.25">
      <c r="A219" s="44" t="s">
        <v>117</v>
      </c>
      <c r="B219" s="48" t="s">
        <v>31</v>
      </c>
      <c r="C219" s="90">
        <v>11226.230949995077</v>
      </c>
      <c r="D219" s="90">
        <v>11241.368715560064</v>
      </c>
      <c r="E219" s="91">
        <v>11450.755568994979</v>
      </c>
      <c r="F219" s="91">
        <v>11466.196089871266</v>
      </c>
      <c r="G219" s="1011">
        <v>-0.13466123163484719</v>
      </c>
      <c r="H219" s="92">
        <v>267.14079885877317</v>
      </c>
      <c r="I219" s="92">
        <v>6.1580188047212207E-2</v>
      </c>
      <c r="J219" s="93">
        <v>-9.0791180285343707</v>
      </c>
      <c r="K219" s="93">
        <v>11.324717285945072</v>
      </c>
      <c r="L219" s="1012">
        <v>-1.408560996466159</v>
      </c>
    </row>
    <row r="220" spans="1:12" ht="15">
      <c r="A220" s="46" t="s">
        <v>117</v>
      </c>
      <c r="B220" s="47" t="s">
        <v>32</v>
      </c>
      <c r="C220" s="79">
        <v>11136.040196078431</v>
      </c>
      <c r="D220" s="79">
        <v>10797.848039215687</v>
      </c>
      <c r="E220" s="80">
        <v>11358.761</v>
      </c>
      <c r="F220" s="80">
        <v>11013.805</v>
      </c>
      <c r="G220" s="1004">
        <v>3.1320329350301748</v>
      </c>
      <c r="H220" s="81">
        <v>245.3</v>
      </c>
      <c r="I220" s="81">
        <v>3.8087177316969951</v>
      </c>
      <c r="J220" s="89">
        <v>8.2524271844660202</v>
      </c>
      <c r="K220" s="89">
        <v>3.602584814216478</v>
      </c>
      <c r="L220" s="1010">
        <v>0.20043782825446277</v>
      </c>
    </row>
    <row r="221" spans="1:12" ht="15">
      <c r="A221" s="46" t="s">
        <v>117</v>
      </c>
      <c r="B221" s="47" t="s">
        <v>33</v>
      </c>
      <c r="C221" s="79">
        <v>11230.336274509804</v>
      </c>
      <c r="D221" s="79">
        <v>11347.103921568627</v>
      </c>
      <c r="E221" s="80">
        <v>11454.942999999999</v>
      </c>
      <c r="F221" s="80">
        <v>11574.046</v>
      </c>
      <c r="G221" s="1004">
        <v>-1.0290524160695489</v>
      </c>
      <c r="H221" s="81">
        <v>272.5</v>
      </c>
      <c r="I221" s="81">
        <v>0.40530582166544687</v>
      </c>
      <c r="J221" s="81">
        <v>8.0213903743315509</v>
      </c>
      <c r="K221" s="81">
        <v>6.5266558966074317</v>
      </c>
      <c r="L221" s="1005">
        <v>0.34994243665697766</v>
      </c>
    </row>
    <row r="222" spans="1:12" ht="15.75" thickBot="1">
      <c r="A222" s="56" t="s">
        <v>117</v>
      </c>
      <c r="B222" s="57" t="s">
        <v>36</v>
      </c>
      <c r="C222" s="82">
        <v>11425.715686274509</v>
      </c>
      <c r="D222" s="82">
        <v>11436.435294117648</v>
      </c>
      <c r="E222" s="83">
        <v>11654.23</v>
      </c>
      <c r="F222" s="83">
        <v>11665.164000000001</v>
      </c>
      <c r="G222" s="1006">
        <v>-9.3732072690972071E-2</v>
      </c>
      <c r="H222" s="84">
        <v>303.7</v>
      </c>
      <c r="I222" s="84">
        <v>4.2210020590253983</v>
      </c>
      <c r="J222" s="84">
        <v>-61.256544502617807</v>
      </c>
      <c r="K222" s="84">
        <v>1.1954765751211631</v>
      </c>
      <c r="L222" s="1007">
        <v>-1.9589412613775983</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05" t="s">
        <v>10</v>
      </c>
      <c r="I227" s="1306"/>
      <c r="J227" s="991" t="s">
        <v>11</v>
      </c>
      <c r="K227" s="961" t="s">
        <v>12</v>
      </c>
      <c r="L227" s="962"/>
    </row>
    <row r="228" spans="1:12" ht="15.75" customHeight="1">
      <c r="A228" s="29" t="s">
        <v>13</v>
      </c>
      <c r="B228" s="30" t="s">
        <v>14</v>
      </c>
      <c r="C228" s="963" t="s">
        <v>40</v>
      </c>
      <c r="D228" s="963" t="s">
        <v>40</v>
      </c>
      <c r="E228" s="964" t="s">
        <v>41</v>
      </c>
      <c r="F228" s="965" t="s">
        <v>41</v>
      </c>
      <c r="G228" s="992"/>
      <c r="H228" s="1303" t="s">
        <v>15</v>
      </c>
      <c r="I228" s="1304"/>
      <c r="J228" s="993" t="s">
        <v>16</v>
      </c>
      <c r="K228" s="966" t="s">
        <v>17</v>
      </c>
      <c r="L228" s="967"/>
    </row>
    <row r="229" spans="1:12" ht="26.25" thickBot="1">
      <c r="A229" s="31" t="s">
        <v>18</v>
      </c>
      <c r="B229" s="32" t="s">
        <v>19</v>
      </c>
      <c r="C229" s="882" t="s">
        <v>482</v>
      </c>
      <c r="D229" s="1269" t="s">
        <v>477</v>
      </c>
      <c r="E229" s="957" t="s">
        <v>482</v>
      </c>
      <c r="F229" s="1270" t="s">
        <v>477</v>
      </c>
      <c r="G229" s="990" t="s">
        <v>20</v>
      </c>
      <c r="H229" s="66" t="s">
        <v>482</v>
      </c>
      <c r="I229" s="895" t="s">
        <v>20</v>
      </c>
      <c r="J229" s="994" t="s">
        <v>20</v>
      </c>
      <c r="K229" s="958" t="s">
        <v>482</v>
      </c>
      <c r="L229" s="995" t="s">
        <v>21</v>
      </c>
    </row>
    <row r="230" spans="1:12" ht="15" thickBot="1">
      <c r="A230" s="33" t="s">
        <v>22</v>
      </c>
      <c r="B230" s="34" t="s">
        <v>23</v>
      </c>
      <c r="C230" s="67">
        <v>10192.008757524034</v>
      </c>
      <c r="D230" s="67">
        <v>10532.465128911983</v>
      </c>
      <c r="E230" s="68">
        <v>10395.848932674515</v>
      </c>
      <c r="F230" s="1271">
        <v>10743.114431490223</v>
      </c>
      <c r="G230" s="996">
        <v>-3.2307246056778669</v>
      </c>
      <c r="H230" s="69">
        <v>315.99719298245611</v>
      </c>
      <c r="I230" s="69">
        <v>-1.3752946121302421</v>
      </c>
      <c r="J230" s="70">
        <v>-7.2668112798264639</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10875.027768112484</v>
      </c>
      <c r="D233" s="76">
        <v>11464.618130454586</v>
      </c>
      <c r="E233" s="77">
        <v>11092.528323474735</v>
      </c>
      <c r="F233" s="77">
        <v>11693.910493063679</v>
      </c>
      <c r="G233" s="1002">
        <v>-5.142695165536435</v>
      </c>
      <c r="H233" s="78">
        <v>369.801875</v>
      </c>
      <c r="I233" s="78">
        <v>-1.1071239347024151</v>
      </c>
      <c r="J233" s="78">
        <v>0</v>
      </c>
      <c r="K233" s="78">
        <v>18.71345029239766</v>
      </c>
      <c r="L233" s="1003">
        <v>1.3598711166926698</v>
      </c>
    </row>
    <row r="234" spans="1:12" ht="15">
      <c r="A234" s="39" t="s">
        <v>110</v>
      </c>
      <c r="B234" s="40" t="s">
        <v>23</v>
      </c>
      <c r="C234" s="79">
        <v>11061.509845139257</v>
      </c>
      <c r="D234" s="79">
        <v>11463.095746556111</v>
      </c>
      <c r="E234" s="80">
        <v>11282.740042042042</v>
      </c>
      <c r="F234" s="80">
        <v>11692.357661487235</v>
      </c>
      <c r="G234" s="1004">
        <v>-3.5032936154049414</v>
      </c>
      <c r="H234" s="81">
        <v>431.64259259259262</v>
      </c>
      <c r="I234" s="81">
        <v>6.988867199034086</v>
      </c>
      <c r="J234" s="81">
        <v>-19.402985074626866</v>
      </c>
      <c r="K234" s="81">
        <v>6.3157894736842106</v>
      </c>
      <c r="L234" s="1005">
        <v>-0.95102180614225329</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9433.7876925562396</v>
      </c>
      <c r="D236" s="79">
        <v>9807.3118175985182</v>
      </c>
      <c r="E236" s="80">
        <v>9622.4634464073642</v>
      </c>
      <c r="F236" s="80">
        <v>10003.45805395049</v>
      </c>
      <c r="G236" s="1004">
        <v>-3.8086290309646054</v>
      </c>
      <c r="H236" s="81">
        <v>288.48736616702359</v>
      </c>
      <c r="I236" s="81">
        <v>-3.1424631083226231</v>
      </c>
      <c r="J236" s="81">
        <v>-15.39855072463768</v>
      </c>
      <c r="K236" s="81">
        <v>54.619883040935669</v>
      </c>
      <c r="L236" s="1005">
        <v>-5.2499651152465461</v>
      </c>
    </row>
    <row r="237" spans="1:12" ht="15.75" thickBot="1">
      <c r="A237" s="41" t="s">
        <v>112</v>
      </c>
      <c r="B237" s="42" t="s">
        <v>23</v>
      </c>
      <c r="C237" s="82">
        <v>10974.667056195825</v>
      </c>
      <c r="D237" s="82">
        <v>11377.309519731123</v>
      </c>
      <c r="E237" s="83">
        <v>11194.160397319742</v>
      </c>
      <c r="F237" s="83">
        <v>11604.855710125747</v>
      </c>
      <c r="G237" s="1006">
        <v>-3.7211220285409108</v>
      </c>
      <c r="H237" s="84">
        <v>304.4655172413793</v>
      </c>
      <c r="I237" s="84">
        <v>-1.3603186172834956</v>
      </c>
      <c r="J237" s="84">
        <v>21.678321678321677</v>
      </c>
      <c r="K237" s="84">
        <v>20.350877192982455</v>
      </c>
      <c r="L237" s="1007">
        <v>4.8411158046961216</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t="s">
        <v>254</v>
      </c>
      <c r="D249" s="85">
        <v>11965.620283224402</v>
      </c>
      <c r="E249" s="86" t="s">
        <v>254</v>
      </c>
      <c r="F249" s="86">
        <v>12204.93268888889</v>
      </c>
      <c r="G249" s="1008" t="s">
        <v>100</v>
      </c>
      <c r="H249" s="87" t="s">
        <v>254</v>
      </c>
      <c r="I249" s="87" t="s">
        <v>100</v>
      </c>
      <c r="J249" s="88" t="s">
        <v>100</v>
      </c>
      <c r="K249" s="88">
        <v>1.4035087719298245</v>
      </c>
      <c r="L249" s="1009" t="s">
        <v>100</v>
      </c>
    </row>
    <row r="250" spans="1:12" ht="15">
      <c r="A250" s="46" t="s">
        <v>114</v>
      </c>
      <c r="B250" s="47" t="s">
        <v>26</v>
      </c>
      <c r="C250" s="79" t="s">
        <v>254</v>
      </c>
      <c r="D250" s="79">
        <v>11867.099019607844</v>
      </c>
      <c r="E250" s="80" t="s">
        <v>254</v>
      </c>
      <c r="F250" s="80">
        <v>12104.441000000001</v>
      </c>
      <c r="G250" s="1004" t="s">
        <v>100</v>
      </c>
      <c r="H250" s="81" t="s">
        <v>254</v>
      </c>
      <c r="I250" s="81" t="s">
        <v>100</v>
      </c>
      <c r="J250" s="89" t="s">
        <v>100</v>
      </c>
      <c r="K250" s="89">
        <v>1.2865497076023393</v>
      </c>
      <c r="L250" s="1010" t="s">
        <v>100</v>
      </c>
    </row>
    <row r="251" spans="1:12" ht="15">
      <c r="A251" s="46" t="s">
        <v>114</v>
      </c>
      <c r="B251" s="47" t="s">
        <v>27</v>
      </c>
      <c r="C251" s="79" t="s">
        <v>254</v>
      </c>
      <c r="D251" s="79" t="s">
        <v>254</v>
      </c>
      <c r="E251" s="80" t="s">
        <v>254</v>
      </c>
      <c r="F251" s="80" t="s">
        <v>254</v>
      </c>
      <c r="G251" s="1004" t="s">
        <v>100</v>
      </c>
      <c r="H251" s="81" t="s">
        <v>254</v>
      </c>
      <c r="I251" s="81" t="s">
        <v>100</v>
      </c>
      <c r="J251" s="89" t="s">
        <v>100</v>
      </c>
      <c r="K251" s="89">
        <v>0.11695906432748539</v>
      </c>
      <c r="L251" s="1010" t="s">
        <v>100</v>
      </c>
    </row>
    <row r="252" spans="1:12" ht="14.25">
      <c r="A252" s="44" t="s">
        <v>114</v>
      </c>
      <c r="B252" s="48" t="s">
        <v>28</v>
      </c>
      <c r="C252" s="90">
        <v>11014.791138003453</v>
      </c>
      <c r="D252" s="90">
        <v>11809.171865417615</v>
      </c>
      <c r="E252" s="91">
        <v>11235.086960763521</v>
      </c>
      <c r="F252" s="91">
        <v>12045.355302725968</v>
      </c>
      <c r="G252" s="1011">
        <v>-6.7268114688080276</v>
      </c>
      <c r="H252" s="92">
        <v>392.9375</v>
      </c>
      <c r="I252" s="92">
        <v>-0.41083656917691541</v>
      </c>
      <c r="J252" s="93">
        <v>-9.433962264150944</v>
      </c>
      <c r="K252" s="93">
        <v>5.6140350877192979</v>
      </c>
      <c r="L252" s="1012">
        <v>-0.13433801423297975</v>
      </c>
    </row>
    <row r="253" spans="1:12" ht="15">
      <c r="A253" s="46" t="s">
        <v>114</v>
      </c>
      <c r="B253" s="47" t="s">
        <v>29</v>
      </c>
      <c r="C253" s="79">
        <v>11025.040196078431</v>
      </c>
      <c r="D253" s="79">
        <v>11564.037254901959</v>
      </c>
      <c r="E253" s="80">
        <v>11245.540999999999</v>
      </c>
      <c r="F253" s="80">
        <v>11795.317999999999</v>
      </c>
      <c r="G253" s="1004">
        <v>-4.6609764993194762</v>
      </c>
      <c r="H253" s="81">
        <v>379.7</v>
      </c>
      <c r="I253" s="81">
        <v>-0.52397170552790151</v>
      </c>
      <c r="J253" s="89">
        <v>25</v>
      </c>
      <c r="K253" s="89">
        <v>3.5087719298245612</v>
      </c>
      <c r="L253" s="1010">
        <v>0.90573505346881289</v>
      </c>
    </row>
    <row r="254" spans="1:12" ht="15">
      <c r="A254" s="46" t="s">
        <v>114</v>
      </c>
      <c r="B254" s="47" t="s">
        <v>30</v>
      </c>
      <c r="C254" s="79" t="s">
        <v>254</v>
      </c>
      <c r="D254" s="79" t="s">
        <v>254</v>
      </c>
      <c r="E254" s="80" t="s">
        <v>254</v>
      </c>
      <c r="F254" s="80" t="s">
        <v>254</v>
      </c>
      <c r="G254" s="1004" t="s">
        <v>100</v>
      </c>
      <c r="H254" s="81" t="s">
        <v>254</v>
      </c>
      <c r="I254" s="81" t="s">
        <v>100</v>
      </c>
      <c r="J254" s="89" t="s">
        <v>100</v>
      </c>
      <c r="K254" s="89">
        <v>2.1052631578947367</v>
      </c>
      <c r="L254" s="1010" t="s">
        <v>100</v>
      </c>
    </row>
    <row r="255" spans="1:12" ht="14.25">
      <c r="A255" s="44" t="s">
        <v>114</v>
      </c>
      <c r="B255" s="48" t="s">
        <v>31</v>
      </c>
      <c r="C255" s="90">
        <v>10719.491689303764</v>
      </c>
      <c r="D255" s="90">
        <v>11199.815224896955</v>
      </c>
      <c r="E255" s="91">
        <v>10933.88152308984</v>
      </c>
      <c r="F255" s="91">
        <v>11423.811529394894</v>
      </c>
      <c r="G255" s="1011">
        <v>-4.2886737499511707</v>
      </c>
      <c r="H255" s="92">
        <v>357.27</v>
      </c>
      <c r="I255" s="92">
        <v>-0.61289573230014194</v>
      </c>
      <c r="J255" s="93">
        <v>3.0927835051546393</v>
      </c>
      <c r="K255" s="93">
        <v>11.695906432748536</v>
      </c>
      <c r="L255" s="1012">
        <v>1.1752990574773872</v>
      </c>
    </row>
    <row r="256" spans="1:12" ht="15">
      <c r="A256" s="46" t="s">
        <v>114</v>
      </c>
      <c r="B256" s="47" t="s">
        <v>32</v>
      </c>
      <c r="C256" s="79">
        <v>10783.86862745098</v>
      </c>
      <c r="D256" s="79">
        <v>11138.802941176471</v>
      </c>
      <c r="E256" s="80">
        <v>10999.546</v>
      </c>
      <c r="F256" s="80">
        <v>11361.579</v>
      </c>
      <c r="G256" s="1004">
        <v>-3.186467303532365</v>
      </c>
      <c r="H256" s="81">
        <v>343.2</v>
      </c>
      <c r="I256" s="81">
        <v>-1.3793103448275894</v>
      </c>
      <c r="J256" s="89">
        <v>-1.5151515151515151</v>
      </c>
      <c r="K256" s="89">
        <v>7.6023391812865491</v>
      </c>
      <c r="L256" s="1010">
        <v>0.4439877713082403</v>
      </c>
    </row>
    <row r="257" spans="1:12" ht="15.75" thickBot="1">
      <c r="A257" s="49" t="s">
        <v>114</v>
      </c>
      <c r="B257" s="50" t="s">
        <v>33</v>
      </c>
      <c r="C257" s="94">
        <v>10612.46862745098</v>
      </c>
      <c r="D257" s="94">
        <v>11317.584313725491</v>
      </c>
      <c r="E257" s="95">
        <v>10824.718000000001</v>
      </c>
      <c r="F257" s="95">
        <v>11543.936</v>
      </c>
      <c r="G257" s="1013">
        <v>-6.2302666958652493</v>
      </c>
      <c r="H257" s="89">
        <v>383.4</v>
      </c>
      <c r="I257" s="89">
        <v>-0.13024225058609012</v>
      </c>
      <c r="J257" s="89">
        <v>12.903225806451612</v>
      </c>
      <c r="K257" s="89">
        <v>4.0935672514619883</v>
      </c>
      <c r="L257" s="1010">
        <v>0.73131128616914687</v>
      </c>
    </row>
    <row r="258" spans="1:12" ht="15.75" thickBot="1">
      <c r="A258" s="51"/>
      <c r="B258" s="52"/>
      <c r="C258" s="96"/>
      <c r="D258" s="96"/>
      <c r="E258" s="96"/>
      <c r="F258" s="96"/>
      <c r="G258" s="1014"/>
      <c r="H258" s="97"/>
      <c r="I258" s="97"/>
      <c r="J258" s="97"/>
      <c r="K258" s="97"/>
      <c r="L258" s="1015"/>
    </row>
    <row r="259" spans="1:12" ht="15">
      <c r="A259" s="46" t="s">
        <v>115</v>
      </c>
      <c r="B259" s="53" t="s">
        <v>30</v>
      </c>
      <c r="C259" s="98">
        <v>11246.674509803921</v>
      </c>
      <c r="D259" s="98">
        <v>11601.844117647059</v>
      </c>
      <c r="E259" s="99">
        <v>11471.608</v>
      </c>
      <c r="F259" s="99">
        <v>11833.880999999999</v>
      </c>
      <c r="G259" s="1016">
        <v>-3.0613202887539535</v>
      </c>
      <c r="H259" s="100">
        <v>456.4</v>
      </c>
      <c r="I259" s="100">
        <v>8.1004263382283259</v>
      </c>
      <c r="J259" s="100">
        <v>-21.875</v>
      </c>
      <c r="K259" s="100">
        <v>2.9239766081871341</v>
      </c>
      <c r="L259" s="1017">
        <v>-0.54673922695386379</v>
      </c>
    </row>
    <row r="260" spans="1:12" ht="15.75" thickBot="1">
      <c r="A260" s="49" t="s">
        <v>115</v>
      </c>
      <c r="B260" s="50" t="s">
        <v>33</v>
      </c>
      <c r="C260" s="94">
        <v>10883.969607843137</v>
      </c>
      <c r="D260" s="94">
        <v>11324.45</v>
      </c>
      <c r="E260" s="95">
        <v>11101.648999999999</v>
      </c>
      <c r="F260" s="95">
        <v>11550.939</v>
      </c>
      <c r="G260" s="1013">
        <v>-3.8896404872365862</v>
      </c>
      <c r="H260" s="89">
        <v>410.3</v>
      </c>
      <c r="I260" s="89">
        <v>6.2127879886098887</v>
      </c>
      <c r="J260" s="89">
        <v>-17.142857142857142</v>
      </c>
      <c r="K260" s="89">
        <v>3.3918128654970756</v>
      </c>
      <c r="L260" s="1010">
        <v>-0.40428257918839083</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9403.9145006839954</v>
      </c>
      <c r="D273" s="85">
        <v>9880.7875853149744</v>
      </c>
      <c r="E273" s="86">
        <v>9591.9927906976754</v>
      </c>
      <c r="F273" s="86">
        <v>10078.403337021275</v>
      </c>
      <c r="G273" s="1008">
        <v>-4.8262659278266238</v>
      </c>
      <c r="H273" s="87">
        <v>348.1142857142857</v>
      </c>
      <c r="I273" s="87">
        <v>0.73522885472329991</v>
      </c>
      <c r="J273" s="88">
        <v>-38.235294117647058</v>
      </c>
      <c r="K273" s="88">
        <v>2.4561403508771931</v>
      </c>
      <c r="L273" s="1009">
        <v>-1.2314952239601169</v>
      </c>
    </row>
    <row r="274" spans="1:12" ht="15">
      <c r="A274" s="46" t="s">
        <v>24</v>
      </c>
      <c r="B274" s="47" t="s">
        <v>29</v>
      </c>
      <c r="C274" s="79" t="s">
        <v>254</v>
      </c>
      <c r="D274" s="79">
        <v>9633.3519607843136</v>
      </c>
      <c r="E274" s="80" t="s">
        <v>254</v>
      </c>
      <c r="F274" s="80">
        <v>9826.0190000000002</v>
      </c>
      <c r="G274" s="1004" t="s">
        <v>100</v>
      </c>
      <c r="H274" s="81" t="s">
        <v>254</v>
      </c>
      <c r="I274" s="81" t="s">
        <v>100</v>
      </c>
      <c r="J274" s="89" t="s">
        <v>100</v>
      </c>
      <c r="K274" s="89">
        <v>0.23391812865497078</v>
      </c>
      <c r="L274" s="1010" t="s">
        <v>100</v>
      </c>
    </row>
    <row r="275" spans="1:12" ht="15">
      <c r="A275" s="46" t="s">
        <v>24</v>
      </c>
      <c r="B275" s="47" t="s">
        <v>30</v>
      </c>
      <c r="C275" s="79">
        <v>9108.6941176470591</v>
      </c>
      <c r="D275" s="79">
        <v>9979.5931372549021</v>
      </c>
      <c r="E275" s="80">
        <v>9290.8680000000004</v>
      </c>
      <c r="F275" s="80">
        <v>10179.184999999999</v>
      </c>
      <c r="G275" s="1004">
        <v>-8.7267988547216611</v>
      </c>
      <c r="H275" s="81">
        <v>340</v>
      </c>
      <c r="I275" s="81">
        <v>-0.14684287812041116</v>
      </c>
      <c r="J275" s="89">
        <v>-47.368421052631575</v>
      </c>
      <c r="K275" s="89">
        <v>1.1695906432748537</v>
      </c>
      <c r="L275" s="1010">
        <v>-0.89114688384011398</v>
      </c>
    </row>
    <row r="276" spans="1:12" ht="15">
      <c r="A276" s="46" t="s">
        <v>24</v>
      </c>
      <c r="B276" s="47" t="s">
        <v>35</v>
      </c>
      <c r="C276" s="79" t="s">
        <v>254</v>
      </c>
      <c r="D276" s="79">
        <v>9814.1617647058811</v>
      </c>
      <c r="E276" s="80" t="s">
        <v>254</v>
      </c>
      <c r="F276" s="80">
        <v>10010.445</v>
      </c>
      <c r="G276" s="1004" t="s">
        <v>100</v>
      </c>
      <c r="H276" s="81" t="s">
        <v>254</v>
      </c>
      <c r="I276" s="81" t="s">
        <v>100</v>
      </c>
      <c r="J276" s="89" t="s">
        <v>100</v>
      </c>
      <c r="K276" s="89">
        <v>1.0526315789473684</v>
      </c>
      <c r="L276" s="1010" t="s">
        <v>100</v>
      </c>
    </row>
    <row r="277" spans="1:12" ht="14.25">
      <c r="A277" s="44" t="s">
        <v>24</v>
      </c>
      <c r="B277" s="48" t="s">
        <v>31</v>
      </c>
      <c r="C277" s="90">
        <v>10086.191741476663</v>
      </c>
      <c r="D277" s="90">
        <v>10104.828989524096</v>
      </c>
      <c r="E277" s="91">
        <v>10287.915576306197</v>
      </c>
      <c r="F277" s="91">
        <v>10306.925569314579</v>
      </c>
      <c r="G277" s="1011">
        <v>-0.18443902481431962</v>
      </c>
      <c r="H277" s="92">
        <v>317.75868725868725</v>
      </c>
      <c r="I277" s="92">
        <v>1.532645950223702</v>
      </c>
      <c r="J277" s="93">
        <v>-34.096692111959285</v>
      </c>
      <c r="K277" s="93">
        <v>30.292397660818715</v>
      </c>
      <c r="L277" s="1012">
        <v>-12.332331189506661</v>
      </c>
    </row>
    <row r="278" spans="1:12" ht="15">
      <c r="A278" s="46" t="s">
        <v>24</v>
      </c>
      <c r="B278" s="47" t="s">
        <v>32</v>
      </c>
      <c r="C278" s="79">
        <v>10139.672549019608</v>
      </c>
      <c r="D278" s="79">
        <v>9912.2774509803912</v>
      </c>
      <c r="E278" s="80">
        <v>10342.466</v>
      </c>
      <c r="F278" s="80">
        <v>10110.522999999999</v>
      </c>
      <c r="G278" s="1004">
        <v>2.2940751927472114</v>
      </c>
      <c r="H278" s="81">
        <v>293.60000000000002</v>
      </c>
      <c r="I278" s="81">
        <v>1.0323468685478321</v>
      </c>
      <c r="J278" s="89">
        <v>-49.714285714285715</v>
      </c>
      <c r="K278" s="89">
        <v>10.292397660818715</v>
      </c>
      <c r="L278" s="1010">
        <v>-8.6880795626086176</v>
      </c>
    </row>
    <row r="279" spans="1:12" ht="15">
      <c r="A279" s="46" t="s">
        <v>24</v>
      </c>
      <c r="B279" s="47" t="s">
        <v>33</v>
      </c>
      <c r="C279" s="79">
        <v>10119.418627450981</v>
      </c>
      <c r="D279" s="79">
        <v>10298.104901960784</v>
      </c>
      <c r="E279" s="80">
        <v>10321.807000000001</v>
      </c>
      <c r="F279" s="80">
        <v>10504.066999999999</v>
      </c>
      <c r="G279" s="1004">
        <v>-1.7351374472382786</v>
      </c>
      <c r="H279" s="81">
        <v>327.39999999999998</v>
      </c>
      <c r="I279" s="81">
        <v>0</v>
      </c>
      <c r="J279" s="89">
        <v>-25.966850828729282</v>
      </c>
      <c r="K279" s="89">
        <v>15.672514619883041</v>
      </c>
      <c r="L279" s="1010">
        <v>-3.9587218226332279</v>
      </c>
    </row>
    <row r="280" spans="1:12" ht="15">
      <c r="A280" s="46" t="s">
        <v>24</v>
      </c>
      <c r="B280" s="47" t="s">
        <v>36</v>
      </c>
      <c r="C280" s="79" t="s">
        <v>254</v>
      </c>
      <c r="D280" s="79">
        <v>9975.7696078431363</v>
      </c>
      <c r="E280" s="80" t="s">
        <v>254</v>
      </c>
      <c r="F280" s="80">
        <v>10175.285</v>
      </c>
      <c r="G280" s="1004" t="s">
        <v>100</v>
      </c>
      <c r="H280" s="81" t="s">
        <v>254</v>
      </c>
      <c r="I280" s="81" t="s">
        <v>100</v>
      </c>
      <c r="J280" s="89" t="s">
        <v>100</v>
      </c>
      <c r="K280" s="89">
        <v>4.3274853801169595</v>
      </c>
      <c r="L280" s="1010" t="s">
        <v>100</v>
      </c>
    </row>
    <row r="281" spans="1:12" ht="14.25">
      <c r="A281" s="44" t="s">
        <v>24</v>
      </c>
      <c r="B281" s="48" t="s">
        <v>37</v>
      </c>
      <c r="C281" s="90">
        <v>8248.3636137806952</v>
      </c>
      <c r="D281" s="90">
        <v>8544.926335771921</v>
      </c>
      <c r="E281" s="91">
        <v>8413.3308860563084</v>
      </c>
      <c r="F281" s="91">
        <v>8715.8248624873595</v>
      </c>
      <c r="G281" s="1011">
        <v>-3.4706293575605889</v>
      </c>
      <c r="H281" s="92">
        <v>241.24973262032088</v>
      </c>
      <c r="I281" s="92">
        <v>1.6455998973308321</v>
      </c>
      <c r="J281" s="93">
        <v>49.6</v>
      </c>
      <c r="K281" s="93">
        <v>21.871345029239766</v>
      </c>
      <c r="L281" s="1012">
        <v>8.3138612982202424</v>
      </c>
    </row>
    <row r="282" spans="1:12" ht="15">
      <c r="A282" s="46" t="s">
        <v>24</v>
      </c>
      <c r="B282" s="47" t="s">
        <v>102</v>
      </c>
      <c r="C282" s="101">
        <v>8187.1774509803927</v>
      </c>
      <c r="D282" s="101">
        <v>8663.8245098039224</v>
      </c>
      <c r="E282" s="102">
        <v>8350.9210000000003</v>
      </c>
      <c r="F282" s="102">
        <v>8837.1010000000006</v>
      </c>
      <c r="G282" s="1018">
        <v>-5.5015779496013479</v>
      </c>
      <c r="H282" s="103">
        <v>232.3</v>
      </c>
      <c r="I282" s="103">
        <v>2.154793315743186</v>
      </c>
      <c r="J282" s="104">
        <v>43.01075268817204</v>
      </c>
      <c r="K282" s="104">
        <v>15.555555555555555</v>
      </c>
      <c r="L282" s="1019">
        <v>5.4687876596770302</v>
      </c>
    </row>
    <row r="283" spans="1:12" ht="15">
      <c r="A283" s="46" t="s">
        <v>24</v>
      </c>
      <c r="B283" s="47" t="s">
        <v>38</v>
      </c>
      <c r="C283" s="79">
        <v>8184.0892156862747</v>
      </c>
      <c r="D283" s="79">
        <v>7935.197058823529</v>
      </c>
      <c r="E283" s="80">
        <v>8347.7710000000006</v>
      </c>
      <c r="F283" s="80">
        <v>8093.9009999999998</v>
      </c>
      <c r="G283" s="1004">
        <v>3.1365592438059324</v>
      </c>
      <c r="H283" s="81">
        <v>253.7</v>
      </c>
      <c r="I283" s="81">
        <v>1.1159824631327153</v>
      </c>
      <c r="J283" s="89">
        <v>81.818181818181827</v>
      </c>
      <c r="K283" s="89">
        <v>4.6783625730994149</v>
      </c>
      <c r="L283" s="1010">
        <v>2.2922454364399791</v>
      </c>
    </row>
    <row r="284" spans="1:12" ht="15.75" thickBot="1">
      <c r="A284" s="46" t="s">
        <v>24</v>
      </c>
      <c r="B284" s="47" t="s">
        <v>39</v>
      </c>
      <c r="C284" s="79" t="s">
        <v>254</v>
      </c>
      <c r="D284" s="79">
        <v>8828.596078431372</v>
      </c>
      <c r="E284" s="80" t="s">
        <v>254</v>
      </c>
      <c r="F284" s="80">
        <v>9005.1679999999997</v>
      </c>
      <c r="G284" s="1004" t="s">
        <v>100</v>
      </c>
      <c r="H284" s="81" t="s">
        <v>254</v>
      </c>
      <c r="I284" s="81" t="s">
        <v>100</v>
      </c>
      <c r="J284" s="89" t="s">
        <v>100</v>
      </c>
      <c r="K284" s="89">
        <v>1.6374269005847955</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11212.310967678843</v>
      </c>
      <c r="D286" s="90">
        <v>12015.362713059079</v>
      </c>
      <c r="E286" s="91">
        <v>11436.55718703242</v>
      </c>
      <c r="F286" s="91">
        <v>12255.669967320262</v>
      </c>
      <c r="G286" s="1011">
        <v>-6.6835414340628105</v>
      </c>
      <c r="H286" s="92">
        <v>364.56363636363636</v>
      </c>
      <c r="I286" s="92">
        <v>-4.689245395127748</v>
      </c>
      <c r="J286" s="93">
        <v>37.5</v>
      </c>
      <c r="K286" s="93">
        <v>1.2865497076023393</v>
      </c>
      <c r="L286" s="1012">
        <v>0.41887074881708986</v>
      </c>
    </row>
    <row r="287" spans="1:12" ht="15">
      <c r="A287" s="46" t="s">
        <v>117</v>
      </c>
      <c r="B287" s="47" t="s">
        <v>26</v>
      </c>
      <c r="C287" s="79">
        <v>11416.926470588234</v>
      </c>
      <c r="D287" s="79" t="s">
        <v>254</v>
      </c>
      <c r="E287" s="80">
        <v>11645.264999999999</v>
      </c>
      <c r="F287" s="80" t="s">
        <v>254</v>
      </c>
      <c r="G287" s="1004" t="s">
        <v>100</v>
      </c>
      <c r="H287" s="81">
        <v>348.6</v>
      </c>
      <c r="I287" s="81" t="s">
        <v>100</v>
      </c>
      <c r="J287" s="89" t="s">
        <v>100</v>
      </c>
      <c r="K287" s="89">
        <v>0.81871345029239773</v>
      </c>
      <c r="L287" s="1010" t="s">
        <v>100</v>
      </c>
    </row>
    <row r="288" spans="1:12" ht="15">
      <c r="A288" s="46" t="s">
        <v>117</v>
      </c>
      <c r="B288" s="47" t="s">
        <v>27</v>
      </c>
      <c r="C288" s="79">
        <v>10894.309803921569</v>
      </c>
      <c r="D288" s="79">
        <v>12046.990196078432</v>
      </c>
      <c r="E288" s="80">
        <v>11112.196</v>
      </c>
      <c r="F288" s="80">
        <v>12287.93</v>
      </c>
      <c r="G288" s="1004">
        <v>-9.5682022928190538</v>
      </c>
      <c r="H288" s="81">
        <v>392.5</v>
      </c>
      <c r="I288" s="81">
        <v>4.9465240641711237</v>
      </c>
      <c r="J288" s="89">
        <v>-20</v>
      </c>
      <c r="K288" s="89">
        <v>0.46783625730994155</v>
      </c>
      <c r="L288" s="1010">
        <v>-7.4463091930839387E-2</v>
      </c>
    </row>
    <row r="289" spans="1:12" ht="15">
      <c r="A289" s="46" t="s">
        <v>117</v>
      </c>
      <c r="B289" s="47" t="s">
        <v>34</v>
      </c>
      <c r="C289" s="1453" t="s">
        <v>100</v>
      </c>
      <c r="D289" s="79" t="s">
        <v>254</v>
      </c>
      <c r="E289" s="80" t="s">
        <v>100</v>
      </c>
      <c r="F289" s="80" t="s">
        <v>254</v>
      </c>
      <c r="G289" s="1004" t="s">
        <v>100</v>
      </c>
      <c r="H289" s="81" t="s">
        <v>100</v>
      </c>
      <c r="I289" s="81" t="s">
        <v>100</v>
      </c>
      <c r="J289" s="89" t="s">
        <v>100</v>
      </c>
      <c r="K289" s="89" t="s">
        <v>100</v>
      </c>
      <c r="L289" s="1010" t="s">
        <v>100</v>
      </c>
    </row>
    <row r="290" spans="1:12" ht="14.25">
      <c r="A290" s="44" t="s">
        <v>117</v>
      </c>
      <c r="B290" s="48" t="s">
        <v>28</v>
      </c>
      <c r="C290" s="90">
        <v>11061.372588333576</v>
      </c>
      <c r="D290" s="90">
        <v>11707.957330403429</v>
      </c>
      <c r="E290" s="91">
        <v>11282.600040100247</v>
      </c>
      <c r="F290" s="91">
        <v>11942.116477011497</v>
      </c>
      <c r="G290" s="1011">
        <v>-5.5226093145282507</v>
      </c>
      <c r="H290" s="92">
        <v>319.18</v>
      </c>
      <c r="I290" s="92">
        <v>-2.1633012759109556</v>
      </c>
      <c r="J290" s="93">
        <v>4.1666666666666661</v>
      </c>
      <c r="K290" s="93">
        <v>5.8479532163742682</v>
      </c>
      <c r="L290" s="1012">
        <v>0.6418794636627716</v>
      </c>
    </row>
    <row r="291" spans="1:12" ht="15">
      <c r="A291" s="46" t="s">
        <v>117</v>
      </c>
      <c r="B291" s="47" t="s">
        <v>29</v>
      </c>
      <c r="C291" s="79">
        <v>11505.279411764706</v>
      </c>
      <c r="D291" s="79" t="s">
        <v>254</v>
      </c>
      <c r="E291" s="80">
        <v>11735.385</v>
      </c>
      <c r="F291" s="80" t="s">
        <v>254</v>
      </c>
      <c r="G291" s="1004" t="s">
        <v>100</v>
      </c>
      <c r="H291" s="81">
        <v>284</v>
      </c>
      <c r="I291" s="81" t="s">
        <v>100</v>
      </c>
      <c r="J291" s="89" t="s">
        <v>100</v>
      </c>
      <c r="K291" s="89">
        <v>0.58479532163742687</v>
      </c>
      <c r="L291" s="1010" t="s">
        <v>100</v>
      </c>
    </row>
    <row r="292" spans="1:12" ht="15">
      <c r="A292" s="46" t="s">
        <v>117</v>
      </c>
      <c r="B292" s="47" t="s">
        <v>30</v>
      </c>
      <c r="C292" s="79">
        <v>10993.465686274509</v>
      </c>
      <c r="D292" s="79">
        <v>11659.48431372549</v>
      </c>
      <c r="E292" s="80">
        <v>11213.334999999999</v>
      </c>
      <c r="F292" s="80">
        <v>11892.674000000001</v>
      </c>
      <c r="G292" s="1004">
        <v>-5.7122477249439596</v>
      </c>
      <c r="H292" s="81">
        <v>319</v>
      </c>
      <c r="I292" s="81">
        <v>-2.8623629719853767</v>
      </c>
      <c r="J292" s="89">
        <v>7.8947368421052628</v>
      </c>
      <c r="K292" s="89">
        <v>4.7953216374269001</v>
      </c>
      <c r="L292" s="1010">
        <v>0.67384658319696467</v>
      </c>
    </row>
    <row r="293" spans="1:12" ht="15">
      <c r="A293" s="46" t="s">
        <v>117</v>
      </c>
      <c r="B293" s="47" t="s">
        <v>35</v>
      </c>
      <c r="C293" s="79">
        <v>11237.999019607843</v>
      </c>
      <c r="D293" s="79" t="s">
        <v>254</v>
      </c>
      <c r="E293" s="80">
        <v>11462.759</v>
      </c>
      <c r="F293" s="80" t="s">
        <v>254</v>
      </c>
      <c r="G293" s="1004" t="s">
        <v>100</v>
      </c>
      <c r="H293" s="81">
        <v>365</v>
      </c>
      <c r="I293" s="81" t="s">
        <v>100</v>
      </c>
      <c r="J293" s="89" t="s">
        <v>100</v>
      </c>
      <c r="K293" s="89">
        <v>0.46783625730994155</v>
      </c>
      <c r="L293" s="1010" t="s">
        <v>100</v>
      </c>
    </row>
    <row r="294" spans="1:12" ht="14.25">
      <c r="A294" s="44" t="s">
        <v>117</v>
      </c>
      <c r="B294" s="48" t="s">
        <v>31</v>
      </c>
      <c r="C294" s="90">
        <v>10903.877223479514</v>
      </c>
      <c r="D294" s="90">
        <v>11109.350576224477</v>
      </c>
      <c r="E294" s="91">
        <v>11121.954767949104</v>
      </c>
      <c r="F294" s="91">
        <v>11331.537587748966</v>
      </c>
      <c r="G294" s="1011">
        <v>-2.0684113022186352</v>
      </c>
      <c r="H294" s="92">
        <v>292.10442477876109</v>
      </c>
      <c r="I294" s="92">
        <v>-2.5630003020460947E-2</v>
      </c>
      <c r="J294" s="93">
        <v>29.885057471264371</v>
      </c>
      <c r="K294" s="93">
        <v>13.216374269005849</v>
      </c>
      <c r="L294" s="1012">
        <v>3.7803655922162598</v>
      </c>
    </row>
    <row r="295" spans="1:12" ht="15">
      <c r="A295" s="46" t="s">
        <v>117</v>
      </c>
      <c r="B295" s="47" t="s">
        <v>32</v>
      </c>
      <c r="C295" s="79">
        <v>9964.2862745098046</v>
      </c>
      <c r="D295" s="79">
        <v>9665.275490196078</v>
      </c>
      <c r="E295" s="80">
        <v>10163.572</v>
      </c>
      <c r="F295" s="80">
        <v>9858.5810000000001</v>
      </c>
      <c r="G295" s="1004">
        <v>3.0936602336583729</v>
      </c>
      <c r="H295" s="81">
        <v>253.7</v>
      </c>
      <c r="I295" s="81">
        <v>0.59476605868358456</v>
      </c>
      <c r="J295" s="89">
        <v>77.777777777777786</v>
      </c>
      <c r="K295" s="89">
        <v>1.8713450292397662</v>
      </c>
      <c r="L295" s="1010">
        <v>0.89520620060636058</v>
      </c>
    </row>
    <row r="296" spans="1:12" ht="15">
      <c r="A296" s="46" t="s">
        <v>117</v>
      </c>
      <c r="B296" s="47" t="s">
        <v>33</v>
      </c>
      <c r="C296" s="79">
        <v>10780.595098039215</v>
      </c>
      <c r="D296" s="79">
        <v>11028.445098039214</v>
      </c>
      <c r="E296" s="80">
        <v>10996.207</v>
      </c>
      <c r="F296" s="80">
        <v>11249.013999999999</v>
      </c>
      <c r="G296" s="1004">
        <v>-2.2473703028549781</v>
      </c>
      <c r="H296" s="81">
        <v>294.60000000000002</v>
      </c>
      <c r="I296" s="81">
        <v>1.202335967021642</v>
      </c>
      <c r="J296" s="81">
        <v>27.777777777777779</v>
      </c>
      <c r="K296" s="81">
        <v>8.0701754385964914</v>
      </c>
      <c r="L296" s="1005">
        <v>2.2133424667960577</v>
      </c>
    </row>
    <row r="297" spans="1:12" ht="15.75" thickBot="1">
      <c r="A297" s="56" t="s">
        <v>117</v>
      </c>
      <c r="B297" s="57" t="s">
        <v>36</v>
      </c>
      <c r="C297" s="82">
        <v>11637.179411764706</v>
      </c>
      <c r="D297" s="82">
        <v>11637.179411764706</v>
      </c>
      <c r="E297" s="83">
        <v>11869.923000000001</v>
      </c>
      <c r="F297" s="83">
        <v>11869.923000000001</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3" sqref="A3"/>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08" t="s">
        <v>437</v>
      </c>
      <c r="B1" s="1308"/>
      <c r="C1" s="1308"/>
      <c r="D1" s="1308"/>
      <c r="E1" s="1308"/>
      <c r="F1" s="1308"/>
      <c r="G1" s="1308"/>
      <c r="H1" s="1308"/>
    </row>
    <row r="2" spans="1:18" ht="40.5">
      <c r="A2" s="839" t="s">
        <v>127</v>
      </c>
      <c r="B2" s="3" t="s">
        <v>9</v>
      </c>
      <c r="C2" s="3"/>
      <c r="D2" s="840" t="s">
        <v>128</v>
      </c>
      <c r="E2" s="1309" t="s">
        <v>129</v>
      </c>
      <c r="F2" s="1310"/>
      <c r="G2" s="1311"/>
      <c r="H2" s="841" t="s">
        <v>130</v>
      </c>
    </row>
    <row r="3" spans="1:18" ht="41.25" thickBot="1">
      <c r="A3" s="614"/>
      <c r="B3" s="1227" t="s">
        <v>482</v>
      </c>
      <c r="C3" s="1227" t="s">
        <v>477</v>
      </c>
      <c r="D3" s="1228" t="s">
        <v>70</v>
      </c>
      <c r="E3" s="895" t="s">
        <v>482</v>
      </c>
      <c r="F3" s="1229" t="s">
        <v>477</v>
      </c>
      <c r="G3" s="855" t="s">
        <v>131</v>
      </c>
      <c r="H3" s="856" t="s">
        <v>132</v>
      </c>
    </row>
    <row r="4" spans="1:18" ht="15.75">
      <c r="A4" s="656" t="s">
        <v>8</v>
      </c>
      <c r="B4" s="842"/>
      <c r="C4" s="842"/>
      <c r="D4" s="843"/>
      <c r="E4" s="844"/>
      <c r="F4" s="844"/>
      <c r="G4" s="845"/>
      <c r="H4" s="846"/>
    </row>
    <row r="5" spans="1:18" ht="15">
      <c r="A5" s="437" t="s">
        <v>308</v>
      </c>
      <c r="B5" s="128">
        <v>12493.974399969582</v>
      </c>
      <c r="C5" s="128">
        <v>12616.62465680306</v>
      </c>
      <c r="D5" s="818">
        <v>-0.97213208896837067</v>
      </c>
      <c r="E5" s="857">
        <v>100</v>
      </c>
      <c r="F5" s="858">
        <v>100</v>
      </c>
      <c r="G5" s="644" t="s">
        <v>100</v>
      </c>
      <c r="H5" s="647">
        <v>-7.1697298374706326</v>
      </c>
    </row>
    <row r="6" spans="1:18">
      <c r="A6" s="633" t="s">
        <v>133</v>
      </c>
      <c r="B6" s="79">
        <v>10710.536</v>
      </c>
      <c r="C6" s="79">
        <v>10915.614</v>
      </c>
      <c r="D6" s="819">
        <v>-1.8787582631632038</v>
      </c>
      <c r="E6" s="859">
        <v>12.27007586601775</v>
      </c>
      <c r="F6" s="860">
        <v>13.521414512204236</v>
      </c>
      <c r="G6" s="642">
        <v>-9.2544951199968448</v>
      </c>
      <c r="H6" s="643">
        <v>-15.760702659541796</v>
      </c>
    </row>
    <row r="7" spans="1:18">
      <c r="A7" s="633" t="s">
        <v>134</v>
      </c>
      <c r="B7" s="79">
        <v>14654.262000000001</v>
      </c>
      <c r="C7" s="79">
        <v>15443.134</v>
      </c>
      <c r="D7" s="819">
        <v>-5.1082377450069352</v>
      </c>
      <c r="E7" s="859">
        <v>8.305897509304323</v>
      </c>
      <c r="F7" s="860">
        <v>6.6199370478950899</v>
      </c>
      <c r="G7" s="642">
        <v>25.467922870132277</v>
      </c>
      <c r="H7" s="643">
        <v>16.472211767657775</v>
      </c>
    </row>
    <row r="8" spans="1:18" ht="13.5" thickBot="1">
      <c r="A8" s="634" t="s">
        <v>135</v>
      </c>
      <c r="B8" s="82">
        <v>12543.579</v>
      </c>
      <c r="C8" s="82">
        <v>12670.329</v>
      </c>
      <c r="D8" s="820">
        <v>-1.0003686565676393</v>
      </c>
      <c r="E8" s="861">
        <v>79.424026624677921</v>
      </c>
      <c r="F8" s="862">
        <v>79.858648439900676</v>
      </c>
      <c r="G8" s="645">
        <v>-0.54423888171590939</v>
      </c>
      <c r="H8" s="648">
        <v>-7.6749482616970237</v>
      </c>
    </row>
    <row r="9" spans="1:18" ht="15">
      <c r="A9" s="615" t="s">
        <v>309</v>
      </c>
      <c r="B9" s="129">
        <v>10086.141623211162</v>
      </c>
      <c r="C9" s="129">
        <v>10258.715787366596</v>
      </c>
      <c r="D9" s="821">
        <v>-1.6822199555226565</v>
      </c>
      <c r="E9" s="863">
        <v>100</v>
      </c>
      <c r="F9" s="864">
        <v>100</v>
      </c>
      <c r="G9" s="646" t="s">
        <v>100</v>
      </c>
      <c r="H9" s="649">
        <v>-2.2013578879248938</v>
      </c>
    </row>
    <row r="10" spans="1:18">
      <c r="A10" s="633" t="s">
        <v>133</v>
      </c>
      <c r="B10" s="79" t="s">
        <v>254</v>
      </c>
      <c r="C10" s="79" t="s">
        <v>254</v>
      </c>
      <c r="D10" s="819" t="s">
        <v>100</v>
      </c>
      <c r="E10" s="859">
        <v>1.7507065631869365</v>
      </c>
      <c r="F10" s="860">
        <v>0.87856884316284778</v>
      </c>
      <c r="G10" s="642" t="s">
        <v>100</v>
      </c>
      <c r="H10" s="643" t="s">
        <v>100</v>
      </c>
    </row>
    <row r="11" spans="1:18">
      <c r="A11" s="633" t="s">
        <v>134</v>
      </c>
      <c r="B11" s="79">
        <v>14389.088</v>
      </c>
      <c r="C11" s="79" t="s">
        <v>254</v>
      </c>
      <c r="D11" s="819" t="s">
        <v>100</v>
      </c>
      <c r="E11" s="859">
        <v>11.614552958593155</v>
      </c>
      <c r="F11" s="860">
        <v>12.213313443967927</v>
      </c>
      <c r="G11" s="642" t="s">
        <v>100</v>
      </c>
      <c r="H11" s="643" t="s">
        <v>100</v>
      </c>
    </row>
    <row r="12" spans="1:18" ht="13.5" thickBot="1">
      <c r="A12" s="635" t="s">
        <v>135</v>
      </c>
      <c r="B12" s="79">
        <v>9530.2119999999995</v>
      </c>
      <c r="C12" s="79">
        <v>9721.0069999999996</v>
      </c>
      <c r="D12" s="819">
        <v>-1.9627081844504388</v>
      </c>
      <c r="E12" s="859">
        <v>86.634740478219925</v>
      </c>
      <c r="F12" s="860">
        <v>86.908117712869227</v>
      </c>
      <c r="G12" s="642">
        <v>-0.31455891790511226</v>
      </c>
      <c r="H12" s="643">
        <v>-2.5089922382785379</v>
      </c>
      <c r="P12"/>
      <c r="Q12"/>
      <c r="R12"/>
    </row>
    <row r="13" spans="1:18" ht="15.75">
      <c r="A13" s="656" t="s">
        <v>136</v>
      </c>
      <c r="B13" s="657"/>
      <c r="C13" s="657"/>
      <c r="D13" s="822"/>
      <c r="E13" s="865"/>
      <c r="F13" s="865"/>
      <c r="G13" s="658"/>
      <c r="H13" s="659"/>
      <c r="P13"/>
      <c r="Q13"/>
      <c r="R13"/>
    </row>
    <row r="14" spans="1:18" ht="15">
      <c r="A14" s="437" t="s">
        <v>308</v>
      </c>
      <c r="B14" s="128">
        <v>12357.259583626597</v>
      </c>
      <c r="C14" s="128">
        <v>12358.060870155075</v>
      </c>
      <c r="D14" s="818">
        <v>-6.4839179617028645E-3</v>
      </c>
      <c r="E14" s="857">
        <v>100</v>
      </c>
      <c r="F14" s="858">
        <v>100</v>
      </c>
      <c r="G14" s="644" t="s">
        <v>100</v>
      </c>
      <c r="H14" s="647">
        <v>-7.5425744458186532</v>
      </c>
      <c r="P14"/>
      <c r="Q14"/>
      <c r="R14"/>
    </row>
    <row r="15" spans="1:18">
      <c r="A15" s="633" t="s">
        <v>133</v>
      </c>
      <c r="B15" s="79">
        <v>10821.692999999999</v>
      </c>
      <c r="C15" s="79">
        <v>11255.171</v>
      </c>
      <c r="D15" s="819">
        <v>-3.8513675180945803</v>
      </c>
      <c r="E15" s="859">
        <v>2.3337655121318761</v>
      </c>
      <c r="F15" s="860">
        <v>8.1742935971839028</v>
      </c>
      <c r="G15" s="642">
        <v>-71.449942623349443</v>
      </c>
      <c r="H15" s="643">
        <v>-73.603351955307261</v>
      </c>
    </row>
    <row r="16" spans="1:18">
      <c r="A16" s="633" t="s">
        <v>134</v>
      </c>
      <c r="B16" s="79">
        <v>13784.918</v>
      </c>
      <c r="C16" s="79" t="s">
        <v>254</v>
      </c>
      <c r="D16" s="819" t="s">
        <v>100</v>
      </c>
      <c r="E16" s="859">
        <v>1.7307731884505362</v>
      </c>
      <c r="F16" s="860">
        <v>1.130244505755875</v>
      </c>
      <c r="G16" s="642" t="s">
        <v>100</v>
      </c>
      <c r="H16" s="643" t="s">
        <v>100</v>
      </c>
    </row>
    <row r="17" spans="1:13" ht="13.5" thickBot="1">
      <c r="A17" s="634" t="s">
        <v>135</v>
      </c>
      <c r="B17" s="82">
        <v>12368.858</v>
      </c>
      <c r="C17" s="82">
        <v>12427.647000000001</v>
      </c>
      <c r="D17" s="820">
        <v>-0.47305012767099569</v>
      </c>
      <c r="E17" s="861">
        <v>95.935461299417597</v>
      </c>
      <c r="F17" s="862">
        <v>90.695461897060227</v>
      </c>
      <c r="G17" s="645">
        <v>5.7775761793956057</v>
      </c>
      <c r="H17" s="648">
        <v>-2.2007762509178543</v>
      </c>
    </row>
    <row r="18" spans="1:13" ht="15">
      <c r="A18" s="615" t="s">
        <v>309</v>
      </c>
      <c r="B18" s="129">
        <v>9271.4609999999993</v>
      </c>
      <c r="C18" s="129">
        <v>9500.009</v>
      </c>
      <c r="D18" s="821">
        <v>-2.4057661419057674</v>
      </c>
      <c r="E18" s="863">
        <v>100</v>
      </c>
      <c r="F18" s="864">
        <v>100</v>
      </c>
      <c r="G18" s="646" t="s">
        <v>100</v>
      </c>
      <c r="H18" s="649">
        <v>-16.597332127515266</v>
      </c>
    </row>
    <row r="19" spans="1:13">
      <c r="A19" s="633" t="s">
        <v>133</v>
      </c>
      <c r="B19" s="79" t="s">
        <v>100</v>
      </c>
      <c r="C19" s="79" t="s">
        <v>100</v>
      </c>
      <c r="D19" s="819" t="s">
        <v>100</v>
      </c>
      <c r="E19" s="859" t="s">
        <v>100</v>
      </c>
      <c r="F19" s="860" t="s">
        <v>100</v>
      </c>
      <c r="G19" s="642" t="s">
        <v>100</v>
      </c>
      <c r="H19" s="643" t="s">
        <v>100</v>
      </c>
    </row>
    <row r="20" spans="1:13">
      <c r="A20" s="633" t="s">
        <v>134</v>
      </c>
      <c r="B20" s="79" t="s">
        <v>100</v>
      </c>
      <c r="C20" s="79" t="s">
        <v>100</v>
      </c>
      <c r="D20" s="819" t="s">
        <v>100</v>
      </c>
      <c r="E20" s="859" t="s">
        <v>100</v>
      </c>
      <c r="F20" s="860" t="s">
        <v>100</v>
      </c>
      <c r="G20" s="642" t="s">
        <v>100</v>
      </c>
      <c r="H20" s="643" t="s">
        <v>100</v>
      </c>
    </row>
    <row r="21" spans="1:13" ht="13.5" thickBot="1">
      <c r="A21" s="635" t="s">
        <v>135</v>
      </c>
      <c r="B21" s="79">
        <v>9271.4609999999993</v>
      </c>
      <c r="C21" s="79">
        <v>9500.009</v>
      </c>
      <c r="D21" s="819">
        <v>-2.4057661419057674</v>
      </c>
      <c r="E21" s="859">
        <v>100</v>
      </c>
      <c r="F21" s="860">
        <v>100</v>
      </c>
      <c r="G21" s="642">
        <v>0</v>
      </c>
      <c r="H21" s="643">
        <v>-16.597332127515266</v>
      </c>
    </row>
    <row r="22" spans="1:13" ht="15.75">
      <c r="A22" s="656" t="s">
        <v>137</v>
      </c>
      <c r="B22" s="657"/>
      <c r="C22" s="657"/>
      <c r="D22" s="822"/>
      <c r="E22" s="865"/>
      <c r="F22" s="865"/>
      <c r="G22" s="658"/>
      <c r="H22" s="659"/>
    </row>
    <row r="23" spans="1:13" ht="15">
      <c r="A23" s="437" t="s">
        <v>308</v>
      </c>
      <c r="B23" s="128">
        <v>12499.592792815549</v>
      </c>
      <c r="C23" s="1026">
        <v>12715.908690840562</v>
      </c>
      <c r="D23" s="818">
        <v>-1.7011438449603595</v>
      </c>
      <c r="E23" s="857">
        <v>100</v>
      </c>
      <c r="F23" s="858">
        <v>100</v>
      </c>
      <c r="G23" s="644" t="s">
        <v>100</v>
      </c>
      <c r="H23" s="647">
        <v>-1.7727944240312159</v>
      </c>
    </row>
    <row r="24" spans="1:13">
      <c r="A24" s="633" t="s">
        <v>133</v>
      </c>
      <c r="B24" s="79">
        <v>10679.698</v>
      </c>
      <c r="C24" s="79">
        <v>10746.561</v>
      </c>
      <c r="D24" s="819">
        <v>-0.62218043521084909</v>
      </c>
      <c r="E24" s="859">
        <v>23.948170143843274</v>
      </c>
      <c r="F24" s="860">
        <v>21.979999242395547</v>
      </c>
      <c r="G24" s="642">
        <v>8.954372016771833</v>
      </c>
      <c r="H24" s="643">
        <v>7.0228349849202978</v>
      </c>
    </row>
    <row r="25" spans="1:13">
      <c r="A25" s="633" t="s">
        <v>134</v>
      </c>
      <c r="B25" s="79">
        <v>14813.217000000001</v>
      </c>
      <c r="C25" s="79">
        <v>15501.037</v>
      </c>
      <c r="D25" s="819">
        <v>-4.4372515206563259</v>
      </c>
      <c r="E25" s="859">
        <v>14.478809147352589</v>
      </c>
      <c r="F25" s="860">
        <v>13.814917231713322</v>
      </c>
      <c r="G25" s="642">
        <v>4.8056163095588191</v>
      </c>
      <c r="H25" s="643">
        <v>2.9476281875514201</v>
      </c>
    </row>
    <row r="26" spans="1:13" ht="16.5" thickBot="1">
      <c r="A26" s="634" t="s">
        <v>135</v>
      </c>
      <c r="B26" s="82">
        <v>12663.376</v>
      </c>
      <c r="C26" s="82">
        <v>12790.824000000001</v>
      </c>
      <c r="D26" s="820">
        <v>-0.99640179553717823</v>
      </c>
      <c r="E26" s="861">
        <v>61.57302070880413</v>
      </c>
      <c r="F26" s="862">
        <v>64.205083525891126</v>
      </c>
      <c r="G26" s="645">
        <v>-4.099461713223377</v>
      </c>
      <c r="H26" s="648">
        <v>-5.7995811085872813</v>
      </c>
      <c r="J26" s="112"/>
      <c r="K26" s="106"/>
      <c r="L26" s="106"/>
      <c r="M26" s="106"/>
    </row>
    <row r="27" spans="1:13" ht="15">
      <c r="A27" s="615" t="s">
        <v>309</v>
      </c>
      <c r="B27" s="129">
        <v>11025.957733397809</v>
      </c>
      <c r="C27" s="129">
        <v>11179.203301770376</v>
      </c>
      <c r="D27" s="821">
        <v>-1.3708093880741843</v>
      </c>
      <c r="E27" s="863">
        <v>100</v>
      </c>
      <c r="F27" s="864">
        <v>100</v>
      </c>
      <c r="G27" s="646" t="s">
        <v>100</v>
      </c>
      <c r="H27" s="649">
        <v>19.621384750219097</v>
      </c>
      <c r="J27" s="1307"/>
      <c r="K27" s="1307"/>
      <c r="L27" s="1307"/>
      <c r="M27" s="1307"/>
    </row>
    <row r="28" spans="1:13">
      <c r="A28" s="633" t="s">
        <v>133</v>
      </c>
      <c r="B28" s="79" t="s">
        <v>100</v>
      </c>
      <c r="C28" s="79" t="s">
        <v>100</v>
      </c>
      <c r="D28" s="819" t="s">
        <v>100</v>
      </c>
      <c r="E28" s="859" t="s">
        <v>100</v>
      </c>
      <c r="F28" s="860" t="s">
        <v>100</v>
      </c>
      <c r="G28" s="642" t="s">
        <v>100</v>
      </c>
      <c r="H28" s="643" t="s">
        <v>100</v>
      </c>
    </row>
    <row r="29" spans="1:13">
      <c r="A29" s="633" t="s">
        <v>134</v>
      </c>
      <c r="B29" s="79">
        <v>15054.799000000001</v>
      </c>
      <c r="C29" s="79">
        <v>15010</v>
      </c>
      <c r="D29" s="819">
        <v>0.29846102598268415</v>
      </c>
      <c r="E29" s="859">
        <v>24.092960553308714</v>
      </c>
      <c r="F29" s="860">
        <v>23.99298860648554</v>
      </c>
      <c r="G29" s="642">
        <v>0.41667150542534398</v>
      </c>
      <c r="H29" s="643">
        <v>20.119812974868491</v>
      </c>
    </row>
    <row r="30" spans="1:13" ht="13.5" thickBot="1">
      <c r="A30" s="635" t="s">
        <v>135</v>
      </c>
      <c r="B30" s="79">
        <v>9747.2000000000007</v>
      </c>
      <c r="C30" s="79">
        <v>9969.9429999999993</v>
      </c>
      <c r="D30" s="819">
        <v>-2.2341451701378694</v>
      </c>
      <c r="E30" s="859">
        <v>75.9070394466913</v>
      </c>
      <c r="F30" s="860">
        <v>76.00701139351446</v>
      </c>
      <c r="G30" s="642">
        <v>-0.13152990097922831</v>
      </c>
      <c r="H30" s="643">
        <v>19.464046861307128</v>
      </c>
    </row>
    <row r="31" spans="1:13" ht="15.75">
      <c r="A31" s="656" t="s">
        <v>138</v>
      </c>
      <c r="B31" s="657"/>
      <c r="C31" s="657"/>
      <c r="D31" s="822"/>
      <c r="E31" s="865"/>
      <c r="F31" s="865"/>
      <c r="G31" s="658"/>
      <c r="H31" s="659"/>
    </row>
    <row r="32" spans="1:13" ht="15">
      <c r="A32" s="437" t="s">
        <v>308</v>
      </c>
      <c r="B32" s="128">
        <v>13054.935301421885</v>
      </c>
      <c r="C32" s="128">
        <v>13171.009397515942</v>
      </c>
      <c r="D32" s="818">
        <v>-0.88128474128906331</v>
      </c>
      <c r="E32" s="857">
        <v>100</v>
      </c>
      <c r="F32" s="858">
        <v>100</v>
      </c>
      <c r="G32" s="644" t="s">
        <v>100</v>
      </c>
      <c r="H32" s="647">
        <v>-24.794102019128587</v>
      </c>
    </row>
    <row r="33" spans="1:8">
      <c r="A33" s="633" t="s">
        <v>133</v>
      </c>
      <c r="B33" s="79" t="s">
        <v>254</v>
      </c>
      <c r="C33" s="79" t="s">
        <v>254</v>
      </c>
      <c r="D33" s="819" t="s">
        <v>100</v>
      </c>
      <c r="E33" s="859">
        <v>1.4218846595425241</v>
      </c>
      <c r="F33" s="860">
        <v>2.5239107332624866</v>
      </c>
      <c r="G33" s="642" t="s">
        <v>100</v>
      </c>
      <c r="H33" s="643" t="s">
        <v>100</v>
      </c>
    </row>
    <row r="34" spans="1:8">
      <c r="A34" s="633" t="s">
        <v>134</v>
      </c>
      <c r="B34" s="79" t="s">
        <v>254</v>
      </c>
      <c r="C34" s="79" t="s">
        <v>254</v>
      </c>
      <c r="D34" s="819" t="s">
        <v>100</v>
      </c>
      <c r="E34" s="859">
        <v>8.248697341693898</v>
      </c>
      <c r="F34" s="860">
        <v>0.55127523910733256</v>
      </c>
      <c r="G34" s="642" t="s">
        <v>100</v>
      </c>
      <c r="H34" s="643" t="s">
        <v>100</v>
      </c>
    </row>
    <row r="35" spans="1:8" ht="13.5" thickBot="1">
      <c r="A35" s="634" t="s">
        <v>135</v>
      </c>
      <c r="B35" s="82">
        <v>12965.886</v>
      </c>
      <c r="C35" s="82" t="s">
        <v>254</v>
      </c>
      <c r="D35" s="820" t="s">
        <v>100</v>
      </c>
      <c r="E35" s="861">
        <v>90.329417998763574</v>
      </c>
      <c r="F35" s="862">
        <v>96.924814027630177</v>
      </c>
      <c r="G35" s="645" t="s">
        <v>100</v>
      </c>
      <c r="H35" s="648" t="s">
        <v>100</v>
      </c>
    </row>
    <row r="36" spans="1:8" ht="15">
      <c r="A36" s="615" t="s">
        <v>309</v>
      </c>
      <c r="B36" s="129">
        <v>9975.1062244808036</v>
      </c>
      <c r="C36" s="129">
        <v>10655.150322980018</v>
      </c>
      <c r="D36" s="821">
        <v>-6.3823041241620029</v>
      </c>
      <c r="E36" s="863">
        <v>100</v>
      </c>
      <c r="F36" s="864">
        <v>100</v>
      </c>
      <c r="G36" s="646" t="s">
        <v>100</v>
      </c>
      <c r="H36" s="649">
        <v>-1.4281059947871391</v>
      </c>
    </row>
    <row r="37" spans="1:8">
      <c r="A37" s="633" t="s">
        <v>133</v>
      </c>
      <c r="B37" s="79" t="s">
        <v>254</v>
      </c>
      <c r="C37" s="79" t="s">
        <v>254</v>
      </c>
      <c r="D37" s="819" t="s">
        <v>100</v>
      </c>
      <c r="E37" s="859">
        <v>8.5991296204484104</v>
      </c>
      <c r="F37" s="860">
        <v>4.3494787141615987</v>
      </c>
      <c r="G37" s="642" t="s">
        <v>100</v>
      </c>
      <c r="H37" s="643" t="s">
        <v>100</v>
      </c>
    </row>
    <row r="38" spans="1:8">
      <c r="A38" s="633" t="s">
        <v>134</v>
      </c>
      <c r="B38" s="79" t="s">
        <v>254</v>
      </c>
      <c r="C38" s="79" t="s">
        <v>254</v>
      </c>
      <c r="D38" s="819" t="s">
        <v>100</v>
      </c>
      <c r="E38" s="859">
        <v>11.761141409133478</v>
      </c>
      <c r="F38" s="860">
        <v>23.300390964378799</v>
      </c>
      <c r="G38" s="642" t="s">
        <v>100</v>
      </c>
      <c r="H38" s="643" t="s">
        <v>100</v>
      </c>
    </row>
    <row r="39" spans="1:8" ht="13.5" thickBot="1">
      <c r="A39" s="634" t="s">
        <v>135</v>
      </c>
      <c r="B39" s="82">
        <v>9801.6990000000005</v>
      </c>
      <c r="C39" s="82" t="s">
        <v>254</v>
      </c>
      <c r="D39" s="820" t="s">
        <v>100</v>
      </c>
      <c r="E39" s="861">
        <v>79.639728970418105</v>
      </c>
      <c r="F39" s="862">
        <v>72.350130321459602</v>
      </c>
      <c r="G39" s="645" t="s">
        <v>100</v>
      </c>
      <c r="H39" s="648" t="s">
        <v>100</v>
      </c>
    </row>
    <row r="40" spans="1:8" ht="14.25" customHeight="1">
      <c r="A40" s="112" t="s">
        <v>310</v>
      </c>
      <c r="B40" s="106"/>
      <c r="C40" s="112"/>
      <c r="D40" s="106"/>
    </row>
    <row r="41" spans="1:8" ht="5.25" customHeight="1">
      <c r="A41" s="1312"/>
      <c r="B41" s="1312"/>
      <c r="C41" s="1312"/>
      <c r="D41" s="1312"/>
    </row>
    <row r="42" spans="1:8" ht="15">
      <c r="A42" s="113" t="s">
        <v>61</v>
      </c>
      <c r="B42" s="114"/>
    </row>
    <row r="43" spans="1:8" ht="15">
      <c r="A43" s="111" t="s">
        <v>96</v>
      </c>
      <c r="B43" s="1313" t="s">
        <v>62</v>
      </c>
      <c r="C43" s="1314"/>
      <c r="D43" s="1314"/>
      <c r="E43" s="1314"/>
      <c r="F43" s="1314"/>
      <c r="G43" s="1314"/>
      <c r="H43" s="1315"/>
    </row>
    <row r="44" spans="1:8" ht="15">
      <c r="A44" s="111" t="s">
        <v>63</v>
      </c>
      <c r="B44" s="1313" t="s">
        <v>64</v>
      </c>
      <c r="C44" s="1314"/>
      <c r="D44" s="1314"/>
      <c r="E44" s="1314"/>
      <c r="F44" s="1314"/>
      <c r="G44" s="1314"/>
      <c r="H44" s="1315"/>
    </row>
    <row r="45" spans="1:8" ht="15">
      <c r="A45" s="111" t="s">
        <v>65</v>
      </c>
      <c r="B45" s="1313" t="s">
        <v>66</v>
      </c>
      <c r="C45" s="1314"/>
      <c r="D45" s="1314"/>
      <c r="E45" s="1314"/>
      <c r="F45" s="1314"/>
      <c r="G45" s="1314"/>
      <c r="H45" s="1315"/>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B6" sqref="B6"/>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478</v>
      </c>
      <c r="B2" s="834"/>
      <c r="C2" s="834"/>
      <c r="D2" s="834"/>
      <c r="E2" s="834"/>
      <c r="F2" s="106"/>
      <c r="G2" s="106"/>
      <c r="H2" s="106"/>
    </row>
    <row r="3" spans="1:8" ht="30.75" customHeight="1">
      <c r="A3" s="1316" t="s">
        <v>139</v>
      </c>
      <c r="B3" s="1318" t="s">
        <v>140</v>
      </c>
      <c r="C3" s="1319"/>
      <c r="D3" s="1320" t="s">
        <v>314</v>
      </c>
      <c r="E3" s="1321"/>
    </row>
    <row r="4" spans="1:8" ht="16.5" thickBot="1">
      <c r="A4" s="1317"/>
      <c r="B4" s="877" t="s">
        <v>141</v>
      </c>
      <c r="C4" s="1133" t="s">
        <v>142</v>
      </c>
      <c r="D4" s="1127" t="s">
        <v>141</v>
      </c>
      <c r="E4" s="878" t="s">
        <v>142</v>
      </c>
      <c r="G4" s="115" t="s">
        <v>143</v>
      </c>
      <c r="H4" s="116"/>
    </row>
    <row r="5" spans="1:8" ht="17.25" customHeight="1" thickBot="1">
      <c r="A5" s="872" t="s">
        <v>144</v>
      </c>
      <c r="B5" s="873">
        <v>17126.312999999998</v>
      </c>
      <c r="C5" s="1134">
        <v>20090.703000000001</v>
      </c>
      <c r="D5" s="1128">
        <v>-0.73311595407492325</v>
      </c>
      <c r="E5" s="874">
        <v>-7.6366677781446848</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t="s">
        <v>254</v>
      </c>
      <c r="C7" s="1136" t="s">
        <v>254</v>
      </c>
      <c r="D7" s="1130" t="s">
        <v>100</v>
      </c>
      <c r="E7" s="1093" t="s">
        <v>100</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v>0</v>
      </c>
      <c r="C9" s="1136" t="s">
        <v>254</v>
      </c>
      <c r="D9" s="1130" t="s">
        <v>100</v>
      </c>
      <c r="E9" s="1093" t="s">
        <v>100</v>
      </c>
      <c r="G9" s="121" t="s">
        <v>155</v>
      </c>
      <c r="H9" s="122" t="s">
        <v>156</v>
      </c>
    </row>
    <row r="10" spans="1:8" ht="18" customHeight="1">
      <c r="A10" s="616" t="s">
        <v>157</v>
      </c>
      <c r="B10" s="617" t="s">
        <v>254</v>
      </c>
      <c r="C10" s="1136">
        <v>18551.966</v>
      </c>
      <c r="D10" s="1131" t="s">
        <v>100</v>
      </c>
      <c r="E10" s="1093">
        <v>-9.4595562094816508</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21199.852999999999</v>
      </c>
      <c r="D12" s="1130" t="s">
        <v>100</v>
      </c>
      <c r="E12" s="1093">
        <v>-3.0579440404503564</v>
      </c>
      <c r="G12" s="121" t="s">
        <v>164</v>
      </c>
      <c r="H12" s="122" t="s">
        <v>165</v>
      </c>
    </row>
    <row r="13" spans="1:8" ht="18" customHeight="1" thickBot="1">
      <c r="A13" s="618" t="s">
        <v>166</v>
      </c>
      <c r="B13" s="1050" t="s">
        <v>254</v>
      </c>
      <c r="C13" s="1137">
        <v>12364.941999999999</v>
      </c>
      <c r="D13" s="1132" t="s">
        <v>100</v>
      </c>
      <c r="E13" s="1094">
        <v>-26.131967934253623</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D21" sqref="D21"/>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26" t="s">
        <v>426</v>
      </c>
      <c r="B1" s="1326"/>
      <c r="C1" s="1326"/>
      <c r="D1" s="1326"/>
      <c r="E1" s="1326"/>
      <c r="F1" s="1326"/>
      <c r="G1" s="625"/>
      <c r="H1" s="625"/>
    </row>
    <row r="2" spans="1:8" ht="13.5" customHeight="1" thickBot="1"/>
    <row r="3" spans="1:8" ht="27" customHeight="1">
      <c r="A3" s="1322" t="s">
        <v>73</v>
      </c>
      <c r="B3" s="1322" t="s">
        <v>118</v>
      </c>
      <c r="C3" s="1327" t="s">
        <v>82</v>
      </c>
      <c r="D3" s="1328"/>
      <c r="E3" s="1329"/>
      <c r="F3" s="1324" t="s">
        <v>119</v>
      </c>
      <c r="G3" s="1325"/>
      <c r="H3" s="106"/>
    </row>
    <row r="4" spans="1:8" ht="32.25" customHeight="1" thickBot="1">
      <c r="A4" s="1323"/>
      <c r="B4" s="1323"/>
      <c r="C4" s="1144">
        <v>43961</v>
      </c>
      <c r="D4" s="1145">
        <v>43954</v>
      </c>
      <c r="E4" s="1146">
        <v>43597</v>
      </c>
      <c r="F4" s="868" t="s">
        <v>344</v>
      </c>
      <c r="G4" s="869" t="s">
        <v>120</v>
      </c>
      <c r="H4" s="106"/>
    </row>
    <row r="5" spans="1:8" ht="29.25" customHeight="1">
      <c r="A5" s="916" t="s">
        <v>124</v>
      </c>
      <c r="B5" s="1028" t="s">
        <v>324</v>
      </c>
      <c r="C5" s="870">
        <v>502.488</v>
      </c>
      <c r="D5" s="1100">
        <v>539.31299999999999</v>
      </c>
      <c r="E5" s="1081">
        <v>691.51</v>
      </c>
      <c r="F5" s="1230">
        <v>-6.8281313448776482</v>
      </c>
      <c r="G5" s="1231">
        <v>-27.334673395901721</v>
      </c>
      <c r="H5" s="106"/>
    </row>
    <row r="6" spans="1:8" ht="28.5" customHeight="1" thickBot="1">
      <c r="A6" s="917" t="s">
        <v>125</v>
      </c>
      <c r="B6" s="1027" t="s">
        <v>324</v>
      </c>
      <c r="C6" s="1082">
        <v>845.86500000000001</v>
      </c>
      <c r="D6" s="1101">
        <v>935.06299999999999</v>
      </c>
      <c r="E6" s="1083">
        <v>931.36</v>
      </c>
      <c r="F6" s="1232">
        <v>-9.5392502965040844</v>
      </c>
      <c r="G6" s="1233">
        <v>-9.1795868407490122</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N11" sqref="N11"/>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3" t="s">
        <v>89</v>
      </c>
      <c r="C1" s="1333"/>
      <c r="D1" s="1333"/>
      <c r="E1" s="1333"/>
      <c r="F1" s="8"/>
      <c r="G1" s="7"/>
    </row>
    <row r="2" spans="2:17" ht="20.25" thickBot="1">
      <c r="B2" s="838"/>
      <c r="C2" s="7"/>
      <c r="D2" s="7"/>
      <c r="E2" s="7"/>
      <c r="F2" s="7"/>
      <c r="H2" s="61"/>
      <c r="I2" s="61"/>
      <c r="J2" s="61"/>
      <c r="K2" s="61"/>
      <c r="L2" s="61"/>
      <c r="M2" s="61"/>
      <c r="N2" s="61"/>
      <c r="O2" s="61"/>
      <c r="P2" s="61"/>
      <c r="Q2" s="61"/>
    </row>
    <row r="3" spans="2:17" ht="25.5" customHeight="1">
      <c r="B3" s="1198"/>
      <c r="C3" s="1070" t="s">
        <v>315</v>
      </c>
      <c r="D3" s="1071"/>
      <c r="E3" s="1072" t="s">
        <v>69</v>
      </c>
      <c r="F3" s="1331"/>
    </row>
    <row r="4" spans="2:17" ht="34.5" customHeight="1" thickBot="1">
      <c r="B4" s="1197" t="s">
        <v>43</v>
      </c>
      <c r="C4" s="1169">
        <v>43959</v>
      </c>
      <c r="D4" s="1169">
        <v>43952</v>
      </c>
      <c r="E4" s="1073" t="s">
        <v>311</v>
      </c>
      <c r="F4" s="1332"/>
      <c r="G4" s="637" t="s">
        <v>42</v>
      </c>
      <c r="H4" s="105"/>
      <c r="I4" s="105"/>
      <c r="J4" s="105"/>
      <c r="K4" s="105"/>
      <c r="L4" s="105"/>
      <c r="M4" s="105"/>
      <c r="N4" s="105"/>
      <c r="O4" s="105"/>
      <c r="P4" s="105"/>
      <c r="Q4" s="105"/>
    </row>
    <row r="5" spans="2:17" ht="29.25" customHeight="1">
      <c r="B5" s="1031" t="s">
        <v>316</v>
      </c>
      <c r="C5" s="1074"/>
      <c r="D5" s="1074"/>
      <c r="E5" s="1075"/>
      <c r="F5" s="10"/>
      <c r="G5" s="1330" t="s">
        <v>343</v>
      </c>
      <c r="H5" s="1330"/>
      <c r="I5" s="1330"/>
      <c r="J5" s="1330"/>
      <c r="K5" s="1330"/>
      <c r="L5" s="1330"/>
      <c r="M5" s="1330"/>
      <c r="N5" s="1330"/>
      <c r="O5" s="1330"/>
      <c r="P5" s="1330"/>
      <c r="Q5" s="1330"/>
    </row>
    <row r="6" spans="2:17" ht="21" customHeight="1">
      <c r="B6" s="619" t="s">
        <v>44</v>
      </c>
      <c r="C6" s="1076" t="s">
        <v>100</v>
      </c>
      <c r="D6" s="1076" t="s">
        <v>100</v>
      </c>
      <c r="E6" s="1023" t="s">
        <v>100</v>
      </c>
      <c r="F6" s="10"/>
      <c r="G6" s="1330"/>
      <c r="H6" s="1330"/>
      <c r="I6" s="1330"/>
      <c r="J6" s="1330"/>
      <c r="K6" s="1330"/>
      <c r="L6" s="1330"/>
      <c r="M6" s="1330"/>
      <c r="N6" s="1330"/>
      <c r="O6" s="1330"/>
      <c r="P6" s="1330"/>
      <c r="Q6" s="1330"/>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I-II_2020</vt:lpstr>
      <vt:lpstr>Eksport I-II_2020</vt:lpstr>
      <vt:lpstr>Import_I-II_2020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2020-05-14T13:46:01Z</dcterms:modified>
</cp:coreProperties>
</file>