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 " sheetId="34" r:id="rId5"/>
    <sheet name="c. sprzedaży sery i twarogi" sheetId="35" r:id="rId6"/>
    <sheet name="c. sprzedaży produkty płynne" sheetId="37" r:id="rId7"/>
    <sheet name="preparaty mlekopodobne" sheetId="22" r:id="rId8"/>
    <sheet name="Ceny zakupu - przetwórstwo" sheetId="30" r:id="rId9"/>
    <sheet name="Ceny zakupu - sieci handlowe" sheetId="38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X10" i="18" l="1"/>
  <c r="AG12" i="28"/>
  <c r="U8" i="7" l="1"/>
  <c r="T8" i="7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<sst xmlns="http://schemas.openxmlformats.org/spreadsheetml/2006/main" count="2354" uniqueCount="327">
  <si>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</si>
  <si>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</si>
  <si>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</si>
  <si>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</si>
  <si>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</si>
  <si>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</si>
  <si>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</si>
  <si>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</si>
  <si>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</si>
  <si>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</si>
  <si>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</si>
  <si>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</si>
  <si>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</si>
  <si>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</si>
  <si>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</si>
  <si>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</si>
  <si>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</si>
  <si>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Cena [zł/100kg]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</si>
  <si>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</si>
  <si>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</si>
  <si>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</si>
  <si>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</si>
  <si>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</si>
  <si>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</si>
  <si>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</si>
  <si>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</si>
  <si>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</si>
  <si>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</si>
  <si>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</si>
  <si>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</si>
  <si>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</si>
  <si>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</si>
  <si>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</si>
  <si>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</si>
  <si>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</si>
  <si>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</si>
  <si>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</si>
  <si>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</si>
  <si>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</si>
  <si>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</si>
  <si>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</si>
  <si>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</si>
  <si>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</si>
  <si>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</si>
  <si>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</si>
  <si>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</si>
  <si>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</si>
  <si>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</si>
  <si>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</si>
  <si>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</si>
  <si>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</si>
  <si>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</si>
  <si>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</si>
  <si>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</si>
  <si>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</si>
  <si>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</si>
  <si>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</si>
  <si>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</si>
  <si>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</si>
  <si>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</si>
  <si>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</si>
  <si>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</si>
  <si>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</si>
  <si>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</si>
  <si>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</si>
  <si>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</si>
  <si>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</si>
  <si>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</si>
  <si>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</si>
  <si>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</si>
  <si>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</si>
  <si>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</si>
  <si>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</si>
  <si>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</si>
  <si>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</si>
  <si>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</si>
  <si>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</si>
  <si>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</si>
  <si>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</si>
  <si>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</si>
  <si>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</si>
  <si>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</si>
  <si>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</si>
  <si>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</si>
  <si>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</si>
  <si>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</si>
  <si>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</si>
  <si>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</si>
  <si>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</si>
  <si>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</si>
  <si>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</si>
  <si>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</si>
  <si>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</si>
  <si>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</si>
  <si>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</si>
  <si>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</si>
  <si>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</si>
  <si>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</si>
  <si>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</si>
  <si>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</si>
  <si>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</si>
  <si>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</si>
  <si>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</si>
  <si>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</si>
  <si>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</si>
  <si>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</si>
  <si>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</si>
  <si>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</si>
  <si>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</si>
  <si>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</si>
  <si>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</si>
  <si>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</si>
  <si>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</si>
  <si>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</si>
  <si>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</si>
  <si>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</si>
  <si>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</si>
  <si>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</si>
  <si>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</si>
  <si>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</si>
  <si>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</si>
  <si>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</si>
  <si>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</si>
  <si>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</si>
  <si>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</si>
  <si>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</si>
  <si>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</si>
  <si>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</si>
  <si>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</si>
  <si>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</si>
  <si>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</si>
  <si>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</si>
  <si>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</si>
  <si>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</si>
  <si>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</si>
  <si>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</si>
  <si>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</si>
  <si>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</si>
  <si>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</si>
  <si>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</si>
  <si>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</si>
  <si>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</si>
  <si>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</si>
  <si>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</si>
  <si>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</si>
  <si>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</si>
  <si>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</si>
  <si>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</si>
  <si>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</si>
  <si>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</si>
  <si>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</si>
  <si>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</si>
  <si>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</si>
  <si>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</si>
  <si>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</si>
  <si>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</si>
  <si>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</si>
  <si>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</si>
  <si>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</si>
  <si>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</si>
  <si>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</si>
  <si>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</si>
  <si>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</si>
  <si>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</si>
  <si>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Maroko</t>
  </si>
  <si>
    <t>Wydział Informacji Rynkowej</t>
  </si>
  <si>
    <t>Holandia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</si>
  <si>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</si>
  <si>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</si>
  <si>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</si>
  <si>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</si>
  <si>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</si>
  <si>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</si>
  <si>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</si>
  <si>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</si>
  <si>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200-300g</t>
  </si>
  <si>
    <t>3,2% tł.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</si>
  <si>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</si>
  <si>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</si>
  <si>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</si>
  <si>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</si>
  <si>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</si>
  <si>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</si>
  <si>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</si>
  <si>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</si>
  <si>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</si>
  <si>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</si>
  <si>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</si>
  <si>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</si>
  <si>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</si>
  <si>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</si>
  <si>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</si>
  <si>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</si>
  <si>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</si>
  <si>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</si>
  <si>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</si>
  <si>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</si>
  <si>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</si>
  <si>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</si>
  <si>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</si>
  <si>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</si>
  <si>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</si>
  <si>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</si>
  <si>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</si>
  <si>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</si>
  <si>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</si>
  <si>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</si>
  <si>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</si>
  <si>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</si>
  <si>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</si>
  <si>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</si>
  <si>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</si>
  <si>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</si>
  <si>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</si>
  <si>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</si>
  <si>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</si>
  <si>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</si>
  <si>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</si>
  <si>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</si>
  <si>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</si>
  <si>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</si>
  <si>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</si>
  <si>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</si>
  <si>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</si>
  <si>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</si>
  <si>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</si>
  <si>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</si>
  <si>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</si>
  <si>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</si>
  <si>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tygodniowa zmiana ceny (%)</t>
  </si>
  <si>
    <t xml:space="preserve">tygodniowa zmiana </t>
  </si>
  <si>
    <t>tyg. zmiana kursu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</si>
  <si>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</si>
  <si>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</si>
  <si>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Makroregiony</t>
  </si>
  <si>
    <t>Centralny</t>
  </si>
  <si>
    <t>Południowo-wschodni</t>
  </si>
  <si>
    <t>Północny</t>
  </si>
  <si>
    <t>Zachodni</t>
  </si>
  <si>
    <t>Zmiana % w stosunku do poprzedniego okresu</t>
  </si>
  <si>
    <t>Masło 82% tł., 16% wody</t>
  </si>
  <si>
    <t>W blokach</t>
  </si>
  <si>
    <t>nld</t>
  </si>
  <si>
    <t>*</t>
  </si>
  <si>
    <t>Konfekcjonowane</t>
  </si>
  <si>
    <t>Masło</t>
  </si>
  <si>
    <t>Ogółem</t>
  </si>
  <si>
    <t>Mleko w proszku</t>
  </si>
  <si>
    <t>Pełne</t>
  </si>
  <si>
    <t>---</t>
  </si>
  <si>
    <t>Odtłuszczone</t>
  </si>
  <si>
    <t>Mleko zagęszczone</t>
  </si>
  <si>
    <t>Słodzone</t>
  </si>
  <si>
    <t>Niesłodzone</t>
  </si>
  <si>
    <t>Bezwodny tłuszcz mleczny</t>
  </si>
  <si>
    <t>Serwatka w proszku</t>
  </si>
  <si>
    <t>Laktoza</t>
  </si>
  <si>
    <t>Kazeina i kazeiniany</t>
  </si>
  <si>
    <t xml:space="preserve"> Daty podane w tabelach oznaczają ostatni dzień analizowanego tygodnia (poniedziałek - niedziela)</t>
  </si>
  <si>
    <t/>
  </si>
  <si>
    <t xml:space="preserve">Centralny           </t>
  </si>
  <si>
    <t xml:space="preserve">Północny            </t>
  </si>
  <si>
    <t xml:space="preserve">Zachodni            </t>
  </si>
  <si>
    <t>Rodzaj</t>
  </si>
  <si>
    <t>Sery dojrzewające</t>
  </si>
  <si>
    <t>Typu edamski</t>
  </si>
  <si>
    <t>Typu gouda</t>
  </si>
  <si>
    <t>Typu cheddar</t>
  </si>
  <si>
    <t>Typu ementaler</t>
  </si>
  <si>
    <t>Typu podlaski, zamojski, morski</t>
  </si>
  <si>
    <t>Typu parmezan</t>
  </si>
  <si>
    <t>Typu radamer</t>
  </si>
  <si>
    <t>Ser typu</t>
  </si>
  <si>
    <t>Mozzarella</t>
  </si>
  <si>
    <t>Feta</t>
  </si>
  <si>
    <t>Sery pleśniowe</t>
  </si>
  <si>
    <t>Sery i twarogi świeże</t>
  </si>
  <si>
    <t>Twaróg min. 40% tł.</t>
  </si>
  <si>
    <t>Serek granulowany min. 40% tł.</t>
  </si>
  <si>
    <t>Zawartość tłuszczu</t>
  </si>
  <si>
    <t>Mleko spoż. pasteryzowane</t>
  </si>
  <si>
    <t>Do 0,5%</t>
  </si>
  <si>
    <t>1,5-1,8%</t>
  </si>
  <si>
    <t>2%</t>
  </si>
  <si>
    <t>3,2%</t>
  </si>
  <si>
    <t>Od 3,5%</t>
  </si>
  <si>
    <t>Mleko spoż. UHT</t>
  </si>
  <si>
    <t>Jogurt naturalny</t>
  </si>
  <si>
    <t>Kefir</t>
  </si>
  <si>
    <t>Śmietanka i śmietana</t>
  </si>
  <si>
    <t>10-29%</t>
  </si>
  <si>
    <t>Pow. 29%</t>
  </si>
  <si>
    <t>Pakistan</t>
  </si>
  <si>
    <t xml:space="preserve"> </t>
  </si>
  <si>
    <t>Izrael</t>
  </si>
  <si>
    <t>październik</t>
  </si>
  <si>
    <t>OKRES: I.2017 - XI.2024   (ceny bez VAT)</t>
  </si>
  <si>
    <t>Zmiana %
 w stosunku do okresu sprzed roku</t>
  </si>
  <si>
    <t>Mleko UHT</t>
  </si>
  <si>
    <t>Edamski</t>
  </si>
  <si>
    <t>Gouda</t>
  </si>
  <si>
    <t>X-2024</t>
  </si>
  <si>
    <t>X-2023</t>
  </si>
  <si>
    <t>Handel zagraniczny produktami mlecznymi w  okresie I - X 2024r. - dane wstępne</t>
  </si>
  <si>
    <t>I - X 2023r.</t>
  </si>
  <si>
    <t>I - X 2024r.*</t>
  </si>
  <si>
    <t>I - X 2023r</t>
  </si>
  <si>
    <t>I - X 2024r</t>
  </si>
  <si>
    <t>15.12.2024</t>
  </si>
  <si>
    <t xml:space="preserve">tydzień    temu </t>
  </si>
  <si>
    <t>NR 51/2024</t>
  </si>
  <si>
    <t>3 stycznia 2025r.</t>
  </si>
  <si>
    <t>16 - 22 grudnia 2024r.</t>
  </si>
  <si>
    <t>listopad</t>
  </si>
  <si>
    <t>listopad  2024</t>
  </si>
  <si>
    <t>listopad 2023</t>
  </si>
  <si>
    <t>listopad 2022</t>
  </si>
  <si>
    <t xml:space="preserve"> Ceny sprzedaży NETTO (bez VAT) wybranych produktów mleczarskich za okres: 16 - 22.12.2024r.</t>
  </si>
  <si>
    <t>22.12.2024</t>
  </si>
  <si>
    <t>Ceny sprzedaży NETTO (bez VAT) wybranych produktów mleczarskich za okres: 16 - 22.12.2024r.</t>
  </si>
  <si>
    <t>Ceny sprzedaży NETTO (bez VAT) wybranych preparatów mlekopodobnych za okres: 16 - 22.12.2024r.</t>
  </si>
  <si>
    <t>Ceny zakupu masła w blokach 25 kg płacone przez podmioty branży piekarsko-cukierniczej za okres: 16 - 22.12.2024r.</t>
  </si>
  <si>
    <t>Ceny zakupu NETTO (bez VAT) płacone przez podmioty handlu detalicznego, wybranych produktów mleczarskich za okres: 16 - 22.12.2024r.</t>
  </si>
  <si>
    <t xml:space="preserve">22.12.2024 </t>
  </si>
  <si>
    <t>24.12.2023</t>
  </si>
  <si>
    <t xml:space="preserve"> Aktualna      16-22.12.24</t>
  </si>
  <si>
    <r>
      <t>Mleko surowe</t>
    </r>
    <r>
      <rPr>
        <b/>
        <sz val="11"/>
        <rFont val="Times New Roman"/>
        <family val="1"/>
        <charset val="238"/>
      </rPr>
      <t xml:space="preserve"> skup    listopad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</si>
</sst>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  <numFmt numFmtId="170" formatCode="[$-10409]0.0"/>
    <numFmt numFmtId="171" formatCode="[$-10409]0.00"/>
  </numFmts>
  <fonts count="1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</fills>
  <borders count="2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3" fillId="7" borderId="1" applyNumberFormat="0" applyAlignment="0" applyProtection="0"/>
    <xf numFmtId="0" fontId="44" fillId="20" borderId="2" applyNumberFormat="0" applyAlignment="0" applyProtection="0"/>
    <xf numFmtId="0" fontId="45" fillId="4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6" fillId="0" borderId="3" applyNumberFormat="0" applyFill="0" applyAlignment="0" applyProtection="0"/>
    <xf numFmtId="0" fontId="47" fillId="21" borderId="4" applyNumberFormat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1" fillId="22" borderId="0" applyNumberFormat="0" applyBorder="0" applyAlignment="0" applyProtection="0"/>
    <xf numFmtId="0" fontId="58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52" fillId="20" borderId="1" applyNumberFormat="0" applyAlignment="0" applyProtection="0"/>
    <xf numFmtId="0" fontId="53" fillId="0" borderId="8" applyNumberFormat="0" applyFill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1" fillId="23" borderId="9" applyNumberFormat="0" applyFont="0" applyAlignment="0" applyProtection="0"/>
    <xf numFmtId="0" fontId="57" fillId="3" borderId="0" applyNumberFormat="0" applyBorder="0" applyAlignment="0" applyProtection="0"/>
    <xf numFmtId="0" fontId="2" fillId="0" borderId="0"/>
    <xf numFmtId="0" fontId="60" fillId="0" borderId="0"/>
    <xf numFmtId="0" fontId="58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130" fillId="0" borderId="0"/>
    <xf numFmtId="0" fontId="130" fillId="0" borderId="0"/>
    <xf numFmtId="0" fontId="1" fillId="0" borderId="0"/>
  </cellStyleXfs>
  <cellXfs count="765">
    <xf numFmtId="0" fontId="0" fillId="0" borderId="0" xfId="0"/>
    <xf numFmtId="0" fontId="5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3" fillId="0" borderId="0" xfId="0" applyFont="1"/>
    <xf numFmtId="0" fontId="0" fillId="0" borderId="0" xfId="0" applyFill="1"/>
    <xf numFmtId="0" fontId="26" fillId="0" borderId="0" xfId="0" applyFont="1"/>
    <xf numFmtId="0" fontId="29" fillId="0" borderId="0" xfId="0" applyFont="1"/>
    <xf numFmtId="0" fontId="8" fillId="0" borderId="0" xfId="0" applyFont="1"/>
    <xf numFmtId="0" fontId="30" fillId="0" borderId="0" xfId="0" applyFont="1" applyAlignment="1">
      <alignment horizontal="center"/>
    </xf>
    <xf numFmtId="0" fontId="2" fillId="0" borderId="0" xfId="39"/>
    <xf numFmtId="0" fontId="0" fillId="0" borderId="35" xfId="0" applyBorder="1"/>
    <xf numFmtId="0" fontId="0" fillId="0" borderId="0" xfId="0" applyAlignment="1">
      <alignment horizontal="left"/>
    </xf>
    <xf numFmtId="0" fontId="37" fillId="0" borderId="0" xfId="39" applyFont="1"/>
    <xf numFmtId="167" fontId="11" fillId="0" borderId="0" xfId="0" applyNumberFormat="1" applyFont="1" applyFill="1" applyBorder="1"/>
    <xf numFmtId="0" fontId="39" fillId="0" borderId="0" xfId="0" applyFont="1" applyFill="1"/>
    <xf numFmtId="167" fontId="0" fillId="0" borderId="0" xfId="0" applyNumberFormat="1" applyFill="1"/>
    <xf numFmtId="0" fontId="40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58" fillId="0" borderId="0" xfId="36"/>
    <xf numFmtId="167" fontId="0" fillId="0" borderId="0" xfId="0" applyNumberFormat="1"/>
    <xf numFmtId="0" fontId="35" fillId="0" borderId="0" xfId="0" applyFont="1"/>
    <xf numFmtId="0" fontId="0" fillId="0" borderId="78" xfId="0" applyBorder="1"/>
    <xf numFmtId="164" fontId="28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1" fillId="0" borderId="0" xfId="36" applyFont="1"/>
    <xf numFmtId="0" fontId="2" fillId="0" borderId="0" xfId="39" applyFill="1"/>
    <xf numFmtId="0" fontId="65" fillId="0" borderId="0" xfId="0" applyFont="1" applyFill="1"/>
    <xf numFmtId="168" fontId="0" fillId="0" borderId="0" xfId="0" applyNumberFormat="1"/>
    <xf numFmtId="3" fontId="28" fillId="0" borderId="0" xfId="0" applyNumberFormat="1" applyFont="1" applyFill="1" applyBorder="1"/>
    <xf numFmtId="167" fontId="28" fillId="0" borderId="0" xfId="0" applyNumberFormat="1" applyFont="1" applyBorder="1"/>
    <xf numFmtId="0" fontId="61" fillId="0" borderId="0" xfId="0" applyFont="1" applyBorder="1"/>
    <xf numFmtId="0" fontId="58" fillId="0" borderId="0" xfId="0" applyFont="1"/>
    <xf numFmtId="0" fontId="63" fillId="0" borderId="0" xfId="0" applyFont="1"/>
    <xf numFmtId="0" fontId="27" fillId="0" borderId="95" xfId="48" applyFont="1" applyFill="1" applyBorder="1" applyAlignment="1">
      <alignment horizontal="centerContinuous" wrapText="1"/>
    </xf>
    <xf numFmtId="0" fontId="27" fillId="0" borderId="99" xfId="48" applyFont="1" applyFill="1" applyBorder="1" applyAlignment="1">
      <alignment horizontal="centerContinuous" wrapText="1"/>
    </xf>
    <xf numFmtId="0" fontId="32" fillId="0" borderId="95" xfId="48" applyFont="1" applyFill="1" applyBorder="1" applyAlignment="1">
      <alignment horizontal="center" wrapText="1"/>
    </xf>
    <xf numFmtId="2" fontId="22" fillId="0" borderId="95" xfId="48" applyNumberFormat="1" applyFont="1" applyBorder="1" applyAlignment="1">
      <alignment horizontal="right" vertical="center"/>
    </xf>
    <xf numFmtId="2" fontId="4" fillId="0" borderId="95" xfId="40" applyNumberFormat="1" applyFont="1" applyBorder="1" applyAlignment="1">
      <alignment horizontal="right" vertical="center"/>
    </xf>
    <xf numFmtId="0" fontId="0" fillId="0" borderId="108" xfId="0" applyBorder="1"/>
    <xf numFmtId="164" fontId="72" fillId="0" borderId="98" xfId="0" applyNumberFormat="1" applyFont="1" applyBorder="1" applyAlignment="1">
      <alignment horizontal="right" vertical="center" wrapText="1"/>
    </xf>
    <xf numFmtId="2" fontId="31" fillId="0" borderId="95" xfId="48" applyNumberFormat="1" applyFont="1" applyFill="1" applyBorder="1" applyAlignment="1">
      <alignment horizontal="right" vertical="center"/>
    </xf>
    <xf numFmtId="0" fontId="27" fillId="0" borderId="93" xfId="48" applyFont="1" applyFill="1" applyBorder="1" applyAlignment="1">
      <alignment horizontal="center" vertical="center" wrapText="1"/>
    </xf>
    <xf numFmtId="0" fontId="27" fillId="0" borderId="26" xfId="48" applyFont="1" applyFill="1" applyBorder="1" applyAlignment="1">
      <alignment horizontal="center" vertical="center" wrapText="1"/>
    </xf>
    <xf numFmtId="165" fontId="12" fillId="0" borderId="97" xfId="48" applyNumberFormat="1" applyFont="1" applyFill="1" applyBorder="1" applyAlignment="1">
      <alignment horizontal="right" vertical="center"/>
    </xf>
    <xf numFmtId="165" fontId="12" fillId="0" borderId="99" xfId="48" applyNumberFormat="1" applyFont="1" applyFill="1" applyBorder="1" applyAlignment="1">
      <alignment horizontal="right" vertical="center"/>
    </xf>
    <xf numFmtId="0" fontId="67" fillId="0" borderId="104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68" fillId="0" borderId="105" xfId="0" applyFont="1" applyBorder="1" applyAlignment="1">
      <alignment horizontal="center"/>
    </xf>
    <xf numFmtId="0" fontId="68" fillId="0" borderId="61" xfId="0" applyFont="1" applyBorder="1" applyAlignment="1">
      <alignment horizontal="center"/>
    </xf>
    <xf numFmtId="0" fontId="75" fillId="0" borderId="61" xfId="0" applyFont="1" applyBorder="1" applyAlignment="1">
      <alignment horizontal="center"/>
    </xf>
    <xf numFmtId="0" fontId="67" fillId="0" borderId="106" xfId="0" applyFont="1" applyBorder="1" applyAlignment="1">
      <alignment horizontal="center"/>
    </xf>
    <xf numFmtId="2" fontId="68" fillId="0" borderId="23" xfId="0" applyNumberFormat="1" applyFont="1" applyBorder="1"/>
    <xf numFmtId="2" fontId="68" fillId="0" borderId="31" xfId="0" applyNumberFormat="1" applyFont="1" applyBorder="1"/>
    <xf numFmtId="2" fontId="68" fillId="0" borderId="31" xfId="0" applyNumberFormat="1" applyFont="1" applyBorder="1" applyAlignment="1"/>
    <xf numFmtId="2" fontId="68" fillId="0" borderId="24" xfId="0" applyNumberFormat="1" applyFont="1" applyBorder="1" applyAlignment="1"/>
    <xf numFmtId="0" fontId="67" fillId="0" borderId="106" xfId="0" applyFont="1" applyFill="1" applyBorder="1" applyAlignment="1">
      <alignment horizontal="center"/>
    </xf>
    <xf numFmtId="0" fontId="68" fillId="0" borderId="23" xfId="0" applyFont="1" applyBorder="1"/>
    <xf numFmtId="0" fontId="68" fillId="0" borderId="31" xfId="0" applyFont="1" applyBorder="1"/>
    <xf numFmtId="2" fontId="68" fillId="0" borderId="31" xfId="0" applyNumberFormat="1" applyFont="1" applyFill="1" applyBorder="1" applyAlignment="1"/>
    <xf numFmtId="0" fontId="68" fillId="0" borderId="24" xfId="0" applyFont="1" applyBorder="1"/>
    <xf numFmtId="0" fontId="68" fillId="0" borderId="31" xfId="0" applyFont="1" applyFill="1" applyBorder="1"/>
    <xf numFmtId="0" fontId="68" fillId="0" borderId="24" xfId="0" applyFont="1" applyFill="1" applyBorder="1"/>
    <xf numFmtId="2" fontId="68" fillId="0" borderId="31" xfId="0" applyNumberFormat="1" applyFont="1" applyFill="1" applyBorder="1"/>
    <xf numFmtId="0" fontId="67" fillId="0" borderId="71" xfId="0" applyFont="1" applyFill="1" applyBorder="1" applyAlignment="1">
      <alignment horizontal="center"/>
    </xf>
    <xf numFmtId="0" fontId="68" fillId="0" borderId="47" xfId="0" applyFont="1" applyBorder="1"/>
    <xf numFmtId="0" fontId="68" fillId="0" borderId="25" xfId="0" applyFont="1" applyBorder="1"/>
    <xf numFmtId="0" fontId="68" fillId="0" borderId="20" xfId="0" applyFont="1" applyBorder="1"/>
    <xf numFmtId="0" fontId="68" fillId="0" borderId="32" xfId="0" applyFont="1" applyBorder="1"/>
    <xf numFmtId="0" fontId="68" fillId="0" borderId="32" xfId="0" applyFont="1" applyFill="1" applyBorder="1"/>
    <xf numFmtId="2" fontId="68" fillId="0" borderId="32" xfId="0" applyNumberFormat="1" applyFont="1" applyFill="1" applyBorder="1"/>
    <xf numFmtId="0" fontId="68" fillId="0" borderId="21" xfId="0" applyFont="1" applyBorder="1"/>
    <xf numFmtId="0" fontId="67" fillId="0" borderId="0" xfId="0" applyFont="1"/>
    <xf numFmtId="0" fontId="76" fillId="0" borderId="0" xfId="0" applyFont="1"/>
    <xf numFmtId="0" fontId="68" fillId="0" borderId="0" xfId="0" applyFont="1"/>
    <xf numFmtId="0" fontId="74" fillId="0" borderId="0" xfId="0" applyFont="1"/>
    <xf numFmtId="0" fontId="70" fillId="0" borderId="0" xfId="0" applyFont="1"/>
    <xf numFmtId="0" fontId="77" fillId="0" borderId="0" xfId="0" applyFont="1"/>
    <xf numFmtId="0" fontId="78" fillId="0" borderId="0" xfId="0" applyFont="1"/>
    <xf numFmtId="0" fontId="78" fillId="0" borderId="0" xfId="36" applyFont="1"/>
    <xf numFmtId="0" fontId="78" fillId="0" borderId="0" xfId="36" applyFont="1" applyBorder="1"/>
    <xf numFmtId="0" fontId="77" fillId="0" borderId="0" xfId="5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14" fontId="88" fillId="0" borderId="0" xfId="0" applyNumberFormat="1" applyFont="1" applyAlignment="1">
      <alignment horizontal="left"/>
    </xf>
    <xf numFmtId="14" fontId="78" fillId="0" borderId="0" xfId="0" applyNumberFormat="1" applyFont="1" applyAlignment="1">
      <alignment horizontal="left"/>
    </xf>
    <xf numFmtId="0" fontId="89" fillId="24" borderId="102" xfId="0" applyFont="1" applyFill="1" applyBorder="1" applyAlignment="1">
      <alignment horizontal="center" vertical="center"/>
    </xf>
    <xf numFmtId="0" fontId="89" fillId="0" borderId="93" xfId="0" applyFont="1" applyBorder="1" applyAlignment="1">
      <alignment horizontal="centerContinuous"/>
    </xf>
    <xf numFmtId="168" fontId="89" fillId="0" borderId="0" xfId="0" applyNumberFormat="1" applyFont="1" applyBorder="1" applyAlignment="1">
      <alignment horizontal="centerContinuous"/>
    </xf>
    <xf numFmtId="168" fontId="89" fillId="0" borderId="19" xfId="0" applyNumberFormat="1" applyFont="1" applyBorder="1" applyAlignment="1">
      <alignment horizontal="centerContinuous"/>
    </xf>
    <xf numFmtId="2" fontId="0" fillId="0" borderId="103" xfId="0" applyNumberFormat="1" applyFont="1" applyBorder="1"/>
    <xf numFmtId="0" fontId="8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8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8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89" fillId="0" borderId="94" xfId="0" applyFont="1" applyBorder="1" applyAlignment="1">
      <alignment horizontal="left" indent="1"/>
    </xf>
    <xf numFmtId="2" fontId="0" fillId="0" borderId="86" xfId="0" applyNumberFormat="1" applyFont="1" applyBorder="1"/>
    <xf numFmtId="2" fontId="0" fillId="0" borderId="26" xfId="0" applyNumberFormat="1" applyFont="1" applyBorder="1"/>
    <xf numFmtId="0" fontId="89" fillId="0" borderId="94" xfId="0" applyFont="1" applyBorder="1" applyAlignment="1">
      <alignment horizontal="centerContinuous"/>
    </xf>
    <xf numFmtId="168" fontId="89" fillId="0" borderId="86" xfId="0" applyNumberFormat="1" applyFont="1" applyBorder="1" applyAlignment="1">
      <alignment horizontal="centerContinuous"/>
    </xf>
    <xf numFmtId="168" fontId="8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4" fillId="27" borderId="0" xfId="0" applyFont="1" applyFill="1"/>
    <xf numFmtId="0" fontId="90" fillId="27" borderId="0" xfId="0" applyFont="1" applyFill="1" applyAlignment="1"/>
    <xf numFmtId="0" fontId="91" fillId="27" borderId="0" xfId="0" applyFont="1" applyFill="1" applyAlignment="1">
      <alignment vertical="center"/>
    </xf>
    <xf numFmtId="0" fontId="74" fillId="0" borderId="0" xfId="0" applyFont="1" applyFill="1"/>
    <xf numFmtId="0" fontId="94" fillId="0" borderId="0" xfId="52" applyFont="1" applyFill="1"/>
    <xf numFmtId="0" fontId="95" fillId="0" borderId="0" xfId="0" applyFont="1"/>
    <xf numFmtId="0" fontId="94" fillId="0" borderId="0" xfId="0" applyFont="1" applyFill="1"/>
    <xf numFmtId="0" fontId="93" fillId="27" borderId="0" xfId="52" applyFont="1" applyFill="1" applyAlignment="1">
      <alignment horizontal="left"/>
    </xf>
    <xf numFmtId="0" fontId="94" fillId="27" borderId="0" xfId="52" applyFont="1" applyFill="1"/>
    <xf numFmtId="2" fontId="96" fillId="27" borderId="0" xfId="52" applyNumberFormat="1" applyFont="1" applyFill="1"/>
    <xf numFmtId="0" fontId="69" fillId="0" borderId="0" xfId="0" applyFont="1"/>
    <xf numFmtId="0" fontId="97" fillId="0" borderId="0" xfId="28" applyFont="1" applyAlignment="1" applyProtection="1"/>
    <xf numFmtId="0" fontId="98" fillId="0" borderId="0" xfId="0" applyFont="1" applyAlignment="1">
      <alignment vertical="center"/>
    </xf>
    <xf numFmtId="0" fontId="99" fillId="0" borderId="0" xfId="49" applyFont="1"/>
    <xf numFmtId="0" fontId="100" fillId="0" borderId="0" xfId="49" applyFont="1"/>
    <xf numFmtId="0" fontId="101" fillId="0" borderId="0" xfId="0" applyFont="1" applyAlignment="1">
      <alignment horizontal="left" vertical="center" indent="3"/>
    </xf>
    <xf numFmtId="0" fontId="70" fillId="0" borderId="0" xfId="49" applyFont="1"/>
    <xf numFmtId="0" fontId="74" fillId="0" borderId="0" xfId="49" applyFont="1"/>
    <xf numFmtId="0" fontId="81" fillId="0" borderId="0" xfId="53" applyFont="1"/>
    <xf numFmtId="0" fontId="81" fillId="0" borderId="0" xfId="53" applyFont="1" applyFill="1"/>
    <xf numFmtId="0" fontId="78" fillId="0" borderId="0" xfId="54" applyFont="1" applyFill="1" applyBorder="1"/>
    <xf numFmtId="0" fontId="77" fillId="0" borderId="0" xfId="40" applyFont="1" applyFill="1"/>
    <xf numFmtId="0" fontId="93" fillId="0" borderId="0" xfId="0" applyFont="1"/>
    <xf numFmtId="0" fontId="105" fillId="0" borderId="0" xfId="0" applyFont="1" applyFill="1"/>
    <xf numFmtId="0" fontId="106" fillId="0" borderId="0" xfId="0" applyFont="1"/>
    <xf numFmtId="0" fontId="94" fillId="0" borderId="0" xfId="0" applyFont="1"/>
    <xf numFmtId="49" fontId="73" fillId="0" borderId="10" xfId="0" applyNumberFormat="1" applyFont="1" applyBorder="1"/>
    <xf numFmtId="0" fontId="73" fillId="0" borderId="90" xfId="0" applyFont="1" applyBorder="1"/>
    <xf numFmtId="0" fontId="69" fillId="0" borderId="87" xfId="0" applyFont="1" applyBorder="1" applyAlignment="1">
      <alignment horizontal="centerContinuous" vertical="center"/>
    </xf>
    <xf numFmtId="0" fontId="73" fillId="0" borderId="89" xfId="0" applyFont="1" applyBorder="1" applyAlignment="1">
      <alignment horizontal="centerContinuous" vertical="center"/>
    </xf>
    <xf numFmtId="0" fontId="73" fillId="0" borderId="88" xfId="0" applyFont="1" applyBorder="1" applyAlignment="1">
      <alignment horizontal="centerContinuous" vertical="center"/>
    </xf>
    <xf numFmtId="49" fontId="69" fillId="0" borderId="0" xfId="0" applyNumberFormat="1" applyFont="1" applyBorder="1" applyAlignment="1">
      <alignment horizontal="center"/>
    </xf>
    <xf numFmtId="0" fontId="69" fillId="0" borderId="91" xfId="0" applyFont="1" applyBorder="1" applyAlignment="1">
      <alignment horizontal="center"/>
    </xf>
    <xf numFmtId="0" fontId="73" fillId="0" borderId="14" xfId="0" applyFont="1" applyBorder="1" applyAlignment="1">
      <alignment horizontal="centerContinuous" vertical="center"/>
    </xf>
    <xf numFmtId="0" fontId="73" fillId="0" borderId="31" xfId="0" applyFont="1" applyBorder="1" applyAlignment="1">
      <alignment horizontal="centerContinuous" vertical="center"/>
    </xf>
    <xf numFmtId="0" fontId="73" fillId="0" borderId="24" xfId="0" applyFont="1" applyBorder="1" applyAlignment="1">
      <alignment horizontal="centerContinuous" vertical="center"/>
    </xf>
    <xf numFmtId="0" fontId="73" fillId="0" borderId="23" xfId="0" applyFont="1" applyBorder="1" applyAlignment="1">
      <alignment horizontal="centerContinuous" vertical="center"/>
    </xf>
    <xf numFmtId="49" fontId="74" fillId="0" borderId="33" xfId="0" applyNumberFormat="1" applyFont="1" applyBorder="1" applyAlignment="1"/>
    <xf numFmtId="0" fontId="74" fillId="0" borderId="92" xfId="0" applyFont="1" applyBorder="1" applyAlignment="1"/>
    <xf numFmtId="0" fontId="107" fillId="0" borderId="17" xfId="0" applyFont="1" applyBorder="1" applyAlignment="1">
      <alignment horizontal="center"/>
    </xf>
    <xf numFmtId="0" fontId="107" fillId="0" borderId="25" xfId="0" applyFont="1" applyFill="1" applyBorder="1" applyAlignment="1">
      <alignment horizontal="center"/>
    </xf>
    <xf numFmtId="0" fontId="107" fillId="0" borderId="2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107" fillId="0" borderId="32" xfId="0" applyFont="1" applyFill="1" applyBorder="1" applyAlignment="1">
      <alignment horizontal="center"/>
    </xf>
    <xf numFmtId="0" fontId="107" fillId="0" borderId="32" xfId="0" applyFont="1" applyBorder="1" applyAlignment="1">
      <alignment horizontal="center"/>
    </xf>
    <xf numFmtId="0" fontId="107" fillId="0" borderId="20" xfId="0" applyFont="1" applyFill="1" applyBorder="1" applyAlignment="1">
      <alignment horizontal="center"/>
    </xf>
    <xf numFmtId="49" fontId="67" fillId="0" borderId="10" xfId="0" applyNumberFormat="1" applyFont="1" applyBorder="1" applyAlignment="1">
      <alignment horizontal="centerContinuous"/>
    </xf>
    <xf numFmtId="0" fontId="73" fillId="0" borderId="69" xfId="0" applyFont="1" applyBorder="1" applyAlignment="1">
      <alignment horizontal="centerContinuous"/>
    </xf>
    <xf numFmtId="167" fontId="73" fillId="0" borderId="81" xfId="0" applyNumberFormat="1" applyFont="1" applyBorder="1"/>
    <xf numFmtId="167" fontId="73" fillId="0" borderId="67" xfId="0" applyNumberFormat="1" applyFont="1" applyFill="1" applyBorder="1"/>
    <xf numFmtId="167" fontId="73" fillId="0" borderId="73" xfId="0" applyNumberFormat="1" applyFont="1" applyBorder="1"/>
    <xf numFmtId="167" fontId="73" fillId="0" borderId="67" xfId="0" applyNumberFormat="1" applyFont="1" applyBorder="1"/>
    <xf numFmtId="167" fontId="73" fillId="0" borderId="65" xfId="0" applyNumberFormat="1" applyFont="1" applyFill="1" applyBorder="1"/>
    <xf numFmtId="49" fontId="74" fillId="0" borderId="49" xfId="37" applyNumberFormat="1" applyFont="1" applyBorder="1"/>
    <xf numFmtId="0" fontId="74" fillId="0" borderId="68" xfId="37" applyFont="1" applyBorder="1"/>
    <xf numFmtId="167" fontId="74" fillId="0" borderId="82" xfId="37" applyNumberFormat="1" applyFont="1" applyBorder="1"/>
    <xf numFmtId="167" fontId="74" fillId="0" borderId="42" xfId="0" applyNumberFormat="1" applyFont="1" applyFill="1" applyBorder="1"/>
    <xf numFmtId="167" fontId="74" fillId="0" borderId="42" xfId="37" applyNumberFormat="1" applyFont="1" applyBorder="1"/>
    <xf numFmtId="167" fontId="74" fillId="0" borderId="49" xfId="0" applyNumberFormat="1" applyFont="1" applyFill="1" applyBorder="1"/>
    <xf numFmtId="49" fontId="74" fillId="0" borderId="51" xfId="37" applyNumberFormat="1" applyFont="1" applyBorder="1"/>
    <xf numFmtId="0" fontId="74" fillId="0" borderId="80" xfId="37" applyFont="1" applyBorder="1"/>
    <xf numFmtId="167" fontId="74" fillId="0" borderId="83" xfId="37" applyNumberFormat="1" applyFont="1" applyBorder="1"/>
    <xf numFmtId="167" fontId="74" fillId="0" borderId="43" xfId="0" applyNumberFormat="1" applyFont="1" applyFill="1" applyBorder="1"/>
    <xf numFmtId="167" fontId="74" fillId="0" borderId="43" xfId="37" applyNumberFormat="1" applyFont="1" applyBorder="1"/>
    <xf numFmtId="167" fontId="74" fillId="0" borderId="51" xfId="0" applyNumberFormat="1" applyFont="1" applyFill="1" applyBorder="1"/>
    <xf numFmtId="0" fontId="73" fillId="0" borderId="36" xfId="0" applyFont="1" applyBorder="1" applyAlignment="1">
      <alignment wrapText="1"/>
    </xf>
    <xf numFmtId="0" fontId="69" fillId="0" borderId="37" xfId="0" applyFont="1" applyBorder="1" applyAlignment="1">
      <alignment horizontal="centerContinuous" vertical="center"/>
    </xf>
    <xf numFmtId="0" fontId="73" fillId="0" borderId="37" xfId="0" applyFont="1" applyBorder="1" applyAlignment="1">
      <alignment horizontal="centerContinuous" vertical="center"/>
    </xf>
    <xf numFmtId="0" fontId="73" fillId="0" borderId="38" xfId="0" applyFont="1" applyBorder="1" applyAlignment="1">
      <alignment horizontal="centerContinuous" vertical="center"/>
    </xf>
    <xf numFmtId="0" fontId="69" fillId="0" borderId="13" xfId="0" applyFont="1" applyBorder="1" applyAlignment="1">
      <alignment horizontal="centerContinuous" vertical="center"/>
    </xf>
    <xf numFmtId="0" fontId="73" fillId="0" borderId="22" xfId="0" applyFont="1" applyBorder="1" applyAlignment="1">
      <alignment horizontal="centerContinuous" vertical="center"/>
    </xf>
    <xf numFmtId="0" fontId="73" fillId="0" borderId="10" xfId="0" applyFont="1" applyBorder="1" applyAlignment="1">
      <alignment horizontal="centerContinuous" vertical="center"/>
    </xf>
    <xf numFmtId="0" fontId="73" fillId="0" borderId="18" xfId="0" applyFont="1" applyBorder="1" applyAlignment="1">
      <alignment horizontal="centerContinuous" vertical="center"/>
    </xf>
    <xf numFmtId="0" fontId="69" fillId="0" borderId="39" xfId="0" applyFont="1" applyBorder="1" applyAlignment="1">
      <alignment horizontal="center" wrapText="1"/>
    </xf>
    <xf numFmtId="0" fontId="73" fillId="0" borderId="40" xfId="0" applyFont="1" applyBorder="1" applyAlignment="1">
      <alignment horizontal="centerContinuous" vertical="center"/>
    </xf>
    <xf numFmtId="0" fontId="74" fillId="0" borderId="41" xfId="0" applyFont="1" applyBorder="1" applyAlignment="1">
      <alignment wrapText="1"/>
    </xf>
    <xf numFmtId="0" fontId="107" fillId="0" borderId="47" xfId="0" applyFont="1" applyBorder="1" applyAlignment="1">
      <alignment horizontal="center"/>
    </xf>
    <xf numFmtId="0" fontId="107" fillId="0" borderId="20" xfId="0" applyFont="1" applyBorder="1" applyAlignment="1">
      <alignment horizontal="center"/>
    </xf>
    <xf numFmtId="0" fontId="107" fillId="0" borderId="47" xfId="0" applyFont="1" applyFill="1" applyBorder="1" applyAlignment="1">
      <alignment horizontal="center"/>
    </xf>
    <xf numFmtId="0" fontId="73" fillId="0" borderId="75" xfId="0" applyFont="1" applyBorder="1" applyAlignment="1">
      <alignment horizontal="centerContinuous" wrapText="1"/>
    </xf>
    <xf numFmtId="167" fontId="73" fillId="0" borderId="65" xfId="0" applyNumberFormat="1" applyFont="1" applyBorder="1"/>
    <xf numFmtId="0" fontId="74" fillId="0" borderId="76" xfId="37" applyFont="1" applyBorder="1"/>
    <xf numFmtId="167" fontId="74" fillId="0" borderId="42" xfId="0" applyNumberFormat="1" applyFont="1" applyBorder="1"/>
    <xf numFmtId="167" fontId="74" fillId="0" borderId="49" xfId="0" applyNumberFormat="1" applyFont="1" applyBorder="1"/>
    <xf numFmtId="0" fontId="74" fillId="0" borderId="77" xfId="37" applyFont="1" applyBorder="1"/>
    <xf numFmtId="167" fontId="74" fillId="0" borderId="43" xfId="0" applyNumberFormat="1" applyFont="1" applyBorder="1"/>
    <xf numFmtId="167" fontId="74" fillId="0" borderId="51" xfId="0" applyNumberFormat="1" applyFont="1" applyBorder="1"/>
    <xf numFmtId="167" fontId="74" fillId="0" borderId="49" xfId="37" applyNumberFormat="1" applyFont="1" applyBorder="1"/>
    <xf numFmtId="167" fontId="74" fillId="0" borderId="51" xfId="37" applyNumberFormat="1" applyFont="1" applyBorder="1"/>
    <xf numFmtId="49" fontId="67" fillId="0" borderId="0" xfId="0" applyNumberFormat="1" applyFont="1" applyBorder="1" applyAlignment="1">
      <alignment horizontal="centerContinuous"/>
    </xf>
    <xf numFmtId="0" fontId="73" fillId="0" borderId="78" xfId="0" applyFont="1" applyBorder="1" applyAlignment="1">
      <alignment horizontal="centerContinuous" wrapText="1"/>
    </xf>
    <xf numFmtId="49" fontId="74" fillId="0" borderId="79" xfId="0" applyNumberFormat="1" applyFont="1" applyBorder="1"/>
    <xf numFmtId="0" fontId="74" fillId="0" borderId="76" xfId="0" applyFont="1" applyBorder="1"/>
    <xf numFmtId="167" fontId="74" fillId="0" borderId="82" xfId="0" applyNumberFormat="1" applyFont="1" applyBorder="1"/>
    <xf numFmtId="49" fontId="74" fillId="0" borderId="49" xfId="0" applyNumberFormat="1" applyFont="1" applyBorder="1"/>
    <xf numFmtId="49" fontId="74" fillId="0" borderId="51" xfId="0" applyNumberFormat="1" applyFont="1" applyBorder="1"/>
    <xf numFmtId="0" fontId="74" fillId="0" borderId="77" xfId="0" applyFont="1" applyBorder="1"/>
    <xf numFmtId="167" fontId="74" fillId="0" borderId="83" xfId="0" applyNumberFormat="1" applyFont="1" applyBorder="1"/>
    <xf numFmtId="0" fontId="108" fillId="0" borderId="0" xfId="39" applyFont="1"/>
    <xf numFmtId="0" fontId="110" fillId="0" borderId="0" xfId="39" applyFont="1"/>
    <xf numFmtId="0" fontId="74" fillId="0" borderId="0" xfId="39" applyFont="1"/>
    <xf numFmtId="0" fontId="115" fillId="0" borderId="0" xfId="0" applyFont="1"/>
    <xf numFmtId="0" fontId="107" fillId="29" borderId="25" xfId="0" applyFont="1" applyFill="1" applyBorder="1" applyAlignment="1">
      <alignment horizontal="center"/>
    </xf>
    <xf numFmtId="167" fontId="73" fillId="29" borderId="69" xfId="0" applyNumberFormat="1" applyFont="1" applyFill="1" applyBorder="1"/>
    <xf numFmtId="167" fontId="74" fillId="29" borderId="42" xfId="37" applyNumberFormat="1" applyFont="1" applyFill="1" applyBorder="1"/>
    <xf numFmtId="167" fontId="74" fillId="29" borderId="43" xfId="37" applyNumberFormat="1" applyFont="1" applyFill="1" applyBorder="1"/>
    <xf numFmtId="167" fontId="73" fillId="29" borderId="67" xfId="0" applyNumberFormat="1" applyFont="1" applyFill="1" applyBorder="1"/>
    <xf numFmtId="167" fontId="74" fillId="29" borderId="42" xfId="0" applyNumberFormat="1" applyFont="1" applyFill="1" applyBorder="1"/>
    <xf numFmtId="167" fontId="74" fillId="29" borderId="43" xfId="0" applyNumberFormat="1" applyFont="1" applyFill="1" applyBorder="1"/>
    <xf numFmtId="0" fontId="107" fillId="29" borderId="28" xfId="0" applyFont="1" applyFill="1" applyBorder="1" applyAlignment="1">
      <alignment horizontal="center"/>
    </xf>
    <xf numFmtId="167" fontId="73" fillId="29" borderId="73" xfId="0" applyNumberFormat="1" applyFont="1" applyFill="1" applyBorder="1"/>
    <xf numFmtId="167" fontId="74" fillId="29" borderId="50" xfId="37" applyNumberFormat="1" applyFont="1" applyFill="1" applyBorder="1"/>
    <xf numFmtId="167" fontId="74" fillId="29" borderId="52" xfId="37" applyNumberFormat="1" applyFont="1" applyFill="1" applyBorder="1"/>
    <xf numFmtId="0" fontId="107" fillId="29" borderId="32" xfId="0" applyFont="1" applyFill="1" applyBorder="1" applyAlignment="1">
      <alignment horizontal="center"/>
    </xf>
    <xf numFmtId="0" fontId="107" fillId="29" borderId="21" xfId="0" applyFont="1" applyFill="1" applyBorder="1" applyAlignment="1">
      <alignment horizontal="center"/>
    </xf>
    <xf numFmtId="167" fontId="73" fillId="29" borderId="66" xfId="0" applyNumberFormat="1" applyFont="1" applyFill="1" applyBorder="1"/>
    <xf numFmtId="167" fontId="74" fillId="29" borderId="50" xfId="0" applyNumberFormat="1" applyFont="1" applyFill="1" applyBorder="1"/>
    <xf numFmtId="167" fontId="74" fillId="29" borderId="52" xfId="0" applyNumberFormat="1" applyFont="1" applyFill="1" applyBorder="1"/>
    <xf numFmtId="0" fontId="107" fillId="29" borderId="70" xfId="0" applyFont="1" applyFill="1" applyBorder="1" applyAlignment="1">
      <alignment horizontal="center"/>
    </xf>
    <xf numFmtId="167" fontId="73" fillId="29" borderId="75" xfId="0" applyNumberFormat="1" applyFont="1" applyFill="1" applyBorder="1"/>
    <xf numFmtId="167" fontId="74" fillId="29" borderId="76" xfId="37" applyNumberFormat="1" applyFont="1" applyFill="1" applyBorder="1"/>
    <xf numFmtId="167" fontId="74" fillId="29" borderId="77" xfId="37" applyNumberFormat="1" applyFont="1" applyFill="1" applyBorder="1"/>
    <xf numFmtId="0" fontId="107" fillId="29" borderId="44" xfId="0" applyFont="1" applyFill="1" applyBorder="1" applyAlignment="1">
      <alignment horizontal="center"/>
    </xf>
    <xf numFmtId="167" fontId="74" fillId="29" borderId="68" xfId="0" applyNumberFormat="1" applyFont="1" applyFill="1" applyBorder="1"/>
    <xf numFmtId="167" fontId="74" fillId="29" borderId="80" xfId="0" applyNumberFormat="1" applyFont="1" applyFill="1" applyBorder="1"/>
    <xf numFmtId="167" fontId="74" fillId="29" borderId="68" xfId="37" applyNumberFormat="1" applyFont="1" applyFill="1" applyBorder="1"/>
    <xf numFmtId="167" fontId="74" fillId="29" borderId="80" xfId="37" applyNumberFormat="1" applyFont="1" applyFill="1" applyBorder="1"/>
    <xf numFmtId="167" fontId="74" fillId="29" borderId="76" xfId="0" applyNumberFormat="1" applyFont="1" applyFill="1" applyBorder="1"/>
    <xf numFmtId="167" fontId="74" fillId="29" borderId="77" xfId="0" applyNumberFormat="1" applyFont="1" applyFill="1" applyBorder="1"/>
    <xf numFmtId="0" fontId="74" fillId="25" borderId="0" xfId="39" applyFont="1" applyFill="1"/>
    <xf numFmtId="0" fontId="69" fillId="25" borderId="57" xfId="39" applyFont="1" applyFill="1" applyBorder="1" applyAlignment="1">
      <alignment horizontal="center" vertical="center"/>
    </xf>
    <xf numFmtId="0" fontId="69" fillId="25" borderId="58" xfId="39" applyFont="1" applyFill="1" applyBorder="1" applyAlignment="1">
      <alignment horizontal="center" vertical="center" wrapText="1"/>
    </xf>
    <xf numFmtId="0" fontId="69" fillId="25" borderId="59" xfId="39" applyFont="1" applyFill="1" applyBorder="1" applyAlignment="1">
      <alignment horizontal="center" vertical="center" wrapText="1"/>
    </xf>
    <xf numFmtId="0" fontId="69" fillId="25" borderId="60" xfId="39" applyFont="1" applyFill="1" applyBorder="1" applyAlignment="1">
      <alignment horizontal="center" vertical="center" wrapText="1"/>
    </xf>
    <xf numFmtId="0" fontId="67" fillId="25" borderId="35" xfId="39" applyFont="1" applyFill="1" applyBorder="1" applyAlignment="1">
      <alignment vertical="center"/>
    </xf>
    <xf numFmtId="3" fontId="67" fillId="25" borderId="12" xfId="38" applyNumberFormat="1" applyFont="1" applyFill="1" applyBorder="1"/>
    <xf numFmtId="3" fontId="67" fillId="25" borderId="48" xfId="38" applyNumberFormat="1" applyFont="1" applyFill="1" applyBorder="1"/>
    <xf numFmtId="3" fontId="67" fillId="25" borderId="30" xfId="38" applyNumberFormat="1" applyFont="1" applyFill="1" applyBorder="1"/>
    <xf numFmtId="0" fontId="67" fillId="25" borderId="11" xfId="39" applyFont="1" applyFill="1" applyBorder="1" applyAlignment="1">
      <alignment vertical="center"/>
    </xf>
    <xf numFmtId="3" fontId="67" fillId="25" borderId="45" xfId="38" applyNumberFormat="1" applyFont="1" applyFill="1" applyBorder="1"/>
    <xf numFmtId="3" fontId="67" fillId="25" borderId="29" xfId="38" applyNumberFormat="1" applyFont="1" applyFill="1" applyBorder="1"/>
    <xf numFmtId="4" fontId="68" fillId="25" borderId="15" xfId="38" applyNumberFormat="1" applyFont="1" applyFill="1" applyBorder="1"/>
    <xf numFmtId="3" fontId="68" fillId="25" borderId="61" xfId="39" applyNumberFormat="1" applyFont="1" applyFill="1" applyBorder="1"/>
    <xf numFmtId="4" fontId="68" fillId="25" borderId="61" xfId="38" applyNumberFormat="1" applyFont="1" applyFill="1" applyBorder="1"/>
    <xf numFmtId="3" fontId="68" fillId="25" borderId="61" xfId="38" applyNumberFormat="1" applyFont="1" applyFill="1" applyBorder="1"/>
    <xf numFmtId="3" fontId="68" fillId="25" borderId="62" xfId="38" applyNumberFormat="1" applyFont="1" applyFill="1" applyBorder="1"/>
    <xf numFmtId="3" fontId="68" fillId="25" borderId="27" xfId="38" applyNumberFormat="1" applyFont="1" applyFill="1" applyBorder="1"/>
    <xf numFmtId="4" fontId="68" fillId="25" borderId="14" xfId="38" applyNumberFormat="1" applyFont="1" applyFill="1" applyBorder="1"/>
    <xf numFmtId="3" fontId="68" fillId="25" borderId="31" xfId="39" applyNumberFormat="1" applyFont="1" applyFill="1" applyBorder="1"/>
    <xf numFmtId="4" fontId="68" fillId="25" borderId="31" xfId="38" applyNumberFormat="1" applyFont="1" applyFill="1" applyBorder="1"/>
    <xf numFmtId="3" fontId="68" fillId="25" borderId="31" xfId="38" applyNumberFormat="1" applyFont="1" applyFill="1" applyBorder="1"/>
    <xf numFmtId="3" fontId="68" fillId="25" borderId="63" xfId="38" applyNumberFormat="1" applyFont="1" applyFill="1" applyBorder="1"/>
    <xf numFmtId="3" fontId="68" fillId="25" borderId="24" xfId="38" applyNumberFormat="1" applyFont="1" applyFill="1" applyBorder="1"/>
    <xf numFmtId="4" fontId="68" fillId="25" borderId="16" xfId="38" applyNumberFormat="1" applyFont="1" applyFill="1" applyBorder="1"/>
    <xf numFmtId="3" fontId="68" fillId="25" borderId="32" xfId="39" applyNumberFormat="1" applyFont="1" applyFill="1" applyBorder="1"/>
    <xf numFmtId="4" fontId="68" fillId="25" borderId="32" xfId="38" applyNumberFormat="1" applyFont="1" applyFill="1" applyBorder="1"/>
    <xf numFmtId="3" fontId="68" fillId="25" borderId="32" xfId="38" applyNumberFormat="1" applyFont="1" applyFill="1" applyBorder="1"/>
    <xf numFmtId="3" fontId="68" fillId="25" borderId="64" xfId="38" applyNumberFormat="1" applyFont="1" applyFill="1" applyBorder="1"/>
    <xf numFmtId="3" fontId="68" fillId="25" borderId="21" xfId="38" applyNumberFormat="1" applyFont="1" applyFill="1" applyBorder="1"/>
    <xf numFmtId="0" fontId="2" fillId="25" borderId="0" xfId="39" applyFill="1"/>
    <xf numFmtId="0" fontId="67" fillId="25" borderId="0" xfId="39" applyFont="1" applyFill="1"/>
    <xf numFmtId="0" fontId="112" fillId="25" borderId="0" xfId="39" applyFont="1" applyFill="1"/>
    <xf numFmtId="0" fontId="68" fillId="25" borderId="0" xfId="39" applyFont="1" applyFill="1"/>
    <xf numFmtId="0" fontId="72" fillId="25" borderId="0" xfId="39" applyFont="1" applyFill="1"/>
    <xf numFmtId="0" fontId="67" fillId="25" borderId="34" xfId="39" applyFont="1" applyFill="1" applyBorder="1" applyAlignment="1">
      <alignment horizontal="centerContinuous"/>
    </xf>
    <xf numFmtId="0" fontId="67" fillId="25" borderId="48" xfId="39" applyFont="1" applyFill="1" applyBorder="1" applyAlignment="1">
      <alignment horizontal="centerContinuous"/>
    </xf>
    <xf numFmtId="0" fontId="67" fillId="25" borderId="46" xfId="39" applyFont="1" applyFill="1" applyBorder="1" applyAlignment="1">
      <alignment horizontal="centerContinuous"/>
    </xf>
    <xf numFmtId="0" fontId="67" fillId="25" borderId="53" xfId="39" applyFont="1" applyFill="1" applyBorder="1" applyAlignment="1">
      <alignment horizontal="centerContinuous"/>
    </xf>
    <xf numFmtId="0" fontId="67" fillId="25" borderId="54" xfId="39" applyFont="1" applyFill="1" applyBorder="1" applyAlignment="1">
      <alignment horizontal="centerContinuous"/>
    </xf>
    <xf numFmtId="0" fontId="67" fillId="25" borderId="55" xfId="39" applyFont="1" applyFill="1" applyBorder="1" applyAlignment="1">
      <alignment horizontal="centerContinuous"/>
    </xf>
    <xf numFmtId="0" fontId="67" fillId="25" borderId="56" xfId="39" applyFont="1" applyFill="1" applyBorder="1" applyAlignment="1">
      <alignment horizontal="centerContinuous"/>
    </xf>
    <xf numFmtId="0" fontId="67" fillId="25" borderId="57" xfId="39" applyFont="1" applyFill="1" applyBorder="1" applyAlignment="1">
      <alignment horizontal="center" vertical="center"/>
    </xf>
    <xf numFmtId="0" fontId="67" fillId="25" borderId="58" xfId="39" applyFont="1" applyFill="1" applyBorder="1" applyAlignment="1">
      <alignment horizontal="center" vertical="center" wrapText="1"/>
    </xf>
    <xf numFmtId="0" fontId="67" fillId="25" borderId="59" xfId="39" applyFont="1" applyFill="1" applyBorder="1" applyAlignment="1">
      <alignment horizontal="center" vertical="center" wrapText="1"/>
    </xf>
    <xf numFmtId="0" fontId="67" fillId="25" borderId="60" xfId="39" applyFont="1" applyFill="1" applyBorder="1" applyAlignment="1">
      <alignment horizontal="center" vertical="center" wrapText="1"/>
    </xf>
    <xf numFmtId="4" fontId="4" fillId="25" borderId="0" xfId="38" applyNumberFormat="1" applyFont="1" applyFill="1" applyBorder="1"/>
    <xf numFmtId="3" fontId="4" fillId="25" borderId="0" xfId="39" applyNumberFormat="1" applyFont="1" applyFill="1" applyBorder="1"/>
    <xf numFmtId="3" fontId="4" fillId="25" borderId="0" xfId="38" applyNumberFormat="1" applyFont="1" applyFill="1" applyBorder="1"/>
    <xf numFmtId="0" fontId="14" fillId="25" borderId="0" xfId="39" applyFont="1" applyFill="1"/>
    <xf numFmtId="4" fontId="67" fillId="25" borderId="0" xfId="38" applyNumberFormat="1" applyFont="1" applyFill="1" applyBorder="1"/>
    <xf numFmtId="3" fontId="67" fillId="25" borderId="0" xfId="39" applyNumberFormat="1" applyFont="1" applyFill="1" applyBorder="1"/>
    <xf numFmtId="3" fontId="67" fillId="25" borderId="0" xfId="38" applyNumberFormat="1" applyFont="1" applyFill="1" applyBorder="1"/>
    <xf numFmtId="3" fontId="68" fillId="25" borderId="0" xfId="38" applyNumberFormat="1" applyFont="1" applyFill="1" applyBorder="1"/>
    <xf numFmtId="4" fontId="68" fillId="25" borderId="0" xfId="38" applyNumberFormat="1" applyFont="1" applyFill="1" applyBorder="1"/>
    <xf numFmtId="3" fontId="68" fillId="25" borderId="0" xfId="39" applyNumberFormat="1" applyFont="1" applyFill="1" applyBorder="1"/>
    <xf numFmtId="0" fontId="37" fillId="25" borderId="0" xfId="39" applyFont="1" applyFill="1"/>
    <xf numFmtId="0" fontId="38" fillId="25" borderId="0" xfId="39" applyFont="1" applyFill="1"/>
    <xf numFmtId="0" fontId="21" fillId="25" borderId="0" xfId="39" applyFont="1" applyFill="1"/>
    <xf numFmtId="164" fontId="72" fillId="0" borderId="114" xfId="0" applyNumberFormat="1" applyFont="1" applyBorder="1" applyAlignment="1">
      <alignment horizontal="right" vertical="center" wrapText="1"/>
    </xf>
    <xf numFmtId="0" fontId="69" fillId="0" borderId="110" xfId="0" applyFont="1" applyBorder="1" applyAlignment="1">
      <alignment horizontal="centerContinuous" vertical="center"/>
    </xf>
    <xf numFmtId="0" fontId="73" fillId="0" borderId="111" xfId="0" applyFont="1" applyBorder="1" applyAlignment="1">
      <alignment horizontal="centerContinuous" vertical="center"/>
    </xf>
    <xf numFmtId="0" fontId="73" fillId="0" borderId="109" xfId="0" applyFont="1" applyBorder="1" applyAlignment="1">
      <alignment horizontal="centerContinuous" vertical="center"/>
    </xf>
    <xf numFmtId="0" fontId="73" fillId="0" borderId="113" xfId="0" applyFont="1" applyBorder="1" applyAlignment="1">
      <alignment horizontal="centerContinuous" vertical="center"/>
    </xf>
    <xf numFmtId="0" fontId="0" fillId="0" borderId="0" xfId="0" applyNumberFormat="1" applyBorder="1"/>
    <xf numFmtId="0" fontId="116" fillId="0" borderId="0" xfId="0" applyFont="1"/>
    <xf numFmtId="0" fontId="89" fillId="24" borderId="108" xfId="0" applyFont="1" applyFill="1" applyBorder="1" applyAlignment="1">
      <alignment horizontal="center"/>
    </xf>
    <xf numFmtId="0" fontId="89" fillId="24" borderId="112" xfId="0" applyFont="1" applyFill="1" applyBorder="1" applyAlignment="1">
      <alignment horizontal="center" vertical="center"/>
    </xf>
    <xf numFmtId="0" fontId="89" fillId="24" borderId="117" xfId="0" applyFont="1" applyFill="1" applyBorder="1" applyAlignment="1">
      <alignment horizontal="center" vertical="center"/>
    </xf>
    <xf numFmtId="0" fontId="89" fillId="0" borderId="120" xfId="0" applyFont="1" applyBorder="1" applyAlignment="1">
      <alignment horizontal="left" indent="1"/>
    </xf>
    <xf numFmtId="2" fontId="0" fillId="0" borderId="111" xfId="0" applyNumberFormat="1" applyFont="1" applyBorder="1"/>
    <xf numFmtId="0" fontId="8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21" xfId="0" applyBorder="1"/>
    <xf numFmtId="0" fontId="117" fillId="0" borderId="0" xfId="0" applyFont="1"/>
    <xf numFmtId="0" fontId="58" fillId="0" borderId="108" xfId="0" applyFont="1" applyBorder="1"/>
    <xf numFmtId="0" fontId="118" fillId="0" borderId="0" xfId="36" applyFont="1"/>
    <xf numFmtId="0" fontId="0" fillId="0" borderId="124" xfId="0" applyBorder="1"/>
    <xf numFmtId="0" fontId="124" fillId="0" borderId="0" xfId="52" applyFont="1" applyFill="1"/>
    <xf numFmtId="0" fontId="117" fillId="0" borderId="0" xfId="0" applyFont="1" applyFill="1"/>
    <xf numFmtId="0" fontId="125" fillId="27" borderId="0" xfId="52" applyFont="1" applyFill="1"/>
    <xf numFmtId="167" fontId="73" fillId="29" borderId="125" xfId="0" applyNumberFormat="1" applyFont="1" applyFill="1" applyBorder="1"/>
    <xf numFmtId="167" fontId="74" fillId="29" borderId="126" xfId="0" applyNumberFormat="1" applyFont="1" applyFill="1" applyBorder="1"/>
    <xf numFmtId="167" fontId="74" fillId="29" borderId="127" xfId="0" applyNumberFormat="1" applyFont="1" applyFill="1" applyBorder="1"/>
    <xf numFmtId="167" fontId="73" fillId="0" borderId="128" xfId="0" applyNumberFormat="1" applyFont="1" applyFill="1" applyBorder="1"/>
    <xf numFmtId="167" fontId="74" fillId="0" borderId="129" xfId="0" applyNumberFormat="1" applyFont="1" applyFill="1" applyBorder="1"/>
    <xf numFmtId="167" fontId="74" fillId="0" borderId="130" xfId="0" applyNumberFormat="1" applyFont="1" applyFill="1" applyBorder="1"/>
    <xf numFmtId="167" fontId="74" fillId="29" borderId="131" xfId="37" applyNumberFormat="1" applyFont="1" applyFill="1" applyBorder="1"/>
    <xf numFmtId="167" fontId="74" fillId="29" borderId="132" xfId="37" applyNumberFormat="1" applyFont="1" applyFill="1" applyBorder="1"/>
    <xf numFmtId="0" fontId="126" fillId="0" borderId="0" xfId="0" applyFont="1" applyAlignment="1">
      <alignment vertical="center"/>
    </xf>
    <xf numFmtId="0" fontId="113" fillId="0" borderId="0" xfId="0" applyFont="1"/>
    <xf numFmtId="0" fontId="67" fillId="0" borderId="118" xfId="0" applyFont="1" applyBorder="1" applyAlignment="1">
      <alignment horizontal="center"/>
    </xf>
    <xf numFmtId="0" fontId="67" fillId="0" borderId="119" xfId="0" applyFont="1" applyBorder="1" applyAlignment="1">
      <alignment horizontal="center"/>
    </xf>
    <xf numFmtId="0" fontId="68" fillId="0" borderId="62" xfId="0" applyFont="1" applyBorder="1" applyAlignment="1">
      <alignment horizontal="center"/>
    </xf>
    <xf numFmtId="2" fontId="68" fillId="0" borderId="63" xfId="0" applyNumberFormat="1" applyFont="1" applyBorder="1"/>
    <xf numFmtId="0" fontId="68" fillId="0" borderId="63" xfId="0" applyFont="1" applyBorder="1"/>
    <xf numFmtId="0" fontId="68" fillId="0" borderId="134" xfId="0" applyFont="1" applyBorder="1"/>
    <xf numFmtId="0" fontId="68" fillId="0" borderId="64" xfId="0" applyFont="1" applyBorder="1"/>
    <xf numFmtId="0" fontId="68" fillId="0" borderId="120" xfId="0" applyFont="1" applyBorder="1" applyAlignment="1"/>
    <xf numFmtId="0" fontId="68" fillId="0" borderId="103" xfId="0" applyFont="1" applyBorder="1" applyAlignment="1"/>
    <xf numFmtId="0" fontId="68" fillId="0" borderId="111" xfId="0" applyFont="1" applyBorder="1" applyAlignment="1"/>
    <xf numFmtId="2" fontId="68" fillId="0" borderId="14" xfId="0" applyNumberFormat="1" applyFont="1" applyBorder="1" applyAlignment="1"/>
    <xf numFmtId="2" fontId="68" fillId="0" borderId="14" xfId="0" applyNumberFormat="1" applyFont="1" applyFill="1" applyBorder="1" applyAlignment="1"/>
    <xf numFmtId="2" fontId="68" fillId="0" borderId="16" xfId="0" applyNumberFormat="1" applyFont="1" applyFill="1" applyBorder="1" applyAlignment="1"/>
    <xf numFmtId="0" fontId="67" fillId="0" borderId="133" xfId="0" applyFont="1" applyFill="1" applyBorder="1" applyAlignment="1">
      <alignment horizontal="center"/>
    </xf>
    <xf numFmtId="0" fontId="67" fillId="0" borderId="115" xfId="0" applyFont="1" applyBorder="1" applyAlignment="1">
      <alignment horizontal="center"/>
    </xf>
    <xf numFmtId="0" fontId="0" fillId="0" borderId="135" xfId="0" applyBorder="1"/>
    <xf numFmtId="0" fontId="127" fillId="0" borderId="135" xfId="0" applyFont="1" applyBorder="1"/>
    <xf numFmtId="0" fontId="127" fillId="0" borderId="19" xfId="0" applyFont="1" applyBorder="1"/>
    <xf numFmtId="0" fontId="0" fillId="0" borderId="117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28" fillId="0" borderId="14" xfId="0" applyFont="1" applyBorder="1"/>
    <xf numFmtId="0" fontId="128" fillId="0" borderId="31" xfId="0" applyFont="1" applyBorder="1"/>
    <xf numFmtId="0" fontId="128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0" fillId="0" borderId="0" xfId="0" applyFont="1" applyFill="1"/>
    <xf numFmtId="0" fontId="92" fillId="27" borderId="0" xfId="52" applyFont="1" applyFill="1"/>
    <xf numFmtId="0" fontId="93" fillId="27" borderId="0" xfId="0" applyFont="1" applyFill="1"/>
    <xf numFmtId="0" fontId="96" fillId="27" borderId="0" xfId="52" applyFont="1" applyFill="1"/>
    <xf numFmtId="0" fontId="129" fillId="0" borderId="14" xfId="0" applyFont="1" applyFill="1" applyBorder="1"/>
    <xf numFmtId="0" fontId="129" fillId="0" borderId="31" xfId="0" applyFont="1" applyFill="1" applyBorder="1"/>
    <xf numFmtId="0" fontId="129" fillId="0" borderId="24" xfId="0" applyFont="1" applyFill="1" applyBorder="1"/>
    <xf numFmtId="0" fontId="8" fillId="0" borderId="140" xfId="0" applyFont="1" applyBorder="1" applyAlignment="1">
      <alignment horizontal="center" vertical="center" wrapText="1"/>
    </xf>
    <xf numFmtId="3" fontId="66" fillId="0" borderId="139" xfId="0" applyNumberFormat="1" applyFont="1" applyFill="1" applyBorder="1" applyAlignment="1">
      <alignment horizontal="right" vertical="center" wrapText="1"/>
    </xf>
    <xf numFmtId="0" fontId="131" fillId="0" borderId="0" xfId="56" applyFont="1" applyFill="1" applyBorder="1"/>
    <xf numFmtId="165" fontId="133" fillId="0" borderId="145" xfId="55" applyNumberFormat="1" applyFont="1" applyFill="1" applyBorder="1" applyAlignment="1">
      <alignment horizontal="center" vertical="center" wrapText="1" readingOrder="1"/>
    </xf>
    <xf numFmtId="165" fontId="133" fillId="0" borderId="146" xfId="55" applyNumberFormat="1" applyFont="1" applyFill="1" applyBorder="1" applyAlignment="1">
      <alignment horizontal="center" vertical="center" wrapText="1" readingOrder="1"/>
    </xf>
    <xf numFmtId="165" fontId="133" fillId="0" borderId="147" xfId="55" applyNumberFormat="1" applyFont="1" applyFill="1" applyBorder="1" applyAlignment="1">
      <alignment horizontal="center" vertical="center" wrapText="1" readingOrder="1"/>
    </xf>
    <xf numFmtId="0" fontId="136" fillId="0" borderId="0" xfId="56" applyFont="1" applyFill="1" applyBorder="1"/>
    <xf numFmtId="165" fontId="133" fillId="0" borderId="148" xfId="55" applyNumberFormat="1" applyFont="1" applyFill="1" applyBorder="1" applyAlignment="1">
      <alignment horizontal="center" vertical="center" wrapText="1" readingOrder="1"/>
    </xf>
    <xf numFmtId="165" fontId="133" fillId="0" borderId="149" xfId="55" applyNumberFormat="1" applyFont="1" applyFill="1" applyBorder="1" applyAlignment="1">
      <alignment horizontal="center" vertical="center" wrapText="1" readingOrder="1"/>
    </xf>
    <xf numFmtId="165" fontId="134" fillId="30" borderId="150" xfId="55" applyNumberFormat="1" applyFont="1" applyFill="1" applyBorder="1" applyAlignment="1">
      <alignment horizontal="center" vertical="center" wrapText="1" readingOrder="1"/>
    </xf>
    <xf numFmtId="165" fontId="135" fillId="32" borderId="150" xfId="55" applyNumberFormat="1" applyFont="1" applyFill="1" applyBorder="1" applyAlignment="1">
      <alignment horizontal="center" vertical="center" wrapText="1" readingOrder="1"/>
    </xf>
    <xf numFmtId="165" fontId="133" fillId="0" borderId="151" xfId="55" applyNumberFormat="1" applyFont="1" applyFill="1" applyBorder="1" applyAlignment="1">
      <alignment horizontal="center" vertical="center" wrapText="1" readingOrder="1"/>
    </xf>
    <xf numFmtId="165" fontId="134" fillId="30" borderId="152" xfId="55" applyNumberFormat="1" applyFont="1" applyFill="1" applyBorder="1" applyAlignment="1">
      <alignment horizontal="center" vertical="center" wrapText="1" readingOrder="1"/>
    </xf>
    <xf numFmtId="165" fontId="133" fillId="31" borderId="152" xfId="55" applyNumberFormat="1" applyFont="1" applyFill="1" applyBorder="1" applyAlignment="1">
      <alignment horizontal="center" vertical="center" wrapText="1" readingOrder="1"/>
    </xf>
    <xf numFmtId="165" fontId="133" fillId="0" borderId="153" xfId="55" applyNumberFormat="1" applyFont="1" applyFill="1" applyBorder="1" applyAlignment="1">
      <alignment horizontal="center" vertical="center" wrapText="1" readingOrder="1"/>
    </xf>
    <xf numFmtId="165" fontId="133" fillId="0" borderId="154" xfId="55" applyNumberFormat="1" applyFont="1" applyFill="1" applyBorder="1" applyAlignment="1">
      <alignment horizontal="center" vertical="center" wrapText="1" readingOrder="1"/>
    </xf>
    <xf numFmtId="165" fontId="134" fillId="30" borderId="155" xfId="55" applyNumberFormat="1" applyFont="1" applyFill="1" applyBorder="1" applyAlignment="1">
      <alignment horizontal="center" vertical="center" wrapText="1" readingOrder="1"/>
    </xf>
    <xf numFmtId="165" fontId="133" fillId="0" borderId="156" xfId="55" applyNumberFormat="1" applyFont="1" applyFill="1" applyBorder="1" applyAlignment="1">
      <alignment horizontal="center" vertical="center" wrapText="1" readingOrder="1"/>
    </xf>
    <xf numFmtId="165" fontId="133" fillId="0" borderId="108" xfId="55" applyNumberFormat="1" applyFont="1" applyFill="1" applyBorder="1" applyAlignment="1">
      <alignment horizontal="center" vertical="center" wrapText="1" readingOrder="1"/>
    </xf>
    <xf numFmtId="165" fontId="135" fillId="32" borderId="155" xfId="55" applyNumberFormat="1" applyFont="1" applyFill="1" applyBorder="1" applyAlignment="1">
      <alignment horizontal="center" vertical="center" wrapText="1" readingOrder="1"/>
    </xf>
    <xf numFmtId="165" fontId="133" fillId="31" borderId="150" xfId="55" applyNumberFormat="1" applyFont="1" applyFill="1" applyBorder="1" applyAlignment="1">
      <alignment horizontal="center" vertical="center" wrapText="1" readingOrder="1"/>
    </xf>
    <xf numFmtId="165" fontId="133" fillId="31" borderId="155" xfId="55" applyNumberFormat="1" applyFont="1" applyFill="1" applyBorder="1" applyAlignment="1">
      <alignment horizontal="center" vertical="center" wrapText="1" readingOrder="1"/>
    </xf>
    <xf numFmtId="165" fontId="133" fillId="0" borderId="158" xfId="55" applyNumberFormat="1" applyFont="1" applyFill="1" applyBorder="1" applyAlignment="1">
      <alignment horizontal="center" vertical="center" wrapText="1" readingOrder="1"/>
    </xf>
    <xf numFmtId="165" fontId="133" fillId="0" borderId="159" xfId="55" applyNumberFormat="1" applyFont="1" applyFill="1" applyBorder="1" applyAlignment="1">
      <alignment horizontal="center" vertical="center" wrapText="1" readingOrder="1"/>
    </xf>
    <xf numFmtId="165" fontId="133" fillId="0" borderId="143" xfId="55" applyNumberFormat="1" applyFont="1" applyFill="1" applyBorder="1" applyAlignment="1">
      <alignment horizontal="center" vertical="center" wrapText="1" readingOrder="1"/>
    </xf>
    <xf numFmtId="165" fontId="134" fillId="30" borderId="160" xfId="55" applyNumberFormat="1" applyFont="1" applyFill="1" applyBorder="1" applyAlignment="1">
      <alignment horizontal="center" vertical="center" wrapText="1" readingOrder="1"/>
    </xf>
    <xf numFmtId="165" fontId="133" fillId="0" borderId="144" xfId="55" applyNumberFormat="1" applyFont="1" applyFill="1" applyBorder="1" applyAlignment="1">
      <alignment horizontal="center" vertical="center" wrapText="1" readingOrder="1"/>
    </xf>
    <xf numFmtId="165" fontId="133" fillId="31" borderId="160" xfId="55" applyNumberFormat="1" applyFont="1" applyFill="1" applyBorder="1" applyAlignment="1">
      <alignment horizontal="center" vertical="center" wrapText="1" readingOrder="1"/>
    </xf>
    <xf numFmtId="165" fontId="133" fillId="0" borderId="161" xfId="55" applyNumberFormat="1" applyFont="1" applyFill="1" applyBorder="1" applyAlignment="1">
      <alignment horizontal="center" vertical="center" wrapText="1" readingOrder="1"/>
    </xf>
    <xf numFmtId="165" fontId="133" fillId="0" borderId="141" xfId="55" applyNumberFormat="1" applyFont="1" applyFill="1" applyBorder="1" applyAlignment="1">
      <alignment horizontal="center" vertical="center" wrapText="1" readingOrder="1"/>
    </xf>
    <xf numFmtId="165" fontId="133" fillId="0" borderId="162" xfId="55" applyNumberFormat="1" applyFont="1" applyFill="1" applyBorder="1" applyAlignment="1">
      <alignment horizontal="center" vertical="center" wrapText="1" readingOrder="1"/>
    </xf>
    <xf numFmtId="165" fontId="133" fillId="0" borderId="163" xfId="55" applyNumberFormat="1" applyFont="1" applyFill="1" applyBorder="1" applyAlignment="1">
      <alignment horizontal="center" vertical="center" wrapText="1" readingOrder="1"/>
    </xf>
    <xf numFmtId="165" fontId="133" fillId="0" borderId="157" xfId="55" applyNumberFormat="1" applyFont="1" applyFill="1" applyBorder="1" applyAlignment="1">
      <alignment horizontal="center" vertical="center" wrapText="1" readingOrder="1"/>
    </xf>
    <xf numFmtId="165" fontId="133" fillId="0" borderId="164" xfId="55" applyNumberFormat="1" applyFont="1" applyFill="1" applyBorder="1" applyAlignment="1">
      <alignment horizontal="center" vertical="center" wrapText="1" readingOrder="1"/>
    </xf>
    <xf numFmtId="165" fontId="133" fillId="0" borderId="166" xfId="55" applyNumberFormat="1" applyFont="1" applyFill="1" applyBorder="1" applyAlignment="1">
      <alignment horizontal="center" vertical="center" wrapText="1" readingOrder="1"/>
    </xf>
    <xf numFmtId="165" fontId="133" fillId="0" borderId="167" xfId="55" applyNumberFormat="1" applyFont="1" applyFill="1" applyBorder="1" applyAlignment="1">
      <alignment horizontal="center" vertical="center" wrapText="1" readingOrder="1"/>
    </xf>
    <xf numFmtId="165" fontId="133" fillId="0" borderId="170" xfId="55" applyNumberFormat="1" applyFont="1" applyFill="1" applyBorder="1" applyAlignment="1">
      <alignment horizontal="center" vertical="center" wrapText="1" readingOrder="1"/>
    </xf>
    <xf numFmtId="165" fontId="133" fillId="0" borderId="171" xfId="55" applyNumberFormat="1" applyFont="1" applyFill="1" applyBorder="1" applyAlignment="1">
      <alignment horizontal="center" vertical="center" wrapText="1" readingOrder="1"/>
    </xf>
    <xf numFmtId="165" fontId="133" fillId="31" borderId="172" xfId="55" applyNumberFormat="1" applyFont="1" applyFill="1" applyBorder="1" applyAlignment="1">
      <alignment horizontal="center" vertical="center" wrapText="1" readingOrder="1"/>
    </xf>
    <xf numFmtId="165" fontId="133" fillId="0" borderId="173" xfId="55" applyNumberFormat="1" applyFont="1" applyFill="1" applyBorder="1" applyAlignment="1">
      <alignment horizontal="center" vertical="center" wrapText="1" readingOrder="1"/>
    </xf>
    <xf numFmtId="0" fontId="131" fillId="0" borderId="0" xfId="56" applyFont="1" applyFill="1" applyBorder="1"/>
    <xf numFmtId="0" fontId="133" fillId="0" borderId="107" xfId="55" applyNumberFormat="1" applyFont="1" applyFill="1" applyBorder="1" applyAlignment="1">
      <alignment horizontal="center" vertical="center" wrapText="1" readingOrder="1"/>
    </xf>
    <xf numFmtId="0" fontId="133" fillId="0" borderId="108" xfId="55" applyNumberFormat="1" applyFont="1" applyFill="1" applyBorder="1" applyAlignment="1">
      <alignment horizontal="center" vertical="center" wrapText="1" readingOrder="1"/>
    </xf>
    <xf numFmtId="0" fontId="138" fillId="0" borderId="153" xfId="55" applyNumberFormat="1" applyFont="1" applyFill="1" applyBorder="1" applyAlignment="1">
      <alignment horizontal="center" vertical="center" wrapText="1" readingOrder="1"/>
    </xf>
    <xf numFmtId="0" fontId="133" fillId="0" borderId="154" xfId="55" applyNumberFormat="1" applyFont="1" applyFill="1" applyBorder="1" applyAlignment="1">
      <alignment horizontal="center" vertical="center" wrapText="1" readingOrder="1"/>
    </xf>
    <xf numFmtId="0" fontId="133" fillId="0" borderId="155" xfId="55" applyNumberFormat="1" applyFont="1" applyFill="1" applyBorder="1" applyAlignment="1">
      <alignment horizontal="center" vertical="center" wrapText="1" readingOrder="1"/>
    </xf>
    <xf numFmtId="0" fontId="133" fillId="0" borderId="156" xfId="55" applyNumberFormat="1" applyFont="1" applyFill="1" applyBorder="1" applyAlignment="1">
      <alignment horizontal="center" vertical="center" wrapText="1" readingOrder="1"/>
    </xf>
    <xf numFmtId="0" fontId="133" fillId="0" borderId="158" xfId="55" applyNumberFormat="1" applyFont="1" applyFill="1" applyBorder="1" applyAlignment="1">
      <alignment horizontal="center" vertical="center" wrapText="1" readingOrder="1"/>
    </xf>
    <xf numFmtId="170" fontId="135" fillId="32" borderId="152" xfId="55" applyNumberFormat="1" applyFont="1" applyFill="1" applyBorder="1" applyAlignment="1">
      <alignment horizontal="center" vertical="center" wrapText="1" readingOrder="1"/>
    </xf>
    <xf numFmtId="0" fontId="133" fillId="0" borderId="151" xfId="55" applyNumberFormat="1" applyFont="1" applyFill="1" applyBorder="1" applyAlignment="1">
      <alignment horizontal="center" vertical="center" wrapText="1" readingOrder="1"/>
    </xf>
    <xf numFmtId="0" fontId="133" fillId="31" borderId="152" xfId="55" applyNumberFormat="1" applyFont="1" applyFill="1" applyBorder="1" applyAlignment="1">
      <alignment horizontal="center" vertical="center" wrapText="1" readingOrder="1"/>
    </xf>
    <xf numFmtId="0" fontId="133" fillId="0" borderId="181" xfId="55" applyNumberFormat="1" applyFont="1" applyFill="1" applyBorder="1" applyAlignment="1">
      <alignment horizontal="center" vertical="center" wrapText="1" readingOrder="1"/>
    </xf>
    <xf numFmtId="170" fontId="135" fillId="32" borderId="183" xfId="55" applyNumberFormat="1" applyFont="1" applyFill="1" applyBorder="1" applyAlignment="1">
      <alignment horizontal="center" vertical="center" wrapText="1" readingOrder="1"/>
    </xf>
    <xf numFmtId="0" fontId="133" fillId="0" borderId="178" xfId="55" applyNumberFormat="1" applyFont="1" applyFill="1" applyBorder="1" applyAlignment="1">
      <alignment horizontal="center" vertical="center" wrapText="1" readingOrder="1"/>
    </xf>
    <xf numFmtId="0" fontId="133" fillId="31" borderId="183" xfId="55" applyNumberFormat="1" applyFont="1" applyFill="1" applyBorder="1" applyAlignment="1">
      <alignment horizontal="center" vertical="center" wrapText="1" readingOrder="1"/>
    </xf>
    <xf numFmtId="0" fontId="133" fillId="0" borderId="177" xfId="55" applyNumberFormat="1" applyFont="1" applyFill="1" applyBorder="1" applyAlignment="1">
      <alignment horizontal="center" vertical="center" wrapText="1" readingOrder="1"/>
    </xf>
    <xf numFmtId="170" fontId="134" fillId="30" borderId="183" xfId="55" applyNumberFormat="1" applyFont="1" applyFill="1" applyBorder="1" applyAlignment="1">
      <alignment horizontal="center" vertical="center" wrapText="1" readingOrder="1"/>
    </xf>
    <xf numFmtId="0" fontId="133" fillId="0" borderId="184" xfId="55" applyNumberFormat="1" applyFont="1" applyFill="1" applyBorder="1" applyAlignment="1">
      <alignment horizontal="center" vertical="center" wrapText="1" readingOrder="1"/>
    </xf>
    <xf numFmtId="170" fontId="135" fillId="32" borderId="187" xfId="55" applyNumberFormat="1" applyFont="1" applyFill="1" applyBorder="1" applyAlignment="1">
      <alignment horizontal="center" vertical="center" wrapText="1" readingOrder="1"/>
    </xf>
    <xf numFmtId="0" fontId="133" fillId="0" borderId="188" xfId="55" applyNumberFormat="1" applyFont="1" applyFill="1" applyBorder="1" applyAlignment="1">
      <alignment horizontal="center" vertical="center" wrapText="1" readingOrder="1"/>
    </xf>
    <xf numFmtId="0" fontId="133" fillId="0" borderId="186" xfId="55" applyNumberFormat="1" applyFont="1" applyFill="1" applyBorder="1" applyAlignment="1">
      <alignment horizontal="center" vertical="center" wrapText="1" readingOrder="1"/>
    </xf>
    <xf numFmtId="0" fontId="133" fillId="31" borderId="187" xfId="55" applyNumberFormat="1" applyFont="1" applyFill="1" applyBorder="1" applyAlignment="1">
      <alignment horizontal="center" vertical="center" wrapText="1" readingOrder="1"/>
    </xf>
    <xf numFmtId="0" fontId="133" fillId="0" borderId="164" xfId="55" applyNumberFormat="1" applyFont="1" applyFill="1" applyBorder="1" applyAlignment="1">
      <alignment horizontal="center" vertical="center" wrapText="1" readingOrder="1"/>
    </xf>
    <xf numFmtId="0" fontId="133" fillId="0" borderId="149" xfId="55" applyNumberFormat="1" applyFont="1" applyFill="1" applyBorder="1" applyAlignment="1">
      <alignment horizontal="center" vertical="center" wrapText="1" readingOrder="1"/>
    </xf>
    <xf numFmtId="0" fontId="133" fillId="31" borderId="150" xfId="55" applyNumberFormat="1" applyFont="1" applyFill="1" applyBorder="1" applyAlignment="1">
      <alignment horizontal="center" vertical="center" wrapText="1" readingOrder="1"/>
    </xf>
    <xf numFmtId="0" fontId="133" fillId="0" borderId="148" xfId="55" applyNumberFormat="1" applyFont="1" applyFill="1" applyBorder="1" applyAlignment="1">
      <alignment horizontal="center" vertical="center" wrapText="1" readingOrder="1"/>
    </xf>
    <xf numFmtId="0" fontId="133" fillId="0" borderId="147" xfId="55" applyNumberFormat="1" applyFont="1" applyFill="1" applyBorder="1" applyAlignment="1">
      <alignment horizontal="center" vertical="center" wrapText="1" readingOrder="1"/>
    </xf>
    <xf numFmtId="0" fontId="133" fillId="0" borderId="157" xfId="55" applyNumberFormat="1" applyFont="1" applyFill="1" applyBorder="1" applyAlignment="1">
      <alignment horizontal="center" vertical="center" wrapText="1" readingOrder="1"/>
    </xf>
    <xf numFmtId="170" fontId="135" fillId="32" borderId="160" xfId="55" applyNumberFormat="1" applyFont="1" applyFill="1" applyBorder="1" applyAlignment="1">
      <alignment horizontal="center" vertical="center" wrapText="1" readingOrder="1"/>
    </xf>
    <xf numFmtId="0" fontId="133" fillId="0" borderId="144" xfId="55" applyNumberFormat="1" applyFont="1" applyFill="1" applyBorder="1" applyAlignment="1">
      <alignment horizontal="center" vertical="center" wrapText="1" readingOrder="1"/>
    </xf>
    <xf numFmtId="0" fontId="133" fillId="0" borderId="143" xfId="55" applyNumberFormat="1" applyFont="1" applyFill="1" applyBorder="1" applyAlignment="1">
      <alignment horizontal="center" vertical="center" wrapText="1" readingOrder="1"/>
    </xf>
    <xf numFmtId="0" fontId="133" fillId="31" borderId="160" xfId="55" applyNumberFormat="1" applyFont="1" applyFill="1" applyBorder="1" applyAlignment="1">
      <alignment horizontal="center" vertical="center" wrapText="1" readingOrder="1"/>
    </xf>
    <xf numFmtId="170" fontId="134" fillId="30" borderId="187" xfId="55" applyNumberFormat="1" applyFont="1" applyFill="1" applyBorder="1" applyAlignment="1">
      <alignment horizontal="center" vertical="center" wrapText="1" readingOrder="1"/>
    </xf>
    <xf numFmtId="170" fontId="135" fillId="32" borderId="155" xfId="55" applyNumberFormat="1" applyFont="1" applyFill="1" applyBorder="1" applyAlignment="1">
      <alignment horizontal="center" vertical="center" wrapText="1" readingOrder="1"/>
    </xf>
    <xf numFmtId="0" fontId="133" fillId="31" borderId="155" xfId="55" applyNumberFormat="1" applyFont="1" applyFill="1" applyBorder="1" applyAlignment="1">
      <alignment horizontal="center" vertical="center" wrapText="1" readingOrder="1"/>
    </xf>
    <xf numFmtId="0" fontId="133" fillId="0" borderId="153" xfId="55" applyNumberFormat="1" applyFont="1" applyFill="1" applyBorder="1" applyAlignment="1">
      <alignment horizontal="center" vertical="center" wrapText="1" readingOrder="1"/>
    </xf>
    <xf numFmtId="170" fontId="134" fillId="30" borderId="152" xfId="55" applyNumberFormat="1" applyFont="1" applyFill="1" applyBorder="1" applyAlignment="1">
      <alignment horizontal="center" vertical="center" wrapText="1" readingOrder="1"/>
    </xf>
    <xf numFmtId="0" fontId="1" fillId="0" borderId="0" xfId="57"/>
    <xf numFmtId="0" fontId="140" fillId="0" borderId="140" xfId="55" applyNumberFormat="1" applyFont="1" applyFill="1" applyBorder="1" applyAlignment="1">
      <alignment horizontal="center" vertical="center" wrapText="1" readingOrder="1"/>
    </xf>
    <xf numFmtId="1" fontId="138" fillId="0" borderId="146" xfId="55" applyNumberFormat="1" applyFont="1" applyFill="1" applyBorder="1" applyAlignment="1">
      <alignment horizontal="center" vertical="center" wrapText="1" readingOrder="1"/>
    </xf>
    <xf numFmtId="1" fontId="133" fillId="0" borderId="151" xfId="55" applyNumberFormat="1" applyFont="1" applyFill="1" applyBorder="1" applyAlignment="1">
      <alignment horizontal="center" vertical="center" wrapText="1" readingOrder="1"/>
    </xf>
    <xf numFmtId="1" fontId="138" fillId="0" borderId="182" xfId="55" applyNumberFormat="1" applyFont="1" applyFill="1" applyBorder="1" applyAlignment="1">
      <alignment horizontal="center" vertical="center" wrapText="1" readingOrder="1"/>
    </xf>
    <xf numFmtId="1" fontId="133" fillId="0" borderId="178" xfId="55" applyNumberFormat="1" applyFont="1" applyFill="1" applyBorder="1" applyAlignment="1">
      <alignment horizontal="center" vertical="center" wrapText="1" readingOrder="1"/>
    </xf>
    <xf numFmtId="1" fontId="138" fillId="0" borderId="161" xfId="55" applyNumberFormat="1" applyFont="1" applyFill="1" applyBorder="1" applyAlignment="1">
      <alignment horizontal="center" vertical="center" wrapText="1" readingOrder="1"/>
    </xf>
    <xf numFmtId="1" fontId="133" fillId="0" borderId="149" xfId="55" applyNumberFormat="1" applyFont="1" applyFill="1" applyBorder="1" applyAlignment="1">
      <alignment horizontal="center" vertical="center" wrapText="1" readingOrder="1"/>
    </xf>
    <xf numFmtId="1" fontId="138" fillId="0" borderId="159" xfId="55" applyNumberFormat="1" applyFont="1" applyFill="1" applyBorder="1" applyAlignment="1">
      <alignment horizontal="center" vertical="center" wrapText="1" readingOrder="1"/>
    </xf>
    <xf numFmtId="1" fontId="133" fillId="0" borderId="143" xfId="55" applyNumberFormat="1" applyFont="1" applyFill="1" applyBorder="1" applyAlignment="1">
      <alignment horizontal="center" vertical="center" wrapText="1" readingOrder="1"/>
    </xf>
    <xf numFmtId="1" fontId="138" fillId="0" borderId="185" xfId="55" applyNumberFormat="1" applyFont="1" applyFill="1" applyBorder="1" applyAlignment="1">
      <alignment horizontal="center" vertical="center" wrapText="1" readingOrder="1"/>
    </xf>
    <xf numFmtId="1" fontId="133" fillId="0" borderId="186" xfId="55" applyNumberFormat="1" applyFont="1" applyFill="1" applyBorder="1" applyAlignment="1">
      <alignment horizontal="center" vertical="center" wrapText="1" readingOrder="1"/>
    </xf>
    <xf numFmtId="1" fontId="138" fillId="0" borderId="153" xfId="55" applyNumberFormat="1" applyFont="1" applyFill="1" applyBorder="1" applyAlignment="1">
      <alignment horizontal="center" vertical="center" wrapText="1" readingOrder="1"/>
    </xf>
    <xf numFmtId="1" fontId="133" fillId="0" borderId="154" xfId="55" applyNumberFormat="1" applyFont="1" applyFill="1" applyBorder="1" applyAlignment="1">
      <alignment horizontal="center" vertical="center" wrapText="1" readingOrder="1"/>
    </xf>
    <xf numFmtId="1" fontId="133" fillId="0" borderId="146" xfId="55" applyNumberFormat="1" applyFont="1" applyFill="1" applyBorder="1" applyAlignment="1">
      <alignment horizontal="center" vertical="center" wrapText="1" readingOrder="1"/>
    </xf>
    <xf numFmtId="1" fontId="133" fillId="0" borderId="182" xfId="55" applyNumberFormat="1" applyFont="1" applyFill="1" applyBorder="1" applyAlignment="1">
      <alignment horizontal="center" vertical="center" wrapText="1" readingOrder="1"/>
    </xf>
    <xf numFmtId="1" fontId="133" fillId="0" borderId="161" xfId="55" applyNumberFormat="1" applyFont="1" applyFill="1" applyBorder="1" applyAlignment="1">
      <alignment horizontal="center" vertical="center" wrapText="1" readingOrder="1"/>
    </xf>
    <xf numFmtId="1" fontId="133" fillId="0" borderId="159" xfId="55" applyNumberFormat="1" applyFont="1" applyFill="1" applyBorder="1" applyAlignment="1">
      <alignment horizontal="center" vertical="center" wrapText="1" readingOrder="1"/>
    </xf>
    <xf numFmtId="1" fontId="133" fillId="0" borderId="185" xfId="55" applyNumberFormat="1" applyFont="1" applyFill="1" applyBorder="1" applyAlignment="1">
      <alignment horizontal="center" vertical="center" wrapText="1" readingOrder="1"/>
    </xf>
    <xf numFmtId="1" fontId="133" fillId="0" borderId="153" xfId="55" applyNumberFormat="1" applyFont="1" applyFill="1" applyBorder="1" applyAlignment="1">
      <alignment horizontal="center" vertical="center" wrapText="1" readingOrder="1"/>
    </xf>
    <xf numFmtId="1" fontId="133" fillId="0" borderId="147" xfId="55" applyNumberFormat="1" applyFont="1" applyFill="1" applyBorder="1" applyAlignment="1">
      <alignment horizontal="center" vertical="center" wrapText="1" readingOrder="1"/>
    </xf>
    <xf numFmtId="0" fontId="133" fillId="0" borderId="145" xfId="55" applyNumberFormat="1" applyFont="1" applyFill="1" applyBorder="1" applyAlignment="1">
      <alignment horizontal="center" vertical="center" wrapText="1" readingOrder="1"/>
    </xf>
    <xf numFmtId="0" fontId="133" fillId="0" borderId="19" xfId="55" applyNumberFormat="1" applyFont="1" applyFill="1" applyBorder="1" applyAlignment="1">
      <alignment horizontal="center" vertical="center" wrapText="1" readingOrder="1"/>
    </xf>
    <xf numFmtId="0" fontId="142" fillId="0" borderId="179" xfId="55" applyNumberFormat="1" applyFont="1" applyFill="1" applyBorder="1" applyAlignment="1">
      <alignment horizontal="center" vertical="center" wrapText="1" readingOrder="1"/>
    </xf>
    <xf numFmtId="0" fontId="142" fillId="0" borderId="190" xfId="55" applyNumberFormat="1" applyFont="1" applyFill="1" applyBorder="1" applyAlignment="1">
      <alignment horizontal="center" vertical="center" wrapText="1" readingOrder="1"/>
    </xf>
    <xf numFmtId="0" fontId="141" fillId="0" borderId="19" xfId="55" applyNumberFormat="1" applyFont="1" applyFill="1" applyBorder="1" applyAlignment="1">
      <alignment horizontal="center" vertical="center" wrapText="1" readingOrder="1"/>
    </xf>
    <xf numFmtId="0" fontId="133" fillId="0" borderId="175" xfId="55" applyNumberFormat="1" applyFont="1" applyFill="1" applyBorder="1" applyAlignment="1">
      <alignment horizontal="center" vertical="center" wrapText="1" readingOrder="1"/>
    </xf>
    <xf numFmtId="0" fontId="133" fillId="0" borderId="166" xfId="55" applyNumberFormat="1" applyFont="1" applyFill="1" applyBorder="1" applyAlignment="1">
      <alignment horizontal="center" vertical="center" wrapText="1" readingOrder="1"/>
    </xf>
    <xf numFmtId="0" fontId="142" fillId="0" borderId="19" xfId="55" applyNumberFormat="1" applyFont="1" applyFill="1" applyBorder="1" applyAlignment="1">
      <alignment horizontal="center" vertical="center" wrapText="1" readingOrder="1"/>
    </xf>
    <xf numFmtId="0" fontId="142" fillId="0" borderId="174" xfId="55" applyNumberFormat="1" applyFont="1" applyFill="1" applyBorder="1" applyAlignment="1">
      <alignment horizontal="center" vertical="center" wrapText="1" readingOrder="1"/>
    </xf>
    <xf numFmtId="0" fontId="141" fillId="0" borderId="158" xfId="55" applyNumberFormat="1" applyFont="1" applyFill="1" applyBorder="1" applyAlignment="1">
      <alignment horizontal="center" vertical="center" wrapText="1" readingOrder="1"/>
    </xf>
    <xf numFmtId="165" fontId="134" fillId="30" borderId="167" xfId="55" applyNumberFormat="1" applyFont="1" applyFill="1" applyBorder="1" applyAlignment="1">
      <alignment horizontal="center" vertical="center" wrapText="1" readingOrder="1"/>
    </xf>
    <xf numFmtId="14" fontId="25" fillId="0" borderId="18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2" fillId="0" borderId="167" xfId="55" applyNumberFormat="1" applyFont="1" applyFill="1" applyBorder="1" applyAlignment="1">
      <alignment horizontal="center" vertical="center" wrapText="1" readingOrder="1"/>
    </xf>
    <xf numFmtId="171" fontId="137" fillId="0" borderId="185" xfId="55" applyNumberFormat="1" applyFont="1" applyFill="1" applyBorder="1" applyAlignment="1">
      <alignment horizontal="center" vertical="center" wrapText="1" readingOrder="1"/>
    </xf>
    <xf numFmtId="165" fontId="133" fillId="0" borderId="195" xfId="55" applyNumberFormat="1" applyFont="1" applyFill="1" applyBorder="1" applyAlignment="1">
      <alignment horizontal="center" vertical="center" wrapText="1" readingOrder="1"/>
    </xf>
    <xf numFmtId="165" fontId="134" fillId="30" borderId="108" xfId="55" applyNumberFormat="1" applyFont="1" applyFill="1" applyBorder="1" applyAlignment="1">
      <alignment horizontal="center" vertical="center" wrapText="1" readingOrder="1"/>
    </xf>
    <xf numFmtId="165" fontId="133" fillId="31" borderId="160" xfId="55" applyNumberFormat="1" applyFont="1" applyFill="1" applyBorder="1" applyAlignment="1">
      <alignment horizontal="right" vertical="center" wrapText="1" readingOrder="1"/>
    </xf>
    <xf numFmtId="165" fontId="133" fillId="31" borderId="183" xfId="55" applyNumberFormat="1" applyFont="1" applyFill="1" applyBorder="1" applyAlignment="1">
      <alignment horizontal="right" vertical="center" wrapText="1" readingOrder="1"/>
    </xf>
    <xf numFmtId="165" fontId="134" fillId="30" borderId="183" xfId="55" applyNumberFormat="1" applyFont="1" applyFill="1" applyBorder="1" applyAlignment="1">
      <alignment horizontal="right" vertical="center" wrapText="1" readingOrder="1"/>
    </xf>
    <xf numFmtId="165" fontId="135" fillId="32" borderId="183" xfId="55" applyNumberFormat="1" applyFont="1" applyFill="1" applyBorder="1" applyAlignment="1">
      <alignment horizontal="right" vertical="center" wrapText="1" readingOrder="1"/>
    </xf>
    <xf numFmtId="165" fontId="133" fillId="31" borderId="187" xfId="55" applyNumberFormat="1" applyFont="1" applyFill="1" applyBorder="1" applyAlignment="1">
      <alignment horizontal="right" vertical="center" wrapText="1" readingOrder="1"/>
    </xf>
    <xf numFmtId="165" fontId="134" fillId="30" borderId="167" xfId="55" applyNumberFormat="1" applyFont="1" applyFill="1" applyBorder="1" applyAlignment="1">
      <alignment horizontal="right" vertical="center" wrapText="1" readingOrder="1"/>
    </xf>
    <xf numFmtId="165" fontId="135" fillId="32" borderId="167" xfId="55" applyNumberFormat="1" applyFont="1" applyFill="1" applyBorder="1" applyAlignment="1">
      <alignment horizontal="right" vertical="center" wrapText="1" readingOrder="1"/>
    </xf>
    <xf numFmtId="165" fontId="134" fillId="30" borderId="160" xfId="55" applyNumberFormat="1" applyFont="1" applyFill="1" applyBorder="1" applyAlignment="1">
      <alignment horizontal="right" vertical="center" wrapText="1" readingOrder="1"/>
    </xf>
    <xf numFmtId="165" fontId="135" fillId="32" borderId="187" xfId="55" applyNumberFormat="1" applyFont="1" applyFill="1" applyBorder="1" applyAlignment="1">
      <alignment horizontal="right" vertical="center" wrapText="1" readingOrder="1"/>
    </xf>
    <xf numFmtId="165" fontId="133" fillId="31" borderId="167" xfId="55" applyNumberFormat="1" applyFont="1" applyFill="1" applyBorder="1" applyAlignment="1">
      <alignment horizontal="right" vertical="center" wrapText="1" readingOrder="1"/>
    </xf>
    <xf numFmtId="165" fontId="135" fillId="32" borderId="160" xfId="55" applyNumberFormat="1" applyFont="1" applyFill="1" applyBorder="1" applyAlignment="1">
      <alignment horizontal="right" vertical="center" wrapText="1" readingOrder="1"/>
    </xf>
    <xf numFmtId="1" fontId="133" fillId="0" borderId="159" xfId="55" applyNumberFormat="1" applyFont="1" applyFill="1" applyBorder="1" applyAlignment="1">
      <alignment horizontal="right" vertical="center" wrapText="1" readingOrder="1"/>
    </xf>
    <xf numFmtId="1" fontId="133" fillId="0" borderId="143" xfId="55" applyNumberFormat="1" applyFont="1" applyFill="1" applyBorder="1" applyAlignment="1">
      <alignment horizontal="right" vertical="center" wrapText="1" readingOrder="1"/>
    </xf>
    <xf numFmtId="1" fontId="133" fillId="0" borderId="144" xfId="55" applyNumberFormat="1" applyFont="1" applyFill="1" applyBorder="1" applyAlignment="1">
      <alignment horizontal="right" vertical="center" wrapText="1" readingOrder="1"/>
    </xf>
    <xf numFmtId="1" fontId="133" fillId="0" borderId="182" xfId="55" applyNumberFormat="1" applyFont="1" applyFill="1" applyBorder="1" applyAlignment="1">
      <alignment horizontal="right" vertical="center" wrapText="1" readingOrder="1"/>
    </xf>
    <xf numFmtId="1" fontId="133" fillId="0" borderId="178" xfId="55" applyNumberFormat="1" applyFont="1" applyFill="1" applyBorder="1" applyAlignment="1">
      <alignment horizontal="right" vertical="center" wrapText="1" readingOrder="1"/>
    </xf>
    <xf numFmtId="1" fontId="133" fillId="0" borderId="177" xfId="55" applyNumberFormat="1" applyFont="1" applyFill="1" applyBorder="1" applyAlignment="1">
      <alignment horizontal="right" vertical="center" wrapText="1" readingOrder="1"/>
    </xf>
    <xf numFmtId="1" fontId="133" fillId="0" borderId="185" xfId="55" applyNumberFormat="1" applyFont="1" applyFill="1" applyBorder="1" applyAlignment="1">
      <alignment horizontal="right" vertical="center" wrapText="1" readingOrder="1"/>
    </xf>
    <xf numFmtId="1" fontId="133" fillId="0" borderId="186" xfId="55" applyNumberFormat="1" applyFont="1" applyFill="1" applyBorder="1" applyAlignment="1">
      <alignment horizontal="right" vertical="center" wrapText="1" readingOrder="1"/>
    </xf>
    <xf numFmtId="1" fontId="133" fillId="0" borderId="188" xfId="55" applyNumberFormat="1" applyFont="1" applyFill="1" applyBorder="1" applyAlignment="1">
      <alignment horizontal="right" vertical="center" wrapText="1" readingOrder="1"/>
    </xf>
    <xf numFmtId="1" fontId="133" fillId="0" borderId="175" xfId="55" applyNumberFormat="1" applyFont="1" applyFill="1" applyBorder="1" applyAlignment="1">
      <alignment horizontal="right" vertical="center" wrapText="1" readingOrder="1"/>
    </xf>
    <xf numFmtId="1" fontId="133" fillId="0" borderId="166" xfId="55" applyNumberFormat="1" applyFont="1" applyFill="1" applyBorder="1" applyAlignment="1">
      <alignment horizontal="right" vertical="center" wrapText="1" readingOrder="1"/>
    </xf>
    <xf numFmtId="1" fontId="133" fillId="0" borderId="145" xfId="55" applyNumberFormat="1" applyFont="1" applyFill="1" applyBorder="1" applyAlignment="1">
      <alignment horizontal="right" vertical="center" wrapText="1" readingOrder="1"/>
    </xf>
    <xf numFmtId="0" fontId="142" fillId="0" borderId="198" xfId="55" applyNumberFormat="1" applyFont="1" applyFill="1" applyBorder="1" applyAlignment="1">
      <alignment horizontal="center" vertical="center" wrapText="1" readingOrder="1"/>
    </xf>
    <xf numFmtId="1" fontId="133" fillId="0" borderId="161" xfId="55" applyNumberFormat="1" applyFont="1" applyFill="1" applyBorder="1" applyAlignment="1">
      <alignment horizontal="right" vertical="center" wrapText="1" readingOrder="1"/>
    </xf>
    <xf numFmtId="1" fontId="133" fillId="0" borderId="149" xfId="55" applyNumberFormat="1" applyFont="1" applyFill="1" applyBorder="1" applyAlignment="1">
      <alignment horizontal="right" vertical="center" wrapText="1" readingOrder="1"/>
    </xf>
    <xf numFmtId="165" fontId="134" fillId="30" borderId="150" xfId="55" applyNumberFormat="1" applyFont="1" applyFill="1" applyBorder="1" applyAlignment="1">
      <alignment horizontal="right" vertical="center" wrapText="1" readingOrder="1"/>
    </xf>
    <xf numFmtId="165" fontId="135" fillId="32" borderId="150" xfId="55" applyNumberFormat="1" applyFont="1" applyFill="1" applyBorder="1" applyAlignment="1">
      <alignment horizontal="right" vertical="center" wrapText="1" readingOrder="1"/>
    </xf>
    <xf numFmtId="1" fontId="133" fillId="0" borderId="148" xfId="55" applyNumberFormat="1" applyFont="1" applyFill="1" applyBorder="1" applyAlignment="1">
      <alignment horizontal="right" vertical="center" wrapText="1" readingOrder="1"/>
    </xf>
    <xf numFmtId="0" fontId="142" fillId="0" borderId="196" xfId="55" applyNumberFormat="1" applyFont="1" applyFill="1" applyBorder="1" applyAlignment="1">
      <alignment horizontal="center" vertical="center" wrapText="1" readingOrder="1"/>
    </xf>
    <xf numFmtId="1" fontId="133" fillId="0" borderId="153" xfId="55" applyNumberFormat="1" applyFont="1" applyFill="1" applyBorder="1" applyAlignment="1">
      <alignment horizontal="right" vertical="center" wrapText="1" readingOrder="1"/>
    </xf>
    <xf numFmtId="1" fontId="133" fillId="0" borderId="154" xfId="55" applyNumberFormat="1" applyFont="1" applyFill="1" applyBorder="1" applyAlignment="1">
      <alignment horizontal="right" vertical="center" wrapText="1" readingOrder="1"/>
    </xf>
    <xf numFmtId="165" fontId="135" fillId="32" borderId="155" xfId="55" applyNumberFormat="1" applyFont="1" applyFill="1" applyBorder="1" applyAlignment="1">
      <alignment horizontal="right" vertical="center" wrapText="1" readingOrder="1"/>
    </xf>
    <xf numFmtId="165" fontId="134" fillId="30" borderId="155" xfId="55" applyNumberFormat="1" applyFont="1" applyFill="1" applyBorder="1" applyAlignment="1">
      <alignment horizontal="right" vertical="center" wrapText="1" readingOrder="1"/>
    </xf>
    <xf numFmtId="1" fontId="133" fillId="0" borderId="199" xfId="55" applyNumberFormat="1" applyFont="1" applyFill="1" applyBorder="1" applyAlignment="1">
      <alignment horizontal="right" vertical="center" wrapText="1" readingOrder="1"/>
    </xf>
    <xf numFmtId="165" fontId="133" fillId="31" borderId="183" xfId="55" applyNumberFormat="1" applyFont="1" applyFill="1" applyBorder="1" applyAlignment="1">
      <alignment horizontal="center" vertical="center" wrapText="1" readingOrder="1"/>
    </xf>
    <xf numFmtId="0" fontId="145" fillId="0" borderId="0" xfId="56" applyFont="1" applyFill="1" applyBorder="1"/>
    <xf numFmtId="165" fontId="133" fillId="31" borderId="204" xfId="55" applyNumberFormat="1" applyFont="1" applyFill="1" applyBorder="1" applyAlignment="1">
      <alignment horizontal="center" vertical="center" wrapText="1" readingOrder="1"/>
    </xf>
    <xf numFmtId="165" fontId="134" fillId="30" borderId="200" xfId="55" applyNumberFormat="1" applyFont="1" applyFill="1" applyBorder="1" applyAlignment="1">
      <alignment horizontal="center" vertical="center" wrapText="1" readingOrder="1"/>
    </xf>
    <xf numFmtId="165" fontId="133" fillId="0" borderId="193" xfId="55" applyNumberFormat="1" applyFont="1" applyFill="1" applyBorder="1" applyAlignment="1">
      <alignment horizontal="center" vertical="center" wrapText="1" readingOrder="1"/>
    </xf>
    <xf numFmtId="165" fontId="133" fillId="0" borderId="205" xfId="55" applyNumberFormat="1" applyFont="1" applyFill="1" applyBorder="1" applyAlignment="1">
      <alignment horizontal="center" vertical="center" wrapText="1" readingOrder="1"/>
    </xf>
    <xf numFmtId="165" fontId="133" fillId="0" borderId="206" xfId="55" applyNumberFormat="1" applyFont="1" applyFill="1" applyBorder="1" applyAlignment="1">
      <alignment horizontal="center" vertical="center" wrapText="1" readingOrder="1"/>
    </xf>
    <xf numFmtId="165" fontId="133" fillId="31" borderId="203" xfId="55" applyNumberFormat="1" applyFont="1" applyFill="1" applyBorder="1" applyAlignment="1">
      <alignment horizontal="center" vertical="center" wrapText="1" readingOrder="1"/>
    </xf>
    <xf numFmtId="165" fontId="133" fillId="0" borderId="185" xfId="55" applyNumberFormat="1" applyFont="1" applyFill="1" applyBorder="1" applyAlignment="1">
      <alignment horizontal="center" vertical="center" wrapText="1" readingOrder="1"/>
    </xf>
    <xf numFmtId="165" fontId="133" fillId="0" borderId="207" xfId="55" applyNumberFormat="1" applyFont="1" applyFill="1" applyBorder="1" applyAlignment="1">
      <alignment horizontal="center" vertical="center" wrapText="1" readingOrder="1"/>
    </xf>
    <xf numFmtId="165" fontId="133" fillId="31" borderId="21" xfId="55" applyNumberFormat="1" applyFont="1" applyFill="1" applyBorder="1" applyAlignment="1">
      <alignment horizontal="center" vertical="center" wrapText="1" readingOrder="1"/>
    </xf>
    <xf numFmtId="0" fontId="67" fillId="0" borderId="211" xfId="0" applyFont="1" applyBorder="1" applyAlignment="1">
      <alignment horizontal="centerContinuous" vertical="center" wrapText="1"/>
    </xf>
    <xf numFmtId="0" fontId="67" fillId="0" borderId="212" xfId="0" applyFont="1" applyBorder="1" applyAlignment="1">
      <alignment horizontal="centerContinuous"/>
    </xf>
    <xf numFmtId="0" fontId="67" fillId="0" borderId="213" xfId="0" applyFont="1" applyBorder="1" applyAlignment="1">
      <alignment horizontal="centerContinuous"/>
    </xf>
    <xf numFmtId="0" fontId="67" fillId="0" borderId="214" xfId="0" applyFont="1" applyBorder="1" applyAlignment="1">
      <alignment horizontal="centerContinuous"/>
    </xf>
    <xf numFmtId="0" fontId="67" fillId="0" borderId="221" xfId="0" applyFont="1" applyBorder="1" applyAlignment="1">
      <alignment horizontal="centerContinuous" vertical="center" wrapText="1"/>
    </xf>
    <xf numFmtId="0" fontId="146" fillId="0" borderId="0" xfId="56" applyFont="1" applyFill="1" applyBorder="1"/>
    <xf numFmtId="0" fontId="147" fillId="0" borderId="222" xfId="55" applyNumberFormat="1" applyFont="1" applyFill="1" applyBorder="1" applyAlignment="1">
      <alignment vertical="top" wrapText="1" readingOrder="1"/>
    </xf>
    <xf numFmtId="0" fontId="148" fillId="0" borderId="146" xfId="55" applyNumberFormat="1" applyFont="1" applyFill="1" applyBorder="1" applyAlignment="1">
      <alignment horizontal="center" vertical="center" wrapText="1" readingOrder="1"/>
    </xf>
    <xf numFmtId="171" fontId="133" fillId="0" borderId="186" xfId="55" applyNumberFormat="1" applyFont="1" applyFill="1" applyBorder="1" applyAlignment="1">
      <alignment horizontal="center" vertical="center" wrapText="1" readingOrder="1"/>
    </xf>
    <xf numFmtId="0" fontId="148" fillId="0" borderId="173" xfId="55" applyNumberFormat="1" applyFont="1" applyFill="1" applyBorder="1" applyAlignment="1">
      <alignment horizontal="center" vertical="center" wrapText="1" readingOrder="1"/>
    </xf>
    <xf numFmtId="171" fontId="133" fillId="0" borderId="185" xfId="55" applyNumberFormat="1" applyFont="1" applyFill="1" applyBorder="1" applyAlignment="1">
      <alignment horizontal="center" vertical="center" wrapText="1" readingOrder="1"/>
    </xf>
    <xf numFmtId="0" fontId="148" fillId="0" borderId="161" xfId="55" applyNumberFormat="1" applyFont="1" applyFill="1" applyBorder="1" applyAlignment="1">
      <alignment horizontal="center" vertical="center" wrapText="1" readingOrder="1"/>
    </xf>
    <xf numFmtId="171" fontId="133" fillId="0" borderId="228" xfId="55" applyNumberFormat="1" applyFont="1" applyFill="1" applyBorder="1" applyAlignment="1">
      <alignment horizontal="center" vertical="center" wrapText="1" readingOrder="1"/>
    </xf>
    <xf numFmtId="171" fontId="133" fillId="0" borderId="223" xfId="55" applyNumberFormat="1" applyFont="1" applyFill="1" applyBorder="1" applyAlignment="1">
      <alignment horizontal="center" vertical="center" wrapText="1" readingOrder="1"/>
    </xf>
    <xf numFmtId="170" fontId="134" fillId="30" borderId="217" xfId="55" applyNumberFormat="1" applyFont="1" applyFill="1" applyBorder="1" applyAlignment="1">
      <alignment horizontal="center" vertical="center" wrapText="1" readingOrder="1"/>
    </xf>
    <xf numFmtId="1" fontId="66" fillId="0" borderId="232" xfId="0" applyNumberFormat="1" applyFont="1" applyFill="1" applyBorder="1" applyAlignment="1">
      <alignment horizontal="right" vertical="center" wrapText="1"/>
    </xf>
    <xf numFmtId="1" fontId="120" fillId="0" borderId="232" xfId="0" applyNumberFormat="1" applyFont="1" applyFill="1" applyBorder="1" applyAlignment="1">
      <alignment horizontal="right" vertical="center" wrapText="1"/>
    </xf>
    <xf numFmtId="1" fontId="121" fillId="26" borderId="232" xfId="0" applyNumberFormat="1" applyFont="1" applyFill="1" applyBorder="1" applyAlignment="1">
      <alignment horizontal="right" vertical="center" wrapText="1"/>
    </xf>
    <xf numFmtId="1" fontId="31" fillId="0" borderId="230" xfId="0" applyNumberFormat="1" applyFont="1" applyFill="1" applyBorder="1" applyAlignment="1">
      <alignment horizontal="right" vertical="center" wrapText="1"/>
    </xf>
    <xf numFmtId="1" fontId="32" fillId="0" borderId="230" xfId="0" applyNumberFormat="1" applyFont="1" applyFill="1" applyBorder="1" applyAlignment="1">
      <alignment horizontal="right" vertical="center" wrapText="1"/>
    </xf>
    <xf numFmtId="1" fontId="123" fillId="26" borderId="230" xfId="0" applyNumberFormat="1" applyFont="1" applyFill="1" applyBorder="1" applyAlignment="1">
      <alignment horizontal="right" vertical="center" wrapText="1"/>
    </xf>
    <xf numFmtId="0" fontId="0" fillId="0" borderId="215" xfId="0" applyBorder="1"/>
    <xf numFmtId="0" fontId="58" fillId="0" borderId="215" xfId="0" applyFont="1" applyBorder="1"/>
    <xf numFmtId="0" fontId="58" fillId="0" borderId="220" xfId="0" applyFont="1" applyBorder="1"/>
    <xf numFmtId="0" fontId="0" fillId="0" borderId="229" xfId="0" applyBorder="1"/>
    <xf numFmtId="0" fontId="0" fillId="0" borderId="234" xfId="0" applyBorder="1"/>
    <xf numFmtId="0" fontId="0" fillId="0" borderId="233" xfId="0" applyBorder="1"/>
    <xf numFmtId="0" fontId="0" fillId="0" borderId="0" xfId="0" applyAlignment="1">
      <alignment horizontal="right" shrinkToFit="1"/>
    </xf>
    <xf numFmtId="171" fontId="133" fillId="0" borderId="182" xfId="55" applyNumberFormat="1" applyFont="1" applyFill="1" applyBorder="1" applyAlignment="1">
      <alignment horizontal="center" vertical="center" wrapText="1" readingOrder="1"/>
    </xf>
    <xf numFmtId="171" fontId="133" fillId="0" borderId="178" xfId="55" applyNumberFormat="1" applyFont="1" applyFill="1" applyBorder="1" applyAlignment="1">
      <alignment horizontal="center" vertical="center" wrapText="1" readingOrder="1"/>
    </xf>
    <xf numFmtId="170" fontId="135" fillId="32" borderId="178" xfId="55" applyNumberFormat="1" applyFont="1" applyFill="1" applyBorder="1" applyAlignment="1">
      <alignment horizontal="center" vertical="center" wrapText="1" readingOrder="1"/>
    </xf>
    <xf numFmtId="170" fontId="134" fillId="30" borderId="178" xfId="55" applyNumberFormat="1" applyFont="1" applyFill="1" applyBorder="1" applyAlignment="1">
      <alignment horizontal="center" vertical="center" wrapText="1" readingOrder="1"/>
    </xf>
    <xf numFmtId="170" fontId="135" fillId="32" borderId="186" xfId="55" applyNumberFormat="1" applyFont="1" applyFill="1" applyBorder="1" applyAlignment="1">
      <alignment horizontal="center" vertical="center" wrapText="1" readingOrder="1"/>
    </xf>
    <xf numFmtId="0" fontId="133" fillId="0" borderId="222" xfId="55" applyNumberFormat="1" applyFont="1" applyFill="1" applyBorder="1" applyAlignment="1">
      <alignment horizontal="center" vertical="center" wrapText="1" readingOrder="1"/>
    </xf>
    <xf numFmtId="0" fontId="133" fillId="0" borderId="162" xfId="55" applyNumberFormat="1" applyFont="1" applyFill="1" applyBorder="1" applyAlignment="1">
      <alignment horizontal="center" vertical="center" wrapText="1" readingOrder="1"/>
    </xf>
    <xf numFmtId="0" fontId="133" fillId="0" borderId="204" xfId="55" applyNumberFormat="1" applyFont="1" applyFill="1" applyBorder="1" applyAlignment="1">
      <alignment horizontal="center" vertical="center" wrapText="1" readingOrder="1"/>
    </xf>
    <xf numFmtId="170" fontId="135" fillId="32" borderId="223" xfId="55" applyNumberFormat="1" applyFont="1" applyFill="1" applyBorder="1" applyAlignment="1">
      <alignment horizontal="center" vertical="center" wrapText="1" readingOrder="1"/>
    </xf>
    <xf numFmtId="0" fontId="59" fillId="0" borderId="238" xfId="0" applyFont="1" applyBorder="1" applyAlignment="1">
      <alignment horizontal="center" wrapText="1"/>
    </xf>
    <xf numFmtId="0" fontId="59" fillId="0" borderId="235" xfId="0" applyFont="1" applyBorder="1" applyAlignment="1">
      <alignment horizontal="center" wrapText="1"/>
    </xf>
    <xf numFmtId="14" fontId="24" fillId="0" borderId="239" xfId="0" applyNumberFormat="1" applyFont="1" applyFill="1" applyBorder="1" applyAlignment="1">
      <alignment horizontal="center" vertical="center"/>
    </xf>
    <xf numFmtId="3" fontId="66" fillId="0" borderId="239" xfId="0" applyNumberFormat="1" applyFont="1" applyFill="1" applyBorder="1" applyAlignment="1">
      <alignment horizontal="right" vertical="center" wrapText="1"/>
    </xf>
    <xf numFmtId="165" fontId="64" fillId="0" borderId="239" xfId="0" applyNumberFormat="1" applyFont="1" applyBorder="1" applyAlignment="1">
      <alignment horizontal="right" vertical="center" wrapText="1"/>
    </xf>
    <xf numFmtId="1" fontId="66" fillId="0" borderId="239" xfId="0" applyNumberFormat="1" applyFont="1" applyFill="1" applyBorder="1" applyAlignment="1">
      <alignment horizontal="right" vertical="center" wrapText="1"/>
    </xf>
    <xf numFmtId="1" fontId="8" fillId="0" borderId="239" xfId="0" applyNumberFormat="1" applyFont="1" applyBorder="1" applyAlignment="1">
      <alignment horizontal="right" vertical="center" wrapText="1"/>
    </xf>
    <xf numFmtId="165" fontId="64" fillId="0" borderId="237" xfId="0" applyNumberFormat="1" applyFont="1" applyBorder="1" applyAlignment="1">
      <alignment horizontal="right" vertical="center" wrapText="1"/>
    </xf>
    <xf numFmtId="0" fontId="14" fillId="0" borderId="236" xfId="0" applyFont="1" applyBorder="1" applyAlignment="1">
      <alignment horizontal="center" vertical="center" wrapText="1"/>
    </xf>
    <xf numFmtId="3" fontId="66" fillId="0" borderId="240" xfId="0" applyNumberFormat="1" applyFont="1" applyFill="1" applyBorder="1" applyAlignment="1">
      <alignment horizontal="right" vertical="center" wrapText="1"/>
    </xf>
    <xf numFmtId="0" fontId="62" fillId="0" borderId="239" xfId="0" applyFont="1" applyBorder="1" applyAlignment="1">
      <alignment horizontal="center" wrapText="1"/>
    </xf>
    <xf numFmtId="2" fontId="8" fillId="0" borderId="239" xfId="0" applyNumberFormat="1" applyFont="1" applyBorder="1" applyAlignment="1">
      <alignment horizontal="center" vertical="center" wrapText="1"/>
    </xf>
    <xf numFmtId="0" fontId="143" fillId="0" borderId="241" xfId="0" applyFont="1" applyFill="1" applyBorder="1" applyAlignment="1" applyProtection="1">
      <alignment horizontal="center" vertical="top" wrapText="1"/>
      <protection locked="0"/>
    </xf>
    <xf numFmtId="0" fontId="4" fillId="0" borderId="241" xfId="0" applyFont="1" applyFill="1" applyBorder="1" applyAlignment="1" applyProtection="1">
      <alignment horizontal="center" vertical="top" wrapText="1"/>
      <protection locked="0"/>
    </xf>
    <xf numFmtId="0" fontId="4" fillId="28" borderId="241" xfId="0" applyFont="1" applyFill="1" applyBorder="1" applyAlignment="1" applyProtection="1">
      <alignment horizontal="center" vertical="top" wrapText="1"/>
      <protection locked="0"/>
    </xf>
    <xf numFmtId="0" fontId="4" fillId="0" borderId="243" xfId="0" applyFont="1" applyFill="1" applyBorder="1" applyAlignment="1" applyProtection="1">
      <alignment horizontal="center" vertical="top" wrapText="1"/>
      <protection locked="0"/>
    </xf>
    <xf numFmtId="0" fontId="4" fillId="0" borderId="242" xfId="0" applyFont="1" applyFill="1" applyBorder="1" applyAlignment="1" applyProtection="1">
      <alignment horizontal="center" vertical="top" wrapText="1"/>
      <protection locked="0"/>
    </xf>
    <xf numFmtId="0" fontId="34" fillId="0" borderId="242" xfId="0" applyFont="1" applyFill="1" applyBorder="1" applyAlignment="1" applyProtection="1">
      <alignment horizontal="center" vertical="center" wrapText="1"/>
      <protection locked="0"/>
    </xf>
    <xf numFmtId="165" fontId="34" fillId="0" borderId="241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1" xfId="0" applyNumberFormat="1" applyFont="1" applyFill="1" applyBorder="1" applyAlignment="1" applyProtection="1">
      <alignment horizontal="right" vertical="center" wrapText="1"/>
      <protection locked="0"/>
    </xf>
    <xf numFmtId="165" fontId="4" fillId="28" borderId="241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2" xfId="0" applyNumberFormat="1" applyFont="1" applyFill="1" applyBorder="1" applyAlignment="1" applyProtection="1">
      <alignment horizontal="center" vertical="center" wrapText="1"/>
    </xf>
    <xf numFmtId="165" fontId="4" fillId="0" borderId="241" xfId="0" applyNumberFormat="1" applyFont="1" applyFill="1" applyBorder="1" applyAlignment="1" applyProtection="1">
      <alignment horizontal="right" vertical="center" wrapText="1"/>
    </xf>
    <xf numFmtId="165" fontId="4" fillId="28" borderId="241" xfId="0" applyNumberFormat="1" applyFont="1" applyFill="1" applyBorder="1" applyAlignment="1" applyProtection="1">
      <alignment horizontal="right" vertical="center" wrapText="1"/>
    </xf>
    <xf numFmtId="1" fontId="4" fillId="28" borderId="241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41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243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42" xfId="0" applyNumberFormat="1" applyFont="1" applyFill="1" applyBorder="1" applyAlignment="1" applyProtection="1">
      <alignment horizontal="right" vertical="center" wrapText="1"/>
    </xf>
    <xf numFmtId="1" fontId="34" fillId="0" borderId="241" xfId="0" applyNumberFormat="1" applyFont="1" applyFill="1" applyBorder="1" applyAlignment="1" applyProtection="1">
      <alignment horizontal="right" vertical="center" wrapText="1"/>
      <protection locked="0"/>
    </xf>
    <xf numFmtId="1" fontId="122" fillId="26" borderId="241" xfId="0" applyNumberFormat="1" applyFont="1" applyFill="1" applyBorder="1" applyAlignment="1" applyProtection="1">
      <alignment horizontal="right" vertical="center" wrapText="1"/>
      <protection locked="0"/>
    </xf>
    <xf numFmtId="1" fontId="31" fillId="0" borderId="242" xfId="0" applyNumberFormat="1" applyFont="1" applyFill="1" applyBorder="1" applyAlignment="1">
      <alignment horizontal="right" vertical="center" wrapText="1"/>
    </xf>
    <xf numFmtId="1" fontId="32" fillId="0" borderId="242" xfId="0" applyNumberFormat="1" applyFont="1" applyFill="1" applyBorder="1" applyAlignment="1">
      <alignment horizontal="right" vertical="center" wrapText="1"/>
    </xf>
    <xf numFmtId="1" fontId="123" fillId="26" borderId="242" xfId="0" applyNumberFormat="1" applyFont="1" applyFill="1" applyBorder="1" applyAlignment="1">
      <alignment horizontal="right" vertical="center" wrapText="1"/>
    </xf>
    <xf numFmtId="0" fontId="14" fillId="0" borderId="239" xfId="0" applyFont="1" applyBorder="1" applyAlignment="1">
      <alignment horizontal="center" vertical="center" wrapText="1"/>
    </xf>
    <xf numFmtId="16" fontId="67" fillId="0" borderId="216" xfId="0" applyNumberFormat="1" applyFont="1" applyFill="1" applyBorder="1" applyAlignment="1">
      <alignment horizontal="center" vertical="center" wrapText="1"/>
    </xf>
    <xf numFmtId="0" fontId="67" fillId="0" borderId="239" xfId="0" applyFont="1" applyBorder="1" applyAlignment="1">
      <alignment horizontal="center" vertical="center"/>
    </xf>
    <xf numFmtId="0" fontId="67" fillId="0" borderId="237" xfId="0" applyFont="1" applyBorder="1" applyAlignment="1">
      <alignment horizontal="center" vertical="center"/>
    </xf>
    <xf numFmtId="164" fontId="67" fillId="0" borderId="245" xfId="0" applyNumberFormat="1" applyFont="1" applyFill="1" applyBorder="1" applyAlignment="1">
      <alignment horizontal="right" vertical="center" wrapText="1"/>
    </xf>
    <xf numFmtId="164" fontId="71" fillId="0" borderId="244" xfId="0" applyNumberFormat="1" applyFont="1" applyBorder="1" applyAlignment="1">
      <alignment horizontal="right" vertical="center" wrapText="1"/>
    </xf>
    <xf numFmtId="0" fontId="67" fillId="0" borderId="244" xfId="0" applyFont="1" applyBorder="1" applyAlignment="1">
      <alignment horizontal="right" vertical="center"/>
    </xf>
    <xf numFmtId="2" fontId="67" fillId="0" borderId="246" xfId="0" applyNumberFormat="1" applyFont="1" applyBorder="1" applyAlignment="1">
      <alignment horizontal="right" vertical="center"/>
    </xf>
    <xf numFmtId="0" fontId="67" fillId="0" borderId="221" xfId="0" applyFont="1" applyBorder="1" applyAlignment="1">
      <alignment horizontal="centerContinuous"/>
    </xf>
    <xf numFmtId="0" fontId="68" fillId="0" borderId="216" xfId="0" applyFont="1" applyBorder="1" applyAlignment="1">
      <alignment horizontal="centerContinuous" vertical="center" wrapText="1"/>
    </xf>
    <xf numFmtId="0" fontId="68" fillId="0" borderId="219" xfId="0" applyFont="1" applyBorder="1" applyAlignment="1">
      <alignment horizontal="centerContinuous" vertical="center" wrapText="1"/>
    </xf>
    <xf numFmtId="0" fontId="70" fillId="0" borderId="238" xfId="0" applyFont="1" applyBorder="1" applyAlignment="1">
      <alignment horizontal="center" wrapText="1"/>
    </xf>
    <xf numFmtId="0" fontId="73" fillId="0" borderId="216" xfId="0" applyFont="1" applyFill="1" applyBorder="1" applyAlignment="1">
      <alignment horizontal="center" vertical="center" wrapText="1"/>
    </xf>
    <xf numFmtId="0" fontId="70" fillId="0" borderId="247" xfId="0" applyFont="1" applyBorder="1" applyAlignment="1">
      <alignment horizontal="center" vertical="center" wrapText="1"/>
    </xf>
    <xf numFmtId="0" fontId="73" fillId="0" borderId="239" xfId="0" applyFont="1" applyFill="1" applyBorder="1" applyAlignment="1">
      <alignment horizontal="center" vertical="center" wrapText="1"/>
    </xf>
    <xf numFmtId="0" fontId="70" fillId="0" borderId="244" xfId="0" applyFont="1" applyBorder="1" applyAlignment="1">
      <alignment horizontal="center" vertical="center" wrapText="1"/>
    </xf>
    <xf numFmtId="164" fontId="68" fillId="0" borderId="239" xfId="0" applyNumberFormat="1" applyFont="1" applyFill="1" applyBorder="1" applyAlignment="1">
      <alignment horizontal="right" vertical="center" wrapText="1"/>
    </xf>
    <xf numFmtId="164" fontId="72" fillId="0" borderId="219" xfId="0" applyNumberFormat="1" applyFont="1" applyBorder="1" applyAlignment="1">
      <alignment horizontal="right" vertical="center" wrapText="1"/>
    </xf>
    <xf numFmtId="164" fontId="67" fillId="0" borderId="239" xfId="0" applyNumberFormat="1" applyFont="1" applyFill="1" applyBorder="1" applyAlignment="1">
      <alignment horizontal="right" vertical="center" wrapText="1"/>
    </xf>
    <xf numFmtId="49" fontId="144" fillId="0" borderId="96" xfId="48" applyNumberFormat="1" applyFont="1" applyFill="1" applyBorder="1" applyAlignment="1">
      <alignment horizontal="center" vertical="center" wrapText="1"/>
    </xf>
    <xf numFmtId="0" fontId="68" fillId="0" borderId="100" xfId="48" applyFont="1" applyFill="1" applyBorder="1" applyAlignment="1">
      <alignment horizontal="center" vertical="center" wrapText="1"/>
    </xf>
    <xf numFmtId="49" fontId="144" fillId="0" borderId="100" xfId="48" applyNumberFormat="1" applyFont="1" applyFill="1" applyBorder="1" applyAlignment="1">
      <alignment horizontal="center" vertical="center" wrapText="1"/>
    </xf>
    <xf numFmtId="0" fontId="67" fillId="0" borderId="218" xfId="0" applyFont="1" applyBorder="1" applyAlignment="1">
      <alignment horizontal="center" vertical="center"/>
    </xf>
    <xf numFmtId="0" fontId="68" fillId="0" borderId="235" xfId="0" applyFont="1" applyBorder="1" applyAlignment="1">
      <alignment horizontal="center" vertical="center"/>
    </xf>
    <xf numFmtId="0" fontId="68" fillId="0" borderId="180" xfId="0" applyFont="1" applyBorder="1" applyAlignment="1">
      <alignment horizontal="center" vertical="center"/>
    </xf>
    <xf numFmtId="0" fontId="68" fillId="0" borderId="19" xfId="0" applyFont="1" applyBorder="1" applyAlignment="1">
      <alignment horizontal="center" vertical="center"/>
    </xf>
    <xf numFmtId="0" fontId="68" fillId="0" borderId="247" xfId="0" applyFont="1" applyBorder="1" applyAlignment="1">
      <alignment horizontal="center" vertical="center"/>
    </xf>
    <xf numFmtId="0" fontId="68" fillId="0" borderId="246" xfId="0" applyFont="1" applyBorder="1" applyAlignment="1">
      <alignment horizontal="center" vertical="center"/>
    </xf>
    <xf numFmtId="0" fontId="70" fillId="0" borderId="236" xfId="0" applyFont="1" applyBorder="1" applyAlignment="1">
      <alignment vertical="center" wrapText="1"/>
    </xf>
    <xf numFmtId="0" fontId="70" fillId="0" borderId="237" xfId="0" applyFont="1" applyBorder="1" applyAlignment="1">
      <alignment vertical="center" wrapText="1"/>
    </xf>
    <xf numFmtId="0" fontId="68" fillId="0" borderId="210" xfId="0" applyFont="1" applyBorder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68" fillId="0" borderId="85" xfId="0" applyFont="1" applyBorder="1" applyAlignment="1">
      <alignment horizontal="center" vertical="center"/>
    </xf>
    <xf numFmtId="0" fontId="67" fillId="0" borderId="236" xfId="0" applyFont="1" applyBorder="1" applyAlignment="1">
      <alignment horizontal="center" vertical="center"/>
    </xf>
    <xf numFmtId="0" fontId="68" fillId="0" borderId="219" xfId="0" applyFont="1" applyBorder="1" applyAlignment="1">
      <alignment horizontal="center" vertical="center"/>
    </xf>
    <xf numFmtId="0" fontId="68" fillId="0" borderId="237" xfId="0" applyFont="1" applyBorder="1" applyAlignment="1">
      <alignment horizontal="center" vertical="center"/>
    </xf>
    <xf numFmtId="0" fontId="69" fillId="0" borderId="238" xfId="0" applyFont="1" applyBorder="1" applyAlignment="1">
      <alignment horizontal="center" vertical="center" wrapText="1"/>
    </xf>
    <xf numFmtId="0" fontId="70" fillId="0" borderId="244" xfId="0" applyFont="1" applyBorder="1" applyAlignment="1">
      <alignment horizontal="center" vertical="center" wrapText="1"/>
    </xf>
    <xf numFmtId="169" fontId="67" fillId="0" borderId="236" xfId="0" applyNumberFormat="1" applyFont="1" applyBorder="1" applyAlignment="1">
      <alignment horizontal="center" vertical="center"/>
    </xf>
    <xf numFmtId="169" fontId="67" fillId="0" borderId="237" xfId="0" applyNumberFormat="1" applyFont="1" applyBorder="1" applyAlignment="1">
      <alignment horizontal="center" vertical="center"/>
    </xf>
    <xf numFmtId="0" fontId="68" fillId="0" borderId="74" xfId="0" applyFont="1" applyBorder="1" applyAlignment="1">
      <alignment horizontal="center" vertical="center" wrapText="1"/>
    </xf>
    <xf numFmtId="0" fontId="68" fillId="0" borderId="84" xfId="0" applyFont="1" applyBorder="1" applyAlignment="1">
      <alignment horizontal="center" vertical="center" wrapText="1"/>
    </xf>
    <xf numFmtId="0" fontId="31" fillId="0" borderId="208" xfId="48" applyFont="1" applyFill="1" applyBorder="1" applyAlignment="1">
      <alignment horizontal="center" vertical="center" wrapText="1"/>
    </xf>
    <xf numFmtId="0" fontId="31" fillId="0" borderId="200" xfId="48" applyFont="1" applyFill="1" applyBorder="1" applyAlignment="1">
      <alignment horizontal="center" vertical="center" wrapText="1"/>
    </xf>
    <xf numFmtId="0" fontId="15" fillId="0" borderId="209" xfId="48" applyFont="1" applyBorder="1" applyAlignment="1">
      <alignment horizontal="center"/>
    </xf>
    <xf numFmtId="0" fontId="15" fillId="0" borderId="202" xfId="48" applyFont="1" applyBorder="1" applyAlignment="1">
      <alignment horizontal="center"/>
    </xf>
    <xf numFmtId="0" fontId="15" fillId="0" borderId="201" xfId="48" applyFont="1" applyBorder="1" applyAlignment="1">
      <alignment horizontal="center"/>
    </xf>
    <xf numFmtId="0" fontId="68" fillId="0" borderId="247" xfId="0" applyFont="1" applyBorder="1" applyAlignment="1">
      <alignment horizontal="center" vertical="center" wrapText="1"/>
    </xf>
    <xf numFmtId="0" fontId="68" fillId="0" borderId="248" xfId="0" applyFont="1" applyBorder="1" applyAlignment="1">
      <alignment horizontal="center" vertical="center" wrapText="1"/>
    </xf>
    <xf numFmtId="0" fontId="132" fillId="0" borderId="0" xfId="55" applyNumberFormat="1" applyFont="1" applyFill="1" applyBorder="1" applyAlignment="1">
      <alignment vertical="top" wrapText="1" readingOrder="1"/>
    </xf>
    <xf numFmtId="0" fontId="131" fillId="0" borderId="0" xfId="56" applyFont="1" applyFill="1" applyBorder="1"/>
    <xf numFmtId="165" fontId="137" fillId="0" borderId="144" xfId="55" applyNumberFormat="1" applyFont="1" applyFill="1" applyBorder="1" applyAlignment="1">
      <alignment horizontal="center" vertical="center" wrapText="1" readingOrder="1"/>
    </xf>
    <xf numFmtId="165" fontId="67" fillId="0" borderId="122" xfId="55" applyNumberFormat="1" applyFont="1" applyFill="1" applyBorder="1" applyAlignment="1">
      <alignment vertical="top" wrapText="1"/>
    </xf>
    <xf numFmtId="165" fontId="67" fillId="0" borderId="124" xfId="55" applyNumberFormat="1" applyFont="1" applyFill="1" applyBorder="1" applyAlignment="1">
      <alignment vertical="top" wrapText="1"/>
    </xf>
    <xf numFmtId="165" fontId="67" fillId="0" borderId="0" xfId="55" applyNumberFormat="1" applyFont="1" applyFill="1" applyBorder="1" applyAlignment="1">
      <alignment vertical="top" wrapText="1"/>
    </xf>
    <xf numFmtId="165" fontId="67" fillId="0" borderId="19" xfId="55" applyNumberFormat="1" applyFont="1" applyFill="1" applyBorder="1" applyAlignment="1">
      <alignment vertical="top" wrapText="1"/>
    </xf>
    <xf numFmtId="165" fontId="137" fillId="0" borderId="142" xfId="55" applyNumberFormat="1" applyFont="1" applyFill="1" applyBorder="1" applyAlignment="1">
      <alignment horizontal="center" vertical="center" wrapText="1" readingOrder="1"/>
    </xf>
    <xf numFmtId="165" fontId="138" fillId="0" borderId="153" xfId="55" applyNumberFormat="1" applyFont="1" applyFill="1" applyBorder="1" applyAlignment="1">
      <alignment horizontal="center" vertical="center" wrapText="1" readingOrder="1"/>
    </xf>
    <xf numFmtId="165" fontId="73" fillId="0" borderId="116" xfId="55" applyNumberFormat="1" applyFont="1" applyFill="1" applyBorder="1" applyAlignment="1">
      <alignment vertical="top" wrapText="1"/>
    </xf>
    <xf numFmtId="165" fontId="73" fillId="0" borderId="117" xfId="55" applyNumberFormat="1" applyFont="1" applyFill="1" applyBorder="1" applyAlignment="1">
      <alignment vertical="top" wrapText="1"/>
    </xf>
    <xf numFmtId="165" fontId="73" fillId="0" borderId="107" xfId="55" applyNumberFormat="1" applyFont="1" applyFill="1" applyBorder="1" applyAlignment="1">
      <alignment horizontal="center" vertical="top" wrapText="1"/>
    </xf>
    <xf numFmtId="165" fontId="73" fillId="0" borderId="116" xfId="55" applyNumberFormat="1" applyFont="1" applyFill="1" applyBorder="1" applyAlignment="1">
      <alignment horizontal="center" vertical="top" wrapText="1"/>
    </xf>
    <xf numFmtId="165" fontId="73" fillId="0" borderId="117" xfId="55" applyNumberFormat="1" applyFont="1" applyFill="1" applyBorder="1" applyAlignment="1">
      <alignment horizontal="center" vertical="top" wrapText="1"/>
    </xf>
    <xf numFmtId="165" fontId="138" fillId="0" borderId="145" xfId="55" applyNumberFormat="1" applyFont="1" applyFill="1" applyBorder="1" applyAlignment="1">
      <alignment horizontal="center" vertical="center" wrapText="1" readingOrder="1"/>
    </xf>
    <xf numFmtId="165" fontId="73" fillId="0" borderId="0" xfId="55" applyNumberFormat="1" applyFont="1" applyFill="1" applyBorder="1" applyAlignment="1">
      <alignment vertical="top" wrapText="1"/>
    </xf>
    <xf numFmtId="165" fontId="73" fillId="0" borderId="19" xfId="55" applyNumberFormat="1" applyFont="1" applyFill="1" applyBorder="1" applyAlignment="1">
      <alignment vertical="top" wrapText="1"/>
    </xf>
    <xf numFmtId="165" fontId="133" fillId="0" borderId="157" xfId="55" applyNumberFormat="1" applyFont="1" applyFill="1" applyBorder="1" applyAlignment="1">
      <alignment horizontal="center" vertical="center" wrapText="1" readingOrder="1"/>
    </xf>
    <xf numFmtId="165" fontId="74" fillId="0" borderId="140" xfId="55" applyNumberFormat="1" applyFont="1" applyFill="1" applyBorder="1" applyAlignment="1">
      <alignment vertical="top" wrapText="1"/>
    </xf>
    <xf numFmtId="165" fontId="74" fillId="0" borderId="136" xfId="55" applyNumberFormat="1" applyFont="1" applyFill="1" applyBorder="1" applyAlignment="1">
      <alignment vertical="top" wrapText="1"/>
    </xf>
    <xf numFmtId="165" fontId="133" fillId="0" borderId="158" xfId="55" applyNumberFormat="1" applyFont="1" applyFill="1" applyBorder="1" applyAlignment="1">
      <alignment horizontal="center" vertical="center" wrapText="1" readingOrder="1"/>
    </xf>
    <xf numFmtId="165" fontId="133" fillId="0" borderId="107" xfId="55" applyNumberFormat="1" applyFont="1" applyFill="1" applyBorder="1" applyAlignment="1">
      <alignment horizontal="center" vertical="center" wrapText="1" readingOrder="1"/>
    </xf>
    <xf numFmtId="165" fontId="133" fillId="0" borderId="117" xfId="55" applyNumberFormat="1" applyFont="1" applyFill="1" applyBorder="1" applyAlignment="1">
      <alignment horizontal="center" vertical="center" wrapText="1" readingOrder="1"/>
    </xf>
    <xf numFmtId="165" fontId="133" fillId="0" borderId="168" xfId="55" applyNumberFormat="1" applyFont="1" applyFill="1" applyBorder="1" applyAlignment="1">
      <alignment horizontal="center" vertical="center" wrapText="1" readingOrder="1"/>
    </xf>
    <xf numFmtId="165" fontId="133" fillId="0" borderId="169" xfId="55" applyNumberFormat="1" applyFont="1" applyFill="1" applyBorder="1" applyAlignment="1">
      <alignment horizontal="center" vertical="center" wrapText="1" readingOrder="1"/>
    </xf>
    <xf numFmtId="165" fontId="137" fillId="0" borderId="123" xfId="55" applyNumberFormat="1" applyFont="1" applyFill="1" applyBorder="1" applyAlignment="1">
      <alignment horizontal="center" vertical="center" wrapText="1" readingOrder="1"/>
    </xf>
    <xf numFmtId="165" fontId="137" fillId="0" borderId="124" xfId="55" applyNumberFormat="1" applyFont="1" applyFill="1" applyBorder="1" applyAlignment="1">
      <alignment horizontal="center" vertical="center" wrapText="1" readingOrder="1"/>
    </xf>
    <xf numFmtId="165" fontId="137" fillId="0" borderId="165" xfId="55" applyNumberFormat="1" applyFont="1" applyFill="1" applyBorder="1" applyAlignment="1">
      <alignment horizontal="center" vertical="center" wrapText="1" readingOrder="1"/>
    </xf>
    <xf numFmtId="165" fontId="137" fillId="0" borderId="19" xfId="55" applyNumberFormat="1" applyFont="1" applyFill="1" applyBorder="1" applyAlignment="1">
      <alignment horizontal="center" vertical="center" wrapText="1" readingOrder="1"/>
    </xf>
    <xf numFmtId="165" fontId="137" fillId="0" borderId="138" xfId="55" applyNumberFormat="1" applyFont="1" applyFill="1" applyBorder="1" applyAlignment="1">
      <alignment horizontal="center" vertical="center" wrapText="1" readingOrder="1"/>
    </xf>
    <xf numFmtId="165" fontId="137" fillId="0" borderId="137" xfId="55" applyNumberFormat="1" applyFont="1" applyFill="1" applyBorder="1" applyAlignment="1">
      <alignment horizontal="center" vertical="center" wrapText="1" readingOrder="1"/>
    </xf>
    <xf numFmtId="0" fontId="139" fillId="0" borderId="142" xfId="55" applyNumberFormat="1" applyFont="1" applyFill="1" applyBorder="1" applyAlignment="1">
      <alignment horizontal="center" vertical="center" wrapText="1" readingOrder="1"/>
    </xf>
    <xf numFmtId="0" fontId="69" fillId="0" borderId="122" xfId="55" applyNumberFormat="1" applyFont="1" applyFill="1" applyBorder="1" applyAlignment="1">
      <alignment vertical="top" wrapText="1"/>
    </xf>
    <xf numFmtId="0" fontId="69" fillId="0" borderId="124" xfId="55" applyNumberFormat="1" applyFont="1" applyFill="1" applyBorder="1" applyAlignment="1">
      <alignment vertical="top" wrapText="1"/>
    </xf>
    <xf numFmtId="0" fontId="139" fillId="0" borderId="153" xfId="55" applyNumberFormat="1" applyFont="1" applyFill="1" applyBorder="1" applyAlignment="1">
      <alignment horizontal="center" vertical="center" wrapText="1" readingOrder="1"/>
    </xf>
    <xf numFmtId="0" fontId="69" fillId="0" borderId="116" xfId="55" applyNumberFormat="1" applyFont="1" applyFill="1" applyBorder="1" applyAlignment="1">
      <alignment vertical="top" wrapText="1"/>
    </xf>
    <xf numFmtId="0" fontId="69" fillId="0" borderId="117" xfId="55" applyNumberFormat="1" applyFont="1" applyFill="1" applyBorder="1" applyAlignment="1">
      <alignment vertical="top" wrapText="1"/>
    </xf>
    <xf numFmtId="0" fontId="69" fillId="0" borderId="116" xfId="55" applyNumberFormat="1" applyFont="1" applyFill="1" applyBorder="1" applyAlignment="1">
      <alignment horizontal="center" vertical="top" wrapText="1"/>
    </xf>
    <xf numFmtId="0" fontId="139" fillId="0" borderId="156" xfId="55" applyNumberFormat="1" applyFont="1" applyFill="1" applyBorder="1" applyAlignment="1">
      <alignment horizontal="center" vertical="center" wrapText="1" readingOrder="1"/>
    </xf>
    <xf numFmtId="0" fontId="137" fillId="0" borderId="123" xfId="55" applyNumberFormat="1" applyFont="1" applyFill="1" applyBorder="1" applyAlignment="1">
      <alignment horizontal="center" vertical="center" wrapText="1" readingOrder="1"/>
    </xf>
    <xf numFmtId="0" fontId="137" fillId="0" borderId="122" xfId="55" applyNumberFormat="1" applyFont="1" applyFill="1" applyBorder="1" applyAlignment="1">
      <alignment horizontal="center" vertical="center" wrapText="1" readingOrder="1"/>
    </xf>
    <xf numFmtId="0" fontId="137" fillId="0" borderId="124" xfId="55" applyNumberFormat="1" applyFont="1" applyFill="1" applyBorder="1" applyAlignment="1">
      <alignment horizontal="center" vertical="center" wrapText="1" readingOrder="1"/>
    </xf>
    <xf numFmtId="0" fontId="137" fillId="0" borderId="168" xfId="55" applyNumberFormat="1" applyFont="1" applyFill="1" applyBorder="1" applyAlignment="1">
      <alignment horizontal="center" vertical="center" wrapText="1" readingOrder="1"/>
    </xf>
    <xf numFmtId="0" fontId="137" fillId="0" borderId="191" xfId="55" applyNumberFormat="1" applyFont="1" applyFill="1" applyBorder="1" applyAlignment="1">
      <alignment horizontal="center" vertical="center" wrapText="1" readingOrder="1"/>
    </xf>
    <xf numFmtId="0" fontId="137" fillId="0" borderId="169" xfId="55" applyNumberFormat="1" applyFont="1" applyFill="1" applyBorder="1" applyAlignment="1">
      <alignment horizontal="center" vertical="center" wrapText="1" readingOrder="1"/>
    </xf>
    <xf numFmtId="0" fontId="133" fillId="0" borderId="176" xfId="55" applyNumberFormat="1" applyFont="1" applyFill="1" applyBorder="1" applyAlignment="1">
      <alignment horizontal="center" vertical="center" wrapText="1" readingOrder="1"/>
    </xf>
    <xf numFmtId="0" fontId="74" fillId="0" borderId="180" xfId="55" applyNumberFormat="1" applyFont="1" applyFill="1" applyBorder="1" applyAlignment="1">
      <alignment vertical="top" wrapText="1"/>
    </xf>
    <xf numFmtId="0" fontId="133" fillId="0" borderId="189" xfId="55" applyNumberFormat="1" applyFont="1" applyFill="1" applyBorder="1" applyAlignment="1">
      <alignment horizontal="center" vertical="center" wrapText="1" readingOrder="1"/>
    </xf>
    <xf numFmtId="0" fontId="74" fillId="0" borderId="168" xfId="55" applyNumberFormat="1" applyFont="1" applyFill="1" applyBorder="1" applyAlignment="1">
      <alignment vertical="top" wrapText="1"/>
    </xf>
    <xf numFmtId="0" fontId="138" fillId="0" borderId="121" xfId="55" applyNumberFormat="1" applyFont="1" applyFill="1" applyBorder="1" applyAlignment="1">
      <alignment horizontal="center" vertical="center" wrapText="1" readingOrder="1"/>
    </xf>
    <xf numFmtId="0" fontId="138" fillId="0" borderId="136" xfId="55" applyNumberFormat="1" applyFont="1" applyFill="1" applyBorder="1" applyAlignment="1">
      <alignment horizontal="center" vertical="center" wrapText="1" readingOrder="1"/>
    </xf>
    <xf numFmtId="0" fontId="138" fillId="0" borderId="124" xfId="55" applyNumberFormat="1" applyFont="1" applyFill="1" applyBorder="1" applyAlignment="1">
      <alignment horizontal="center" vertical="center" wrapText="1" readingOrder="1"/>
    </xf>
    <xf numFmtId="0" fontId="138" fillId="0" borderId="169" xfId="55" applyNumberFormat="1" applyFont="1" applyFill="1" applyBorder="1" applyAlignment="1">
      <alignment horizontal="center" vertical="center" wrapText="1" readingOrder="1"/>
    </xf>
    <xf numFmtId="0" fontId="133" fillId="0" borderId="181" xfId="55" applyNumberFormat="1" applyFont="1" applyFill="1" applyBorder="1" applyAlignment="1">
      <alignment horizontal="center" vertical="center" wrapText="1" readingOrder="1"/>
    </xf>
    <xf numFmtId="0" fontId="74" fillId="0" borderId="140" xfId="55" applyNumberFormat="1" applyFont="1" applyFill="1" applyBorder="1" applyAlignment="1">
      <alignment vertical="top" wrapText="1"/>
    </xf>
    <xf numFmtId="0" fontId="74" fillId="0" borderId="136" xfId="55" applyNumberFormat="1" applyFont="1" applyFill="1" applyBorder="1" applyAlignment="1">
      <alignment vertical="top" wrapText="1"/>
    </xf>
    <xf numFmtId="0" fontId="137" fillId="0" borderId="153" xfId="55" applyNumberFormat="1" applyFont="1" applyFill="1" applyBorder="1" applyAlignment="1">
      <alignment horizontal="center" vertical="center" wrapText="1" readingOrder="1"/>
    </xf>
    <xf numFmtId="0" fontId="67" fillId="0" borderId="116" xfId="55" applyNumberFormat="1" applyFont="1" applyFill="1" applyBorder="1" applyAlignment="1">
      <alignment vertical="top" wrapText="1"/>
    </xf>
    <xf numFmtId="0" fontId="67" fillId="0" borderId="117" xfId="55" applyNumberFormat="1" applyFont="1" applyFill="1" applyBorder="1" applyAlignment="1">
      <alignment vertical="top" wrapText="1"/>
    </xf>
    <xf numFmtId="0" fontId="74" fillId="0" borderId="158" xfId="55" applyNumberFormat="1" applyFont="1" applyFill="1" applyBorder="1" applyAlignment="1">
      <alignment vertical="top" wrapText="1"/>
    </xf>
    <xf numFmtId="0" fontId="141" fillId="0" borderId="121" xfId="55" applyNumberFormat="1" applyFont="1" applyFill="1" applyBorder="1" applyAlignment="1">
      <alignment vertical="top" wrapText="1" readingOrder="1"/>
    </xf>
    <xf numFmtId="0" fontId="131" fillId="0" borderId="140" xfId="55" applyNumberFormat="1" applyFont="1" applyFill="1" applyBorder="1" applyAlignment="1">
      <alignment vertical="top" wrapText="1"/>
    </xf>
    <xf numFmtId="0" fontId="141" fillId="0" borderId="124" xfId="55" applyNumberFormat="1" applyFont="1" applyFill="1" applyBorder="1" applyAlignment="1">
      <alignment vertical="top" wrapText="1" readingOrder="1"/>
    </xf>
    <xf numFmtId="0" fontId="131" fillId="0" borderId="19" xfId="55" applyNumberFormat="1" applyFont="1" applyFill="1" applyBorder="1" applyAlignment="1">
      <alignment vertical="top" wrapText="1"/>
    </xf>
    <xf numFmtId="0" fontId="137" fillId="0" borderId="144" xfId="55" applyNumberFormat="1" applyFont="1" applyFill="1" applyBorder="1" applyAlignment="1">
      <alignment horizontal="center" vertical="center" wrapText="1" readingOrder="1"/>
    </xf>
    <xf numFmtId="0" fontId="67" fillId="0" borderId="122" xfId="55" applyNumberFormat="1" applyFont="1" applyFill="1" applyBorder="1" applyAlignment="1">
      <alignment vertical="top" wrapText="1"/>
    </xf>
    <xf numFmtId="0" fontId="67" fillId="0" borderId="0" xfId="55" applyNumberFormat="1" applyFont="1" applyFill="1" applyBorder="1" applyAlignment="1">
      <alignment vertical="top" wrapText="1"/>
    </xf>
    <xf numFmtId="0" fontId="137" fillId="0" borderId="175" xfId="55" applyNumberFormat="1" applyFont="1" applyFill="1" applyBorder="1" applyAlignment="1">
      <alignment horizontal="center" vertical="center" wrapText="1" readingOrder="1"/>
    </xf>
    <xf numFmtId="0" fontId="67" fillId="0" borderId="145" xfId="55" applyNumberFormat="1" applyFont="1" applyFill="1" applyBorder="1" applyAlignment="1">
      <alignment vertical="top" wrapText="1"/>
    </xf>
    <xf numFmtId="0" fontId="67" fillId="0" borderId="193" xfId="55" applyNumberFormat="1" applyFont="1" applyFill="1" applyBorder="1" applyAlignment="1">
      <alignment horizontal="center" vertical="center" wrapText="1"/>
    </xf>
    <xf numFmtId="0" fontId="67" fillId="0" borderId="192" xfId="55" applyNumberFormat="1" applyFont="1" applyFill="1" applyBorder="1" applyAlignment="1">
      <alignment horizontal="center" vertical="center" wrapText="1"/>
    </xf>
    <xf numFmtId="0" fontId="67" fillId="0" borderId="194" xfId="55" applyNumberFormat="1" applyFont="1" applyFill="1" applyBorder="1" applyAlignment="1">
      <alignment horizontal="center" vertical="center" wrapText="1"/>
    </xf>
    <xf numFmtId="0" fontId="137" fillId="0" borderId="166" xfId="55" applyNumberFormat="1" applyFont="1" applyFill="1" applyBorder="1" applyAlignment="1">
      <alignment horizontal="center" vertical="center" wrapText="1" readingOrder="1"/>
    </xf>
    <xf numFmtId="0" fontId="67" fillId="0" borderId="19" xfId="55" applyNumberFormat="1" applyFont="1" applyFill="1" applyBorder="1" applyAlignment="1">
      <alignment vertical="top" wrapText="1"/>
    </xf>
    <xf numFmtId="0" fontId="148" fillId="0" borderId="222" xfId="55" applyNumberFormat="1" applyFont="1" applyFill="1" applyBorder="1" applyAlignment="1">
      <alignment vertical="center" wrapText="1" readingOrder="1"/>
    </xf>
    <xf numFmtId="0" fontId="148" fillId="0" borderId="173" xfId="55" applyNumberFormat="1" applyFont="1" applyFill="1" applyBorder="1" applyAlignment="1">
      <alignment vertical="center" wrapText="1" readingOrder="1"/>
    </xf>
    <xf numFmtId="0" fontId="133" fillId="0" borderId="223" xfId="55" applyNumberFormat="1" applyFont="1" applyFill="1" applyBorder="1" applyAlignment="1">
      <alignment horizontal="center" vertical="center" wrapText="1" readingOrder="1"/>
    </xf>
    <xf numFmtId="0" fontId="74" fillId="0" borderId="224" xfId="55" applyNumberFormat="1" applyFont="1" applyFill="1" applyBorder="1" applyAlignment="1">
      <alignment vertical="top" wrapText="1"/>
    </xf>
    <xf numFmtId="0" fontId="133" fillId="0" borderId="186" xfId="55" applyNumberFormat="1" applyFont="1" applyFill="1" applyBorder="1" applyAlignment="1">
      <alignment horizontal="center" vertical="center" wrapText="1" readingOrder="1"/>
    </xf>
    <xf numFmtId="0" fontId="74" fillId="0" borderId="226" xfId="55" applyNumberFormat="1" applyFont="1" applyFill="1" applyBorder="1" applyAlignment="1">
      <alignment vertical="top" wrapText="1"/>
    </xf>
    <xf numFmtId="0" fontId="147" fillId="0" borderId="162" xfId="55" applyNumberFormat="1" applyFont="1" applyFill="1" applyBorder="1" applyAlignment="1">
      <alignment vertical="top" wrapText="1" readingOrder="1"/>
    </xf>
    <xf numFmtId="0" fontId="146" fillId="0" borderId="210" xfId="55" applyNumberFormat="1" applyFont="1" applyFill="1" applyBorder="1" applyAlignment="1">
      <alignment vertical="top" wrapText="1"/>
    </xf>
    <xf numFmtId="0" fontId="133" fillId="0" borderId="153" xfId="55" applyNumberFormat="1" applyFont="1" applyFill="1" applyBorder="1" applyAlignment="1">
      <alignment horizontal="center" vertical="center" wrapText="1" readingOrder="1"/>
    </xf>
    <xf numFmtId="0" fontId="74" fillId="0" borderId="219" xfId="55" applyNumberFormat="1" applyFont="1" applyFill="1" applyBorder="1" applyAlignment="1">
      <alignment vertical="top" wrapText="1"/>
    </xf>
    <xf numFmtId="0" fontId="74" fillId="0" borderId="220" xfId="55" applyNumberFormat="1" applyFont="1" applyFill="1" applyBorder="1" applyAlignment="1">
      <alignment vertical="top" wrapText="1"/>
    </xf>
    <xf numFmtId="0" fontId="148" fillId="0" borderId="171" xfId="55" applyNumberFormat="1" applyFont="1" applyFill="1" applyBorder="1" applyAlignment="1">
      <alignment horizontal="center" vertical="center" wrapText="1" readingOrder="1"/>
    </xf>
    <xf numFmtId="0" fontId="68" fillId="0" borderId="197" xfId="55" applyNumberFormat="1" applyFont="1" applyFill="1" applyBorder="1" applyAlignment="1">
      <alignment vertical="top" wrapText="1"/>
    </xf>
    <xf numFmtId="0" fontId="133" fillId="0" borderId="151" xfId="55" applyNumberFormat="1" applyFont="1" applyFill="1" applyBorder="1" applyAlignment="1">
      <alignment horizontal="center" vertical="center" wrapText="1" readingOrder="1"/>
    </xf>
    <xf numFmtId="0" fontId="74" fillId="0" borderId="225" xfId="55" applyNumberFormat="1" applyFont="1" applyFill="1" applyBorder="1" applyAlignment="1">
      <alignment vertical="top" wrapText="1"/>
    </xf>
    <xf numFmtId="0" fontId="133" fillId="0" borderId="149" xfId="55" applyNumberFormat="1" applyFont="1" applyFill="1" applyBorder="1" applyAlignment="1">
      <alignment horizontal="center" vertical="center" wrapText="1" readingOrder="1"/>
    </xf>
    <xf numFmtId="0" fontId="74" fillId="0" borderId="227" xfId="55" applyNumberFormat="1" applyFont="1" applyFill="1" applyBorder="1" applyAlignment="1">
      <alignment vertical="top" wrapText="1"/>
    </xf>
    <xf numFmtId="0" fontId="7" fillId="0" borderId="239" xfId="0" applyFont="1" applyBorder="1" applyAlignment="1">
      <alignment horizontal="center" vertical="center"/>
    </xf>
    <xf numFmtId="0" fontId="24" fillId="0" borderId="239" xfId="0" applyFont="1" applyBorder="1" applyAlignment="1">
      <alignment horizontal="center" vertical="center"/>
    </xf>
    <xf numFmtId="0" fontId="14" fillId="0" borderId="239" xfId="0" applyFont="1" applyBorder="1" applyAlignment="1">
      <alignment horizontal="center" vertical="center" wrapText="1"/>
    </xf>
    <xf numFmtId="0" fontId="8" fillId="0" borderId="239" xfId="0" applyFont="1" applyBorder="1" applyAlignment="1">
      <alignment horizontal="center" vertical="center" wrapText="1"/>
    </xf>
    <xf numFmtId="0" fontId="34" fillId="0" borderId="230" xfId="0" applyFont="1" applyFill="1" applyBorder="1" applyAlignment="1" applyProtection="1">
      <alignment horizontal="center" vertical="center" wrapText="1"/>
      <protection locked="0"/>
    </xf>
    <xf numFmtId="0" fontId="34" fillId="0" borderId="231" xfId="0" applyFont="1" applyFill="1" applyBorder="1" applyAlignment="1" applyProtection="1">
      <alignment horizontal="center" vertical="top" wrapText="1"/>
      <protection locked="0"/>
    </xf>
    <xf numFmtId="0" fontId="34" fillId="0" borderId="230" xfId="0" applyFont="1" applyFill="1" applyBorder="1" applyAlignment="1" applyProtection="1">
      <alignment horizontal="center" vertical="top" wrapText="1"/>
      <protection locked="0"/>
    </xf>
    <xf numFmtId="0" fontId="36" fillId="0" borderId="0" xfId="0" applyFont="1" applyAlignment="1"/>
    <xf numFmtId="0" fontId="0" fillId="0" borderId="0" xfId="0" applyAlignment="1"/>
    <xf numFmtId="0" fontId="68" fillId="0" borderId="249" xfId="0" applyFont="1" applyBorder="1" applyAlignment="1">
      <alignment horizontal="center" vertical="center"/>
    </xf>
    <xf numFmtId="0" fontId="67" fillId="0" borderId="238" xfId="0" applyFont="1" applyBorder="1" applyAlignment="1">
      <alignment horizontal="center" vertical="center" wrapText="1"/>
    </xf>
    <xf numFmtId="14" fontId="67" fillId="0" borderId="250" xfId="0" applyNumberFormat="1" applyFont="1" applyFill="1" applyBorder="1" applyAlignment="1">
      <alignment horizontal="center" vertical="center" wrapText="1"/>
    </xf>
    <xf numFmtId="0" fontId="68" fillId="0" borderId="244" xfId="0" applyFont="1" applyBorder="1" applyAlignment="1">
      <alignment horizontal="center" vertical="center" wrapText="1"/>
    </xf>
    <xf numFmtId="0" fontId="68" fillId="0" borderId="246" xfId="0" applyFont="1" applyBorder="1" applyAlignment="1">
      <alignment horizontal="center" vertical="center" wrapText="1"/>
    </xf>
    <xf numFmtId="164" fontId="67" fillId="0" borderId="245" xfId="0" applyNumberFormat="1" applyFont="1" applyFill="1" applyBorder="1" applyAlignment="1">
      <alignment horizontal="center" vertical="center" wrapText="1"/>
    </xf>
    <xf numFmtId="164" fontId="71" fillId="0" borderId="244" xfId="0" applyNumberFormat="1" applyFont="1" applyBorder="1" applyAlignment="1">
      <alignment horizontal="center" vertical="center" wrapText="1"/>
    </xf>
    <xf numFmtId="1" fontId="66" fillId="0" borderId="244" xfId="0" applyNumberFormat="1" applyFont="1" applyFill="1" applyBorder="1" applyAlignment="1">
      <alignment horizontal="right" vertical="center" wrapText="1"/>
    </xf>
    <xf numFmtId="166" fontId="3" fillId="0" borderId="246" xfId="0" applyNumberFormat="1" applyFont="1" applyBorder="1" applyAlignment="1">
      <alignment horizontal="center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" xfId="55"/>
    <cellStyle name="Normalny" xfId="0" builtinId="0"/>
    <cellStyle name="Normalny 14 2" xfId="50"/>
    <cellStyle name="Normalny 2" xfId="48"/>
    <cellStyle name="Normalny 2 2" xfId="56"/>
    <cellStyle name="Normalny 3" xfId="49"/>
    <cellStyle name="Normalny 4" xfId="51"/>
    <cellStyle name="Normalny 5" xfId="57"/>
    <cellStyle name="Normalny_36-tydz. Dynamika zmiany cen" xfId="36"/>
    <cellStyle name="Normalny_DROB41_0" xfId="52"/>
    <cellStyle name="Normalny_Handel zagraniczny-ogółem" xfId="37"/>
    <cellStyle name="Normalny_Kopia I-IX.06" xfId="38"/>
    <cellStyle name="Normalny_MatrycaKRAJ" xfId="39"/>
    <cellStyle name="Normalny_Oblicz_Maka" xfId="53"/>
    <cellStyle name="Normalny_Oblicz_ziarno" xfId="40"/>
    <cellStyle name="Normalny_PREZENTG" xfId="54"/>
    <cellStyle name="Obliczenia" xfId="41" builtinId="22" customBuiltin="1"/>
    <cellStyle name="Suma" xfId="42" builtinId="25" customBuiltin="1"/>
    <cellStyle name="Tekst objaśnienia" xfId="43" builtinId="53" customBuiltin="1"/>
    <cellStyle name="Tekst ostrzeżenia" xfId="44" builtinId="11" customBuiltin="1"/>
    <cellStyle name="Tytuł" xfId="45" builtinId="15" customBuiltin="1"/>
    <cellStyle name="Uwaga" xfId="46" builtinId="10" customBuiltin="1"/>
    <cellStyle name="Zły" xfId="47" builtinId="27" customBuiltin="1"/>
  </cellStyles>
  <dxfs count="4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85725</xdr:rowOff>
    </xdr:from>
    <xdr:to>
      <xdr:col>19</xdr:col>
      <xdr:colOff>170458</xdr:colOff>
      <xdr:row>22</xdr:row>
      <xdr:rowOff>59361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857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1</xdr:rowOff>
    </xdr:from>
    <xdr:to>
      <xdr:col>9</xdr:col>
      <xdr:colOff>552451</xdr:colOff>
      <xdr:row>41</xdr:row>
      <xdr:rowOff>57151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6"/>
          <a:ext cx="48196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542924</xdr:colOff>
      <xdr:row>60</xdr:row>
      <xdr:rowOff>114300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10125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26</xdr:col>
      <xdr:colOff>590551</xdr:colOff>
      <xdr:row>41</xdr:row>
      <xdr:rowOff>114300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5467350" cy="3028950"/>
        </a:xfrm>
        <a:prstGeom prst="rect">
          <a:avLst/>
        </a:prstGeom>
      </xdr:spPr>
    </xdr:pic>
    <xdr:clientData/>
  </xdr:twoCellAnchor>
  <xdr:twoCellAnchor editAs="oneCell">
    <xdr:from>
      <xdr:col>17</xdr:col>
      <xdr:colOff>609599</xdr:colOff>
      <xdr:row>42</xdr:row>
      <xdr:rowOff>0</xdr:rowOff>
    </xdr:from>
    <xdr:to>
      <xdr:col>26</xdr:col>
      <xdr:colOff>581024</xdr:colOff>
      <xdr:row>60</xdr:row>
      <xdr:rowOff>123825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799" y="6800850"/>
          <a:ext cx="5457825" cy="30384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17</xdr:col>
      <xdr:colOff>523875</xdr:colOff>
      <xdr:row>81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10039350"/>
          <a:ext cx="4791075" cy="3095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6</xdr:row>
      <xdr:rowOff>114300</xdr:rowOff>
    </xdr:from>
    <xdr:to>
      <xdr:col>11</xdr:col>
      <xdr:colOff>378821</xdr:colOff>
      <xdr:row>24</xdr:row>
      <xdr:rowOff>116845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1095375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</xdr:row>
      <xdr:rowOff>114300</xdr:rowOff>
    </xdr:from>
    <xdr:to>
      <xdr:col>22</xdr:col>
      <xdr:colOff>400050</xdr:colOff>
      <xdr:row>29</xdr:row>
      <xdr:rowOff>13657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1095375"/>
          <a:ext cx="6248400" cy="3718882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542924</xdr:colOff>
      <xdr:row>76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9372600"/>
          <a:ext cx="4810125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57</xdr:row>
      <xdr:rowOff>9525</xdr:rowOff>
    </xdr:from>
    <xdr:to>
      <xdr:col>18</xdr:col>
      <xdr:colOff>248526</xdr:colOff>
      <xdr:row>76</xdr:row>
      <xdr:rowOff>120674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14975" y="9382125"/>
          <a:ext cx="5706351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209551</xdr:colOff>
      <xdr:row>40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76750"/>
          <a:ext cx="3257550" cy="2200275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27</xdr:row>
      <xdr:rowOff>9525</xdr:rowOff>
    </xdr:from>
    <xdr:to>
      <xdr:col>12</xdr:col>
      <xdr:colOff>438150</xdr:colOff>
      <xdr:row>40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24300" y="4486275"/>
          <a:ext cx="3829050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200025</xdr:colOff>
      <xdr:row>55</xdr:row>
      <xdr:rowOff>114300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81800"/>
          <a:ext cx="3248025" cy="238125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40</xdr:row>
      <xdr:rowOff>161925</xdr:rowOff>
    </xdr:from>
    <xdr:to>
      <xdr:col>12</xdr:col>
      <xdr:colOff>428625</xdr:colOff>
      <xdr:row>55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4300" y="6772275"/>
          <a:ext cx="3819525" cy="2390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750094</xdr:colOff>
      <xdr:row>20</xdr:row>
      <xdr:rowOff>285749</xdr:rowOff>
    </xdr:from>
    <xdr:to>
      <xdr:col>8</xdr:col>
      <xdr:colOff>59532</xdr:colOff>
      <xdr:row>38</xdr:row>
      <xdr:rowOff>119061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094" y="5631655"/>
          <a:ext cx="5893594" cy="3774281"/>
        </a:xfrm>
        <a:prstGeom prst="rect">
          <a:avLst/>
        </a:prstGeom>
      </xdr:spPr>
    </xdr:pic>
    <xdr:clientData/>
  </xdr:twoCellAnchor>
  <xdr:twoCellAnchor editAs="oneCell">
    <xdr:from>
      <xdr:col>8</xdr:col>
      <xdr:colOff>261938</xdr:colOff>
      <xdr:row>21</xdr:row>
      <xdr:rowOff>23812</xdr:rowOff>
    </xdr:from>
    <xdr:to>
      <xdr:col>16</xdr:col>
      <xdr:colOff>309563</xdr:colOff>
      <xdr:row>38</xdr:row>
      <xdr:rowOff>119062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46094" y="5655468"/>
          <a:ext cx="6096000" cy="3750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</xdr:row>
      <xdr:rowOff>0</xdr:rowOff>
    </xdr:from>
    <xdr:to>
      <xdr:col>13</xdr:col>
      <xdr:colOff>485775</xdr:colOff>
      <xdr:row>34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533775"/>
          <a:ext cx="5219700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27</xdr:row>
      <xdr:rowOff>38100</xdr:rowOff>
    </xdr:from>
    <xdr:to>
      <xdr:col>10</xdr:col>
      <xdr:colOff>38100</xdr:colOff>
      <xdr:row>48</xdr:row>
      <xdr:rowOff>180975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5486400"/>
          <a:ext cx="7115175" cy="40100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49</xdr:row>
      <xdr:rowOff>180975</xdr:rowOff>
    </xdr:from>
    <xdr:to>
      <xdr:col>10</xdr:col>
      <xdr:colOff>47625</xdr:colOff>
      <xdr:row>70</xdr:row>
      <xdr:rowOff>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9686925"/>
          <a:ext cx="7105650" cy="3819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27</xdr:row>
      <xdr:rowOff>28576</xdr:rowOff>
    </xdr:from>
    <xdr:to>
      <xdr:col>20</xdr:col>
      <xdr:colOff>552450</xdr:colOff>
      <xdr:row>48</xdr:row>
      <xdr:rowOff>180976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00" y="5476876"/>
          <a:ext cx="6905625" cy="4019550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49</xdr:row>
      <xdr:rowOff>180975</xdr:rowOff>
    </xdr:from>
    <xdr:to>
      <xdr:col>20</xdr:col>
      <xdr:colOff>552450</xdr:colOff>
      <xdr:row>69</xdr:row>
      <xdr:rowOff>171450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5" y="9686925"/>
          <a:ext cx="6877050" cy="380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27</xdr:row>
      <xdr:rowOff>0</xdr:rowOff>
    </xdr:from>
    <xdr:to>
      <xdr:col>10</xdr:col>
      <xdr:colOff>600075</xdr:colOff>
      <xdr:row>51</xdr:row>
      <xdr:rowOff>85748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724650"/>
          <a:ext cx="7877175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24</xdr:col>
      <xdr:colOff>349736</xdr:colOff>
      <xdr:row>51</xdr:row>
      <xdr:rowOff>85748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62975" y="67246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16</xdr:col>
      <xdr:colOff>368786</xdr:colOff>
      <xdr:row>76</xdr:row>
      <xdr:rowOff>73555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1487150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13</xdr:row>
      <xdr:rowOff>28575</xdr:rowOff>
    </xdr:from>
    <xdr:to>
      <xdr:col>14</xdr:col>
      <xdr:colOff>174246</xdr:colOff>
      <xdr:row>33</xdr:row>
      <xdr:rowOff>88297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336232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11</xdr:row>
      <xdr:rowOff>76200</xdr:rowOff>
    </xdr:from>
    <xdr:to>
      <xdr:col>17</xdr:col>
      <xdr:colOff>22031</xdr:colOff>
      <xdr:row>34</xdr:row>
      <xdr:rowOff>57150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3000375"/>
          <a:ext cx="8023031" cy="3705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371476</xdr:colOff>
      <xdr:row>17</xdr:row>
      <xdr:rowOff>0</xdr:rowOff>
    </xdr:from>
    <xdr:to>
      <xdr:col>19</xdr:col>
      <xdr:colOff>438151</xdr:colOff>
      <xdr:row>41</xdr:row>
      <xdr:rowOff>66993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6" y="3819525"/>
          <a:ext cx="9791700" cy="46389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345280</xdr:colOff>
      <xdr:row>12</xdr:row>
      <xdr:rowOff>11906</xdr:rowOff>
    </xdr:from>
    <xdr:to>
      <xdr:col>21</xdr:col>
      <xdr:colOff>569235</xdr:colOff>
      <xdr:row>44</xdr:row>
      <xdr:rowOff>142874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655" y="2381250"/>
          <a:ext cx="12332611" cy="5464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5"/>
  <sheetViews>
    <sheetView showGridLines="0" tabSelected="1" workbookViewId="0">
      <selection activeCell="K12" sqref="K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17" ht="16.5" customHeight="1" x14ac:dyDescent="0.2">
      <c r="B2" s="118"/>
      <c r="C2" s="118"/>
      <c r="D2" s="118"/>
      <c r="E2" s="119"/>
      <c r="F2" s="119"/>
    </row>
    <row r="3" spans="2:17" ht="22.5" customHeight="1" x14ac:dyDescent="0.25">
      <c r="B3" s="118"/>
      <c r="C3" s="118"/>
      <c r="D3" s="120" t="s">
        <v>185</v>
      </c>
      <c r="E3" s="119"/>
      <c r="F3" s="119"/>
    </row>
    <row r="4" spans="2:17" ht="16.5" customHeight="1" x14ac:dyDescent="0.25">
      <c r="B4" s="118"/>
      <c r="C4" s="118"/>
      <c r="D4" s="120" t="s">
        <v>210</v>
      </c>
      <c r="E4" s="119"/>
      <c r="F4" s="119"/>
    </row>
    <row r="5" spans="2:17" ht="20.25" customHeight="1" x14ac:dyDescent="0.2">
      <c r="B5" s="118"/>
      <c r="C5" s="118"/>
      <c r="D5" s="121" t="s">
        <v>165</v>
      </c>
      <c r="E5" s="118"/>
      <c r="F5" s="119"/>
    </row>
    <row r="6" spans="2:17" x14ac:dyDescent="0.2">
      <c r="B6" s="119"/>
      <c r="C6" s="119"/>
      <c r="D6" s="119"/>
      <c r="E6" s="119"/>
      <c r="F6" s="119"/>
    </row>
    <row r="7" spans="2:17" x14ac:dyDescent="0.2">
      <c r="B7" s="122"/>
      <c r="C7" s="122"/>
      <c r="D7" s="122"/>
      <c r="E7" s="122"/>
      <c r="F7" s="122"/>
    </row>
    <row r="8" spans="2:17" ht="15.75" x14ac:dyDescent="0.25">
      <c r="B8" s="79" t="s">
        <v>2</v>
      </c>
      <c r="C8" s="82"/>
      <c r="D8" s="82"/>
      <c r="E8" s="82"/>
      <c r="F8" s="82"/>
    </row>
    <row r="9" spans="2:17" x14ac:dyDescent="0.2">
      <c r="B9" s="82"/>
      <c r="C9" s="82"/>
      <c r="D9" s="82"/>
      <c r="E9" s="82"/>
      <c r="F9" s="82"/>
    </row>
    <row r="10" spans="2:17" ht="15.75" x14ac:dyDescent="0.2">
      <c r="B10" s="82"/>
      <c r="C10" s="82"/>
      <c r="D10" s="82"/>
      <c r="E10" s="337"/>
      <c r="F10" s="82"/>
    </row>
    <row r="11" spans="2:17" ht="31.5" x14ac:dyDescent="0.5">
      <c r="B11" s="368" t="s">
        <v>15</v>
      </c>
      <c r="C11" s="119"/>
      <c r="D11" s="119"/>
      <c r="E11" s="337"/>
      <c r="F11" s="122"/>
    </row>
    <row r="12" spans="2:17" ht="18.75" x14ac:dyDescent="0.3">
      <c r="B12" s="326"/>
      <c r="C12" s="327"/>
      <c r="D12" s="122"/>
      <c r="E12" s="122"/>
      <c r="F12" s="122"/>
    </row>
    <row r="13" spans="2:17" x14ac:dyDescent="0.2">
      <c r="B13" s="82"/>
      <c r="C13" s="82"/>
      <c r="D13" s="82"/>
      <c r="E13" s="82"/>
      <c r="F13" s="82"/>
    </row>
    <row r="14" spans="2:17" ht="26.25" x14ac:dyDescent="0.4">
      <c r="B14" s="328" t="s">
        <v>310</v>
      </c>
      <c r="C14" s="123"/>
      <c r="D14" s="369" t="s">
        <v>311</v>
      </c>
      <c r="E14" s="370"/>
      <c r="F14" s="125"/>
    </row>
    <row r="15" spans="2:17" ht="15.75" x14ac:dyDescent="0.25">
      <c r="B15" s="338"/>
      <c r="C15" s="82"/>
      <c r="D15" s="82"/>
      <c r="E15" s="82"/>
      <c r="F15" s="82"/>
      <c r="Q15" t="s">
        <v>293</v>
      </c>
    </row>
    <row r="16" spans="2:17" ht="18" x14ac:dyDescent="0.25">
      <c r="B16" s="313"/>
      <c r="C16" s="82"/>
      <c r="D16" s="82"/>
      <c r="E16" s="82"/>
      <c r="F16" s="82"/>
    </row>
    <row r="17" spans="2:12" ht="36" customHeight="1" x14ac:dyDescent="0.4">
      <c r="B17" s="126" t="s">
        <v>186</v>
      </c>
      <c r="C17" s="127"/>
      <c r="D17" s="128" t="s">
        <v>312</v>
      </c>
      <c r="E17" s="127"/>
      <c r="F17" s="127"/>
    </row>
    <row r="18" spans="2:12" ht="15" x14ac:dyDescent="0.25">
      <c r="B18" s="367"/>
      <c r="C18" s="367"/>
      <c r="D18" s="367"/>
      <c r="E18" s="367"/>
      <c r="F18" s="367"/>
      <c r="G18" s="8"/>
      <c r="H18" s="8"/>
      <c r="I18" s="8"/>
      <c r="J18" s="8"/>
      <c r="K18" s="8"/>
      <c r="L18" s="8"/>
    </row>
    <row r="19" spans="2:12" ht="15" x14ac:dyDescent="0.25">
      <c r="B19" s="83" t="s">
        <v>187</v>
      </c>
      <c r="C19" s="83"/>
      <c r="D19" s="83"/>
      <c r="E19" s="83"/>
      <c r="F19" s="83"/>
      <c r="I19" s="562"/>
    </row>
    <row r="20" spans="2:12" ht="15" x14ac:dyDescent="0.25">
      <c r="B20" s="83" t="s">
        <v>3</v>
      </c>
      <c r="C20" s="83"/>
      <c r="D20" s="83"/>
      <c r="E20" s="83"/>
      <c r="F20" s="83"/>
    </row>
    <row r="21" spans="2:12" ht="15" x14ac:dyDescent="0.25">
      <c r="B21" s="129" t="s">
        <v>209</v>
      </c>
      <c r="C21" s="129"/>
      <c r="D21" s="129"/>
      <c r="E21" s="129"/>
      <c r="F21" s="129"/>
    </row>
    <row r="22" spans="2:12" ht="15" x14ac:dyDescent="0.25">
      <c r="B22" s="129" t="s">
        <v>208</v>
      </c>
      <c r="C22" s="129"/>
      <c r="D22" s="129"/>
      <c r="E22" s="129"/>
      <c r="F22" s="129"/>
    </row>
    <row r="23" spans="2:12" ht="15" x14ac:dyDescent="0.25">
      <c r="B23" s="83" t="s">
        <v>4</v>
      </c>
      <c r="C23" s="83"/>
      <c r="D23" s="83"/>
      <c r="E23" s="83"/>
      <c r="F23" s="83"/>
    </row>
    <row r="24" spans="2:12" ht="15" x14ac:dyDescent="0.25">
      <c r="B24" s="83" t="s">
        <v>5</v>
      </c>
      <c r="C24" s="83"/>
      <c r="D24" s="83"/>
      <c r="E24" s="83"/>
      <c r="F24" s="83"/>
    </row>
    <row r="25" spans="2:12" ht="15" x14ac:dyDescent="0.25">
      <c r="B25" s="83"/>
      <c r="C25" s="83"/>
      <c r="D25" s="83"/>
      <c r="E25" s="83"/>
      <c r="F25" s="83"/>
    </row>
    <row r="26" spans="2:12" ht="18.75" x14ac:dyDescent="0.3">
      <c r="B26" s="322"/>
      <c r="C26" s="83"/>
      <c r="D26" s="83"/>
      <c r="E26" s="83"/>
      <c r="F26" s="83"/>
    </row>
    <row r="27" spans="2:12" ht="15" x14ac:dyDescent="0.25">
      <c r="B27" s="83"/>
      <c r="C27" s="130"/>
      <c r="D27" s="83"/>
      <c r="E27" s="83"/>
      <c r="F27" s="83"/>
    </row>
    <row r="28" spans="2:12" ht="15" x14ac:dyDescent="0.25">
      <c r="B28" s="83"/>
      <c r="C28" s="130"/>
      <c r="D28" s="83"/>
      <c r="E28" s="83"/>
      <c r="F28" s="83"/>
    </row>
    <row r="29" spans="2:12" ht="15" x14ac:dyDescent="0.25">
      <c r="B29" s="1" t="s">
        <v>6</v>
      </c>
      <c r="F29" s="83"/>
    </row>
    <row r="30" spans="2:12" ht="15" x14ac:dyDescent="0.25">
      <c r="B30" s="1" t="s">
        <v>159</v>
      </c>
      <c r="F30" s="129"/>
    </row>
    <row r="31" spans="2:12" ht="15" x14ac:dyDescent="0.25">
      <c r="B31" s="1" t="s">
        <v>13</v>
      </c>
      <c r="C31" s="3" t="s">
        <v>14</v>
      </c>
      <c r="F31" s="83"/>
    </row>
    <row r="32" spans="2:12" ht="15" x14ac:dyDescent="0.25">
      <c r="B32" s="83"/>
      <c r="C32" s="83"/>
      <c r="D32" s="83"/>
      <c r="E32" s="83"/>
      <c r="F32" s="83"/>
    </row>
    <row r="33" spans="2:10" ht="15" x14ac:dyDescent="0.25">
      <c r="B33" s="131" t="s">
        <v>188</v>
      </c>
      <c r="C33" s="132"/>
      <c r="D33" s="132"/>
      <c r="E33" s="132"/>
      <c r="F33" s="132"/>
      <c r="G33" s="133"/>
      <c r="H33" s="133"/>
      <c r="I33" s="133"/>
      <c r="J33" s="133"/>
    </row>
    <row r="34" spans="2:10" ht="15" x14ac:dyDescent="0.25">
      <c r="B34" s="134" t="s">
        <v>189</v>
      </c>
      <c r="C34" s="132"/>
      <c r="D34" s="132"/>
      <c r="E34" s="132"/>
      <c r="F34" s="132"/>
      <c r="G34" s="133"/>
      <c r="H34" s="133"/>
      <c r="I34" s="133"/>
      <c r="J34" s="133"/>
    </row>
    <row r="35" spans="2:10" ht="15" x14ac:dyDescent="0.25">
      <c r="B35" s="134" t="s">
        <v>190</v>
      </c>
      <c r="C35" s="135"/>
      <c r="D35" s="135"/>
      <c r="E35" s="135"/>
      <c r="F35" s="135"/>
      <c r="G35" s="136"/>
      <c r="H35" s="136"/>
      <c r="I35" s="136"/>
      <c r="J35" s="136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workbookViewId="0">
      <selection activeCell="W22" sqref="W22"/>
    </sheetView>
  </sheetViews>
  <sheetFormatPr defaultRowHeight="15" x14ac:dyDescent="0.25"/>
  <cols>
    <col min="1" max="1" width="16.140625" style="540" customWidth="1"/>
    <col min="2" max="2" width="7.7109375" style="540" customWidth="1"/>
    <col min="3" max="3" width="3" style="540" customWidth="1"/>
    <col min="4" max="8" width="10.85546875" style="540" customWidth="1"/>
    <col min="9" max="9" width="20.85546875" style="540" customWidth="1"/>
    <col min="10" max="11" width="9.140625" style="540"/>
    <col min="12" max="14" width="10.7109375" style="540" customWidth="1"/>
    <col min="15" max="16" width="12.7109375" style="540" customWidth="1"/>
    <col min="17" max="16384" width="9.140625" style="540"/>
  </cols>
  <sheetData>
    <row r="1" spans="1:16" ht="3.95" customHeight="1" x14ac:dyDescent="0.25"/>
    <row r="2" spans="1:16" ht="17.100000000000001" customHeight="1" x14ac:dyDescent="0.3">
      <c r="A2" s="84" t="s">
        <v>322</v>
      </c>
      <c r="B2" s="84"/>
      <c r="C2" s="84"/>
      <c r="D2" s="84"/>
      <c r="E2" s="84"/>
      <c r="F2" s="84"/>
      <c r="G2" s="84"/>
      <c r="H2" s="84"/>
      <c r="I2" s="84"/>
    </row>
    <row r="3" spans="1:16" ht="0.95" customHeight="1" x14ac:dyDescent="0.3">
      <c r="A3" s="84" t="s">
        <v>16</v>
      </c>
      <c r="B3" s="85"/>
      <c r="C3" s="85"/>
      <c r="D3" s="84"/>
      <c r="E3" s="85"/>
      <c r="F3" s="85"/>
      <c r="G3" s="85"/>
      <c r="H3" s="85"/>
      <c r="I3" s="85"/>
    </row>
    <row r="4" spans="1:16" ht="18.75" x14ac:dyDescent="0.3">
      <c r="A4" s="85" t="s">
        <v>184</v>
      </c>
      <c r="B4" s="84"/>
      <c r="C4" s="85"/>
      <c r="D4" s="85"/>
      <c r="E4" s="85"/>
      <c r="F4" s="85"/>
      <c r="G4" s="85"/>
      <c r="H4" s="85"/>
      <c r="I4" s="85"/>
    </row>
    <row r="6" spans="1:16" ht="0.75" customHeight="1" x14ac:dyDescent="0.25"/>
    <row r="7" spans="1:16" ht="5.0999999999999996" customHeight="1" x14ac:dyDescent="0.25"/>
    <row r="8" spans="1:16" ht="4.5" customHeight="1" x14ac:dyDescent="0.25"/>
    <row r="10" spans="1:16" ht="15.75" thickBot="1" x14ac:dyDescent="0.3"/>
    <row r="11" spans="1:16" ht="15.75" thickBot="1" x14ac:dyDescent="0.3">
      <c r="I11" s="541" t="s">
        <v>259</v>
      </c>
      <c r="J11" s="736" t="s">
        <v>259</v>
      </c>
      <c r="K11" s="737"/>
      <c r="L11" s="738" t="s">
        <v>17</v>
      </c>
      <c r="M11" s="739"/>
      <c r="N11" s="739"/>
      <c r="O11" s="739"/>
      <c r="P11" s="740"/>
    </row>
    <row r="12" spans="1:16" ht="51.75" thickBot="1" x14ac:dyDescent="0.3">
      <c r="I12" s="544" t="s">
        <v>36</v>
      </c>
      <c r="J12" s="741" t="s">
        <v>263</v>
      </c>
      <c r="K12" s="742"/>
      <c r="L12" s="568" t="s">
        <v>323</v>
      </c>
      <c r="M12" s="569" t="s">
        <v>308</v>
      </c>
      <c r="N12" s="569" t="s">
        <v>324</v>
      </c>
      <c r="O12" s="569" t="s">
        <v>239</v>
      </c>
      <c r="P12" s="570" t="s">
        <v>297</v>
      </c>
    </row>
    <row r="13" spans="1:16" ht="31.5" customHeight="1" x14ac:dyDescent="0.25">
      <c r="I13" s="542" t="s">
        <v>110</v>
      </c>
      <c r="J13" s="743" t="s">
        <v>175</v>
      </c>
      <c r="K13" s="744"/>
      <c r="L13" s="547">
        <v>3732.3564700524503</v>
      </c>
      <c r="M13" s="548">
        <v>3853.4228916652046</v>
      </c>
      <c r="N13" s="548">
        <v>2665.2847842935166</v>
      </c>
      <c r="O13" s="571">
        <v>-3.1417891318032032</v>
      </c>
      <c r="P13" s="549">
        <v>40.035935073323927</v>
      </c>
    </row>
    <row r="14" spans="1:16" ht="31.5" customHeight="1" thickBot="1" x14ac:dyDescent="0.3">
      <c r="I14" s="546" t="s">
        <v>298</v>
      </c>
      <c r="J14" s="745" t="s">
        <v>176</v>
      </c>
      <c r="K14" s="746"/>
      <c r="L14" s="563">
        <v>304.23441858263527</v>
      </c>
      <c r="M14" s="564">
        <v>301.61265181005854</v>
      </c>
      <c r="N14" s="564">
        <v>309.34059184149083</v>
      </c>
      <c r="O14" s="566">
        <v>0.86924960105048188</v>
      </c>
      <c r="P14" s="426">
        <v>-1.6506638292953177</v>
      </c>
    </row>
    <row r="15" spans="1:16" ht="30" customHeight="1" x14ac:dyDescent="0.25">
      <c r="I15" s="730" t="s">
        <v>264</v>
      </c>
      <c r="J15" s="732" t="s">
        <v>299</v>
      </c>
      <c r="K15" s="733"/>
      <c r="L15" s="563">
        <v>2644.588528950238</v>
      </c>
      <c r="M15" s="564">
        <v>2448.910493271725</v>
      </c>
      <c r="N15" s="564">
        <v>2343.3853169704093</v>
      </c>
      <c r="O15" s="565">
        <v>7.990411908321267</v>
      </c>
      <c r="P15" s="430">
        <v>12.853336999193626</v>
      </c>
    </row>
    <row r="16" spans="1:16" ht="30" customHeight="1" thickBot="1" x14ac:dyDescent="0.3">
      <c r="I16" s="731"/>
      <c r="J16" s="734" t="s">
        <v>300</v>
      </c>
      <c r="K16" s="735"/>
      <c r="L16" s="545">
        <v>2361.8585243036591</v>
      </c>
      <c r="M16" s="543">
        <v>2207.5631768359517</v>
      </c>
      <c r="N16" s="543">
        <v>2137.005062791628</v>
      </c>
      <c r="O16" s="567">
        <v>6.9893966834894989</v>
      </c>
      <c r="P16" s="446">
        <v>10.521896528326387</v>
      </c>
    </row>
  </sheetData>
  <mergeCells count="8">
    <mergeCell ref="I15:I16"/>
    <mergeCell ref="J15:K15"/>
    <mergeCell ref="J16:K16"/>
    <mergeCell ref="J11:K11"/>
    <mergeCell ref="L11:P11"/>
    <mergeCell ref="J12:K12"/>
    <mergeCell ref="J13:K13"/>
    <mergeCell ref="J14:K14"/>
  </mergeCells>
  <conditionalFormatting sqref="O15">
    <cfRule type="cellIs" dxfId="6" priority="1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7" t="s">
        <v>90</v>
      </c>
    </row>
    <row r="4" spans="1:8" ht="13.5" thickBot="1" x14ac:dyDescent="0.25"/>
    <row r="5" spans="1:8" ht="12.75" customHeight="1" thickBot="1" x14ac:dyDescent="0.25">
      <c r="B5" s="747" t="s">
        <v>36</v>
      </c>
      <c r="C5" s="747" t="s">
        <v>1</v>
      </c>
      <c r="D5" s="747"/>
      <c r="E5" s="747"/>
      <c r="F5" s="747"/>
      <c r="G5" s="747"/>
      <c r="H5" s="747"/>
    </row>
    <row r="6" spans="1:8" ht="13.5" customHeight="1" thickBot="1" x14ac:dyDescent="0.25">
      <c r="B6" s="747"/>
      <c r="C6" s="747"/>
      <c r="D6" s="747"/>
      <c r="E6" s="747"/>
      <c r="F6" s="747"/>
      <c r="G6" s="747"/>
      <c r="H6" s="747"/>
    </row>
    <row r="7" spans="1:8" ht="23.25" customHeight="1" thickBot="1" x14ac:dyDescent="0.25">
      <c r="B7" s="747"/>
      <c r="C7" s="748" t="s">
        <v>37</v>
      </c>
      <c r="D7" s="748"/>
      <c r="E7" s="572" t="s">
        <v>230</v>
      </c>
      <c r="F7" s="750" t="s">
        <v>38</v>
      </c>
      <c r="G7" s="750"/>
      <c r="H7" s="573" t="s">
        <v>230</v>
      </c>
    </row>
    <row r="8" spans="1:8" ht="15.75" thickBot="1" x14ac:dyDescent="0.25">
      <c r="B8" s="747"/>
      <c r="C8" s="483">
        <v>45648</v>
      </c>
      <c r="D8" s="483">
        <v>45641</v>
      </c>
      <c r="E8" s="374" t="s">
        <v>12</v>
      </c>
      <c r="F8" s="483">
        <v>45648</v>
      </c>
      <c r="G8" s="574">
        <v>45641</v>
      </c>
      <c r="H8" s="22" t="s">
        <v>12</v>
      </c>
    </row>
    <row r="9" spans="1:8" ht="27.75" customHeight="1" thickBot="1" x14ac:dyDescent="0.25">
      <c r="B9" s="606" t="s">
        <v>39</v>
      </c>
      <c r="C9" s="575">
        <v>3634.05</v>
      </c>
      <c r="D9" s="575">
        <v>3639.54</v>
      </c>
      <c r="E9" s="576">
        <v>-0.15084323843122432</v>
      </c>
      <c r="F9" s="577">
        <v>853.1635168447001</v>
      </c>
      <c r="G9" s="578">
        <v>853.09049996484066</v>
      </c>
      <c r="H9" s="579">
        <v>8.5591012750050616E-3</v>
      </c>
    </row>
    <row r="10" spans="1:8" ht="33.75" customHeight="1" thickBot="1" x14ac:dyDescent="0.25">
      <c r="B10" s="606" t="s">
        <v>93</v>
      </c>
      <c r="C10" s="375">
        <v>3761.07</v>
      </c>
      <c r="D10" s="375">
        <v>3845.36</v>
      </c>
      <c r="E10" s="576">
        <v>-2.1919924272369808</v>
      </c>
      <c r="F10" s="577">
        <v>882.98391830027003</v>
      </c>
      <c r="G10" s="578">
        <v>901.33370836556264</v>
      </c>
      <c r="H10" s="579">
        <v>-2.0358486424042965</v>
      </c>
    </row>
    <row r="11" spans="1:8" ht="28.5" customHeight="1" thickBot="1" x14ac:dyDescent="0.25">
      <c r="B11" s="580" t="s">
        <v>40</v>
      </c>
      <c r="C11" s="575">
        <v>1103.42</v>
      </c>
      <c r="D11" s="575">
        <v>1058.3900000000001</v>
      </c>
      <c r="E11" s="576">
        <v>4.2545753455720456</v>
      </c>
      <c r="F11" s="577">
        <v>259.04918417654653</v>
      </c>
      <c r="G11" s="578">
        <v>248.08147575182244</v>
      </c>
      <c r="H11" s="579">
        <v>4.4210106343030828</v>
      </c>
    </row>
    <row r="12" spans="1:8" ht="22.5" customHeight="1" thickBot="1" x14ac:dyDescent="0.25">
      <c r="B12" s="580" t="s">
        <v>41</v>
      </c>
      <c r="C12" s="581">
        <v>1938.17</v>
      </c>
      <c r="D12" s="581">
        <v>2026.09</v>
      </c>
      <c r="E12" s="576">
        <v>-4.3393926232299576</v>
      </c>
      <c r="F12" s="577">
        <v>455.02289001056465</v>
      </c>
      <c r="G12" s="578">
        <v>474.90565595480859</v>
      </c>
      <c r="H12" s="579">
        <v>-4.1866770157262483</v>
      </c>
    </row>
    <row r="13" spans="1:8" ht="23.25" customHeight="1" thickBot="1" x14ac:dyDescent="0.25">
      <c r="B13" s="580" t="s">
        <v>42</v>
      </c>
      <c r="C13" s="577">
        <v>2077.83</v>
      </c>
      <c r="D13" s="577">
        <v>2158.71</v>
      </c>
      <c r="E13" s="576">
        <v>-3.7466820462220545</v>
      </c>
      <c r="F13" s="577">
        <v>487.8107759126658</v>
      </c>
      <c r="G13" s="578">
        <v>505.99113986358202</v>
      </c>
      <c r="H13" s="579">
        <v>-3.5930202168792404</v>
      </c>
    </row>
    <row r="14" spans="1:8" ht="34.5" customHeight="1" thickBot="1" x14ac:dyDescent="0.25">
      <c r="B14" s="580" t="s">
        <v>43</v>
      </c>
      <c r="C14" s="763">
        <v>2316.81</v>
      </c>
      <c r="D14" s="763">
        <v>2288.23</v>
      </c>
      <c r="E14" s="576">
        <v>1.2490003190238712</v>
      </c>
      <c r="F14" s="577">
        <v>543.91595257659344</v>
      </c>
      <c r="G14" s="578">
        <v>536.34999882802424</v>
      </c>
      <c r="H14" s="579">
        <v>1.4106374130887533</v>
      </c>
    </row>
    <row r="15" spans="1:8" ht="30.75" customHeight="1" thickBot="1" x14ac:dyDescent="0.25">
      <c r="B15" s="749" t="s">
        <v>44</v>
      </c>
      <c r="C15" s="749"/>
      <c r="D15" s="749"/>
      <c r="E15" s="749"/>
      <c r="F15" s="764">
        <v>4.2595000000000001</v>
      </c>
      <c r="G15" s="764">
        <v>4.2663000000000002</v>
      </c>
      <c r="H15" s="582" t="s">
        <v>231</v>
      </c>
    </row>
    <row r="16" spans="1:8" ht="19.5" thickBot="1" x14ac:dyDescent="0.25">
      <c r="B16" s="749"/>
      <c r="C16" s="749"/>
      <c r="D16" s="749"/>
      <c r="E16" s="749"/>
      <c r="F16" s="764">
        <v>4.2595000000000001</v>
      </c>
      <c r="G16" s="764">
        <v>4.2663000000000002</v>
      </c>
      <c r="H16" s="583">
        <v>-0.15938869746619178</v>
      </c>
    </row>
    <row r="19" spans="2:4" x14ac:dyDescent="0.2">
      <c r="B19" s="37"/>
      <c r="C19" s="7"/>
      <c r="D19" s="7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7"/>
  <sheetViews>
    <sheetView showGridLines="0" workbookViewId="0">
      <selection activeCell="X14" sqref="X14"/>
    </sheetView>
  </sheetViews>
  <sheetFormatPr defaultColWidth="9.140625" defaultRowHeight="12.75" x14ac:dyDescent="0.2"/>
  <cols>
    <col min="1" max="1" width="9.140625" style="23"/>
    <col min="2" max="2" width="23.28515625" style="23" customWidth="1"/>
    <col min="3" max="3" width="10.7109375" style="23" customWidth="1"/>
    <col min="4" max="4" width="10.28515625" style="23" customWidth="1"/>
    <col min="5" max="16384" width="9.140625" style="23"/>
  </cols>
  <sheetData>
    <row r="2" spans="2:24" ht="18.75" x14ac:dyDescent="0.3">
      <c r="B2" s="84" t="s">
        <v>111</v>
      </c>
      <c r="C2" s="86"/>
      <c r="D2" s="86"/>
      <c r="E2" s="86"/>
      <c r="F2" s="86"/>
      <c r="G2" s="87"/>
      <c r="H2" s="86"/>
      <c r="I2" s="86"/>
      <c r="J2" s="86"/>
      <c r="K2" s="86"/>
      <c r="L2" s="86"/>
    </row>
    <row r="5" spans="2:24" ht="13.5" thickBot="1" x14ac:dyDescent="0.25"/>
    <row r="6" spans="2:24" ht="22.5" customHeight="1" thickBot="1" x14ac:dyDescent="0.25">
      <c r="B6" s="751" t="s">
        <v>36</v>
      </c>
      <c r="C6" s="752" t="s">
        <v>98</v>
      </c>
      <c r="D6" s="752"/>
      <c r="E6" s="752"/>
      <c r="F6" s="752"/>
      <c r="G6" s="752"/>
      <c r="H6" s="752"/>
      <c r="I6" s="753" t="s">
        <v>99</v>
      </c>
      <c r="J6" s="753"/>
      <c r="K6" s="753"/>
      <c r="L6" s="753"/>
      <c r="M6" s="753"/>
    </row>
    <row r="7" spans="2:24" ht="38.25" customHeight="1" thickBot="1" x14ac:dyDescent="0.25">
      <c r="B7" s="751"/>
      <c r="C7" s="584" t="s">
        <v>325</v>
      </c>
      <c r="D7" s="585" t="s">
        <v>309</v>
      </c>
      <c r="E7" s="585" t="s">
        <v>100</v>
      </c>
      <c r="F7" s="586" t="s">
        <v>101</v>
      </c>
      <c r="G7" s="585" t="s">
        <v>102</v>
      </c>
      <c r="H7" s="587" t="s">
        <v>103</v>
      </c>
      <c r="I7" s="588" t="s">
        <v>232</v>
      </c>
      <c r="J7" s="585" t="s">
        <v>104</v>
      </c>
      <c r="K7" s="586" t="s">
        <v>101</v>
      </c>
      <c r="L7" s="585" t="s">
        <v>105</v>
      </c>
      <c r="M7" s="585" t="s">
        <v>106</v>
      </c>
      <c r="S7" s="324"/>
    </row>
    <row r="8" spans="2:24" ht="30" customHeight="1" thickBot="1" x14ac:dyDescent="0.25">
      <c r="B8" s="589" t="s">
        <v>326</v>
      </c>
      <c r="C8" s="590">
        <v>240.74</v>
      </c>
      <c r="D8" s="591"/>
      <c r="E8" s="591">
        <v>223</v>
      </c>
      <c r="F8" s="592">
        <v>207.92</v>
      </c>
      <c r="G8" s="591">
        <v>210.34</v>
      </c>
      <c r="H8" s="593">
        <v>274.01</v>
      </c>
      <c r="I8" s="594"/>
      <c r="J8" s="595">
        <v>107.95515695067265</v>
      </c>
      <c r="K8" s="596">
        <v>115.78491727587534</v>
      </c>
      <c r="L8" s="595">
        <v>114.452790719787</v>
      </c>
      <c r="M8" s="595">
        <v>87.858107368344221</v>
      </c>
    </row>
    <row r="9" spans="2:24" ht="30" customHeight="1" thickBot="1" x14ac:dyDescent="0.25">
      <c r="B9" s="589" t="s">
        <v>107</v>
      </c>
      <c r="C9" s="550">
        <v>1103.42</v>
      </c>
      <c r="D9" s="551">
        <v>1058.3900000000001</v>
      </c>
      <c r="E9" s="552">
        <v>1129.17</v>
      </c>
      <c r="F9" s="597">
        <v>1182.9000000000001</v>
      </c>
      <c r="G9" s="598">
        <v>1168.94</v>
      </c>
      <c r="H9" s="599">
        <v>1469.16</v>
      </c>
      <c r="I9" s="600">
        <v>104.25457534557204</v>
      </c>
      <c r="J9" s="595">
        <v>97.719563927486561</v>
      </c>
      <c r="K9" s="596">
        <v>93.280919773438157</v>
      </c>
      <c r="L9" s="595">
        <v>94.394921895050217</v>
      </c>
      <c r="M9" s="595">
        <v>75.10550246399302</v>
      </c>
    </row>
    <row r="10" spans="2:24" ht="30" customHeight="1" thickBot="1" x14ac:dyDescent="0.25">
      <c r="B10" s="589" t="s">
        <v>108</v>
      </c>
      <c r="C10" s="550">
        <v>1938.17</v>
      </c>
      <c r="D10" s="551">
        <v>2026.09</v>
      </c>
      <c r="E10" s="552">
        <v>2018.48</v>
      </c>
      <c r="F10" s="597">
        <v>1651.74</v>
      </c>
      <c r="G10" s="598">
        <v>1626.35</v>
      </c>
      <c r="H10" s="599">
        <v>2140.89</v>
      </c>
      <c r="I10" s="600">
        <v>95.660607376770045</v>
      </c>
      <c r="J10" s="595">
        <v>96.021263525028729</v>
      </c>
      <c r="K10" s="596">
        <v>117.34110695387893</v>
      </c>
      <c r="L10" s="595">
        <v>119.17299474282905</v>
      </c>
      <c r="M10" s="595">
        <v>90.531040828814184</v>
      </c>
      <c r="U10" s="23">
        <v>7.7</v>
      </c>
      <c r="W10" s="23">
        <v>6.09</v>
      </c>
      <c r="X10" s="23">
        <f>(U10-W10)/W10*100</f>
        <v>26.43678160919541</v>
      </c>
    </row>
    <row r="11" spans="2:24" ht="30" customHeight="1" thickBot="1" x14ac:dyDescent="0.25">
      <c r="B11" s="589" t="s">
        <v>109</v>
      </c>
      <c r="C11" s="601">
        <v>3634.05</v>
      </c>
      <c r="D11" s="598">
        <v>3639.54</v>
      </c>
      <c r="E11" s="602">
        <v>3497.16</v>
      </c>
      <c r="F11" s="597">
        <v>2361.33</v>
      </c>
      <c r="G11" s="598">
        <v>2400.52</v>
      </c>
      <c r="H11" s="599">
        <v>2838.43</v>
      </c>
      <c r="I11" s="600">
        <v>99.849156761568764</v>
      </c>
      <c r="J11" s="595">
        <v>103.91431904745565</v>
      </c>
      <c r="K11" s="596">
        <v>153.89843859181056</v>
      </c>
      <c r="L11" s="595">
        <v>151.38594971089597</v>
      </c>
      <c r="M11" s="595">
        <v>128.03028434733287</v>
      </c>
    </row>
    <row r="12" spans="2:24" ht="30" customHeight="1" thickBot="1" x14ac:dyDescent="0.25">
      <c r="B12" s="589" t="s">
        <v>110</v>
      </c>
      <c r="C12" s="601">
        <v>3761.07</v>
      </c>
      <c r="D12" s="598">
        <v>3845.36</v>
      </c>
      <c r="E12" s="602">
        <v>3707.99</v>
      </c>
      <c r="F12" s="597">
        <v>2557.88</v>
      </c>
      <c r="G12" s="598">
        <v>2671.82</v>
      </c>
      <c r="H12" s="599">
        <v>2896.84</v>
      </c>
      <c r="I12" s="600">
        <v>97.808007572763017</v>
      </c>
      <c r="J12" s="595">
        <v>101.43150332120638</v>
      </c>
      <c r="K12" s="596">
        <v>147.03856318513769</v>
      </c>
      <c r="L12" s="595">
        <v>140.76809066479029</v>
      </c>
      <c r="M12" s="595">
        <v>129.83354275693515</v>
      </c>
    </row>
    <row r="13" spans="2:24" ht="30" customHeight="1" thickBot="1" x14ac:dyDescent="0.25">
      <c r="B13" s="589" t="s">
        <v>42</v>
      </c>
      <c r="C13" s="553">
        <v>2077.83</v>
      </c>
      <c r="D13" s="554">
        <v>2158.71</v>
      </c>
      <c r="E13" s="555">
        <v>2200.2199999999998</v>
      </c>
      <c r="F13" s="597">
        <v>2096.11</v>
      </c>
      <c r="G13" s="598">
        <v>2095.3000000000002</v>
      </c>
      <c r="H13" s="599">
        <v>2531.5100000000002</v>
      </c>
      <c r="I13" s="600">
        <v>96.253317953777952</v>
      </c>
      <c r="J13" s="595">
        <v>94.437374444373759</v>
      </c>
      <c r="K13" s="596">
        <v>99.127908363587778</v>
      </c>
      <c r="L13" s="595">
        <v>99.166229179592406</v>
      </c>
      <c r="M13" s="595">
        <v>82.078680313330779</v>
      </c>
    </row>
    <row r="14" spans="2:24" ht="30" customHeight="1" thickBot="1" x14ac:dyDescent="0.25">
      <c r="B14" s="589" t="s">
        <v>43</v>
      </c>
      <c r="C14" s="603">
        <v>2316.81</v>
      </c>
      <c r="D14" s="604">
        <v>2288.23</v>
      </c>
      <c r="E14" s="605">
        <v>2215.6</v>
      </c>
      <c r="F14" s="597">
        <v>2180.4299999999998</v>
      </c>
      <c r="G14" s="598">
        <v>2221.69</v>
      </c>
      <c r="H14" s="599">
        <v>2599.87</v>
      </c>
      <c r="I14" s="600">
        <v>101.24900031902388</v>
      </c>
      <c r="J14" s="595">
        <v>104.56806282722513</v>
      </c>
      <c r="K14" s="596">
        <v>106.25472957168999</v>
      </c>
      <c r="L14" s="595">
        <v>104.28142540138363</v>
      </c>
      <c r="M14" s="595">
        <v>89.112532549704412</v>
      </c>
    </row>
    <row r="16" spans="2:24" x14ac:dyDescent="0.2">
      <c r="B16"/>
      <c r="C16"/>
      <c r="D16"/>
    </row>
    <row r="17" spans="2:7" x14ac:dyDescent="0.2">
      <c r="B17" s="30"/>
      <c r="C17" s="30"/>
    </row>
    <row r="18" spans="2:7" x14ac:dyDescent="0.2">
      <c r="B18" s="37"/>
    </row>
    <row r="27" spans="2:7" x14ac:dyDescent="0.2">
      <c r="G27" s="23" t="s">
        <v>293</v>
      </c>
    </row>
  </sheetData>
  <sheetProtection formatCells="0" formatColumns="0" formatRows="0"/>
  <mergeCells count="3">
    <mergeCell ref="B6:B7"/>
    <mergeCell ref="C6:H6"/>
    <mergeCell ref="I6:M6"/>
  </mergeCells>
  <phoneticPr fontId="58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36" sqref="Z3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38" t="s">
        <v>181</v>
      </c>
    </row>
    <row r="4" spans="1:18" ht="18.75" x14ac:dyDescent="0.3">
      <c r="A4" s="38" t="s">
        <v>233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9"/>
      <c r="C9" s="4"/>
      <c r="D9" s="4"/>
    </row>
    <row r="10" spans="1:18" ht="21" customHeight="1" x14ac:dyDescent="0.25">
      <c r="C10" s="5"/>
      <c r="E10" s="9"/>
      <c r="O10" s="9"/>
    </row>
    <row r="11" spans="1:18" ht="18" x14ac:dyDescent="0.25">
      <c r="H11" s="9">
        <v>2023</v>
      </c>
      <c r="I11" s="9"/>
      <c r="J11" s="9"/>
      <c r="K11" s="9"/>
      <c r="L11" s="9"/>
      <c r="M11" s="9"/>
      <c r="N11" s="9"/>
      <c r="O11" s="9"/>
      <c r="P11" s="9"/>
      <c r="Q11" s="9">
        <v>2024</v>
      </c>
      <c r="R11" s="9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V69" sqref="V6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89" t="s">
        <v>130</v>
      </c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3:20" ht="18.75" x14ac:dyDescent="0.3">
      <c r="C5" s="90" t="s">
        <v>131</v>
      </c>
      <c r="D5" s="85"/>
      <c r="E5" s="85"/>
      <c r="F5" s="85"/>
      <c r="G5" s="85"/>
      <c r="H5" s="85"/>
      <c r="I5" s="85"/>
      <c r="J5" s="85"/>
      <c r="K5" s="85"/>
      <c r="L5" s="85"/>
      <c r="M5" s="85"/>
    </row>
    <row r="6" spans="3:20" ht="18.75" x14ac:dyDescent="0.3">
      <c r="C6" s="90" t="s">
        <v>173</v>
      </c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3:20" ht="18.75" x14ac:dyDescent="0.3">
      <c r="C7" s="88" t="s">
        <v>158</v>
      </c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3:20" ht="18.75" x14ac:dyDescent="0.3">
      <c r="C8" s="88" t="s">
        <v>132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20" ht="18.75" x14ac:dyDescent="0.3">
      <c r="C9" s="91"/>
      <c r="D9" s="85"/>
      <c r="E9" s="85"/>
      <c r="F9" s="85"/>
      <c r="G9" s="85"/>
      <c r="H9" s="85"/>
      <c r="I9" s="85"/>
      <c r="J9" s="85"/>
      <c r="K9" s="85"/>
      <c r="L9" s="85"/>
      <c r="M9" s="85"/>
    </row>
    <row r="10" spans="3:20" ht="18.75" x14ac:dyDescent="0.3">
      <c r="C10" s="92" t="s">
        <v>133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3:20" ht="18.75" x14ac:dyDescent="0.3"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</row>
    <row r="12" spans="3:20" ht="18.75" x14ac:dyDescent="0.3">
      <c r="C12" s="89" t="s">
        <v>296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T12" s="80"/>
    </row>
    <row r="13" spans="3:20" ht="19.5" thickBot="1" x14ac:dyDescent="0.35">
      <c r="E13" s="93" t="s">
        <v>134</v>
      </c>
      <c r="F13" s="85"/>
      <c r="G13" s="94"/>
      <c r="H13" s="33"/>
    </row>
    <row r="14" spans="3:20" ht="13.5" thickBot="1" x14ac:dyDescent="0.25">
      <c r="C14" s="314" t="s">
        <v>135</v>
      </c>
      <c r="D14" s="315" t="s">
        <v>136</v>
      </c>
      <c r="E14" s="95" t="s">
        <v>137</v>
      </c>
      <c r="F14" s="95" t="s">
        <v>138</v>
      </c>
      <c r="G14" s="95" t="s">
        <v>139</v>
      </c>
      <c r="H14" s="95" t="s">
        <v>140</v>
      </c>
      <c r="I14" s="95" t="s">
        <v>141</v>
      </c>
      <c r="J14" s="95" t="s">
        <v>142</v>
      </c>
      <c r="K14" s="95" t="s">
        <v>143</v>
      </c>
      <c r="L14" s="95" t="s">
        <v>144</v>
      </c>
      <c r="M14" s="95" t="s">
        <v>145</v>
      </c>
      <c r="N14" s="95" t="s">
        <v>146</v>
      </c>
      <c r="O14" s="316" t="s">
        <v>147</v>
      </c>
    </row>
    <row r="15" spans="3:20" ht="13.5" thickBot="1" x14ac:dyDescent="0.25">
      <c r="C15" s="96" t="s">
        <v>148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8"/>
    </row>
    <row r="16" spans="3:20" x14ac:dyDescent="0.2">
      <c r="C16" s="317" t="s">
        <v>149</v>
      </c>
      <c r="D16" s="99">
        <v>410.55031969879741</v>
      </c>
      <c r="E16" s="99">
        <v>405.92528932823404</v>
      </c>
      <c r="F16" s="99">
        <v>415.06587182503171</v>
      </c>
      <c r="G16" s="99">
        <v>415.78302153853031</v>
      </c>
      <c r="H16" s="99">
        <v>418.52051394641336</v>
      </c>
      <c r="I16" s="99">
        <v>420.92412497491244</v>
      </c>
      <c r="J16" s="99">
        <v>422.19084679763165</v>
      </c>
      <c r="K16" s="99">
        <v>425.93323237306373</v>
      </c>
      <c r="L16" s="99">
        <v>435.7515632080013</v>
      </c>
      <c r="M16" s="99">
        <v>429.60671679837998</v>
      </c>
      <c r="N16" s="99">
        <v>433.91962032017744</v>
      </c>
      <c r="O16" s="318">
        <v>445.27368131830997</v>
      </c>
    </row>
    <row r="17" spans="3:15" x14ac:dyDescent="0.2">
      <c r="C17" s="100" t="s">
        <v>150</v>
      </c>
      <c r="D17" s="101">
        <v>430.47673989241491</v>
      </c>
      <c r="E17" s="101">
        <v>434.31869010571103</v>
      </c>
      <c r="F17" s="101">
        <v>424.76270764279673</v>
      </c>
      <c r="G17" s="101">
        <v>442.42112445636445</v>
      </c>
      <c r="H17" s="101">
        <v>438.71382021325684</v>
      </c>
      <c r="I17" s="101">
        <v>440.11127284111825</v>
      </c>
      <c r="J17" s="101">
        <v>443.65889578942466</v>
      </c>
      <c r="K17" s="101">
        <v>454.58917507394762</v>
      </c>
      <c r="L17" s="101">
        <v>438.99378313760712</v>
      </c>
      <c r="M17" s="101">
        <v>441.27738992724386</v>
      </c>
      <c r="N17" s="101">
        <v>438.65388942660439</v>
      </c>
      <c r="O17" s="102">
        <v>432.96931457738259</v>
      </c>
    </row>
    <row r="18" spans="3:15" x14ac:dyDescent="0.2">
      <c r="C18" s="100" t="s">
        <v>151</v>
      </c>
      <c r="D18" s="101">
        <v>420.13210152512676</v>
      </c>
      <c r="E18" s="101">
        <v>425.96761396416781</v>
      </c>
      <c r="F18" s="101">
        <v>426.30105521121209</v>
      </c>
      <c r="G18" s="101">
        <v>430.27096185971311</v>
      </c>
      <c r="H18" s="101">
        <v>439.25979933305257</v>
      </c>
      <c r="I18" s="101">
        <v>429.11427739320129</v>
      </c>
      <c r="J18" s="101">
        <v>439.39069368261534</v>
      </c>
      <c r="K18" s="101">
        <v>447.05</v>
      </c>
      <c r="L18" s="103">
        <v>423.88</v>
      </c>
      <c r="M18" s="101">
        <v>432.85</v>
      </c>
      <c r="N18" s="101">
        <v>449.35</v>
      </c>
      <c r="O18" s="102">
        <v>454.03</v>
      </c>
    </row>
    <row r="19" spans="3:15" x14ac:dyDescent="0.2">
      <c r="C19" s="100">
        <v>2020</v>
      </c>
      <c r="D19" s="101">
        <v>467.76</v>
      </c>
      <c r="E19" s="101">
        <v>465.46</v>
      </c>
      <c r="F19" s="101">
        <v>435.28</v>
      </c>
      <c r="G19" s="101">
        <v>414.51</v>
      </c>
      <c r="H19" s="101">
        <v>432.06</v>
      </c>
      <c r="I19" s="101">
        <v>423.48</v>
      </c>
      <c r="J19" s="101">
        <v>418.96</v>
      </c>
      <c r="K19" s="101">
        <v>416.49</v>
      </c>
      <c r="L19" s="103">
        <v>413.32</v>
      </c>
      <c r="M19" s="101">
        <v>413.92</v>
      </c>
      <c r="N19" s="101">
        <v>403.31</v>
      </c>
      <c r="O19" s="102">
        <v>417.51</v>
      </c>
    </row>
    <row r="20" spans="3:15" x14ac:dyDescent="0.2">
      <c r="C20" s="104">
        <v>2021</v>
      </c>
      <c r="D20" s="105">
        <v>427.49</v>
      </c>
      <c r="E20" s="105">
        <v>428.45</v>
      </c>
      <c r="F20" s="105">
        <v>437.05</v>
      </c>
      <c r="G20" s="105">
        <v>436.97</v>
      </c>
      <c r="H20" s="105">
        <v>446.78</v>
      </c>
      <c r="I20" s="105">
        <v>444.59</v>
      </c>
      <c r="J20" s="105">
        <v>431.7</v>
      </c>
      <c r="K20" s="105">
        <v>422.06</v>
      </c>
      <c r="L20" s="106">
        <v>428.97</v>
      </c>
      <c r="M20" s="105">
        <v>444.62</v>
      </c>
      <c r="N20" s="105">
        <v>456.91</v>
      </c>
      <c r="O20" s="107">
        <v>480.64</v>
      </c>
    </row>
    <row r="21" spans="3:15" x14ac:dyDescent="0.2">
      <c r="C21" s="104">
        <v>2022</v>
      </c>
      <c r="D21" s="105">
        <v>489.4</v>
      </c>
      <c r="E21" s="105">
        <v>490.89</v>
      </c>
      <c r="F21" s="105">
        <v>497.85</v>
      </c>
      <c r="G21" s="105">
        <v>508.46</v>
      </c>
      <c r="H21" s="105">
        <v>523.89</v>
      </c>
      <c r="I21" s="105">
        <v>548.17999999999995</v>
      </c>
      <c r="J21" s="105">
        <v>561.64</v>
      </c>
      <c r="K21" s="105">
        <v>563.70000000000005</v>
      </c>
      <c r="L21" s="106">
        <v>588.77</v>
      </c>
      <c r="M21" s="105">
        <v>652.37</v>
      </c>
      <c r="N21" s="105">
        <v>674.87</v>
      </c>
      <c r="O21" s="107">
        <v>676.06</v>
      </c>
    </row>
    <row r="22" spans="3:15" x14ac:dyDescent="0.2">
      <c r="C22" s="104">
        <v>2023</v>
      </c>
      <c r="D22" s="105">
        <v>685</v>
      </c>
      <c r="E22" s="105">
        <v>697.08</v>
      </c>
      <c r="F22" s="105">
        <v>689.78</v>
      </c>
      <c r="G22" s="105">
        <v>689.68</v>
      </c>
      <c r="H22" s="105">
        <v>675.89</v>
      </c>
      <c r="I22" s="105">
        <v>652.6</v>
      </c>
      <c r="J22" s="105">
        <v>613.02</v>
      </c>
      <c r="K22" s="105">
        <v>609.91</v>
      </c>
      <c r="L22" s="106">
        <v>614.16999999999996</v>
      </c>
      <c r="M22" s="105">
        <v>627.55999999999995</v>
      </c>
      <c r="N22" s="105">
        <v>639.89</v>
      </c>
      <c r="O22" s="107">
        <v>642.47</v>
      </c>
    </row>
    <row r="23" spans="3:15" ht="13.5" thickBot="1" x14ac:dyDescent="0.25">
      <c r="C23" s="108">
        <v>2024</v>
      </c>
      <c r="D23" s="109">
        <v>657.8</v>
      </c>
      <c r="E23" s="109">
        <v>656.87</v>
      </c>
      <c r="F23" s="109">
        <v>658.95</v>
      </c>
      <c r="G23" s="109">
        <v>661.9</v>
      </c>
      <c r="H23" s="109">
        <v>638.66</v>
      </c>
      <c r="I23" s="109">
        <v>630.64</v>
      </c>
      <c r="J23" s="109">
        <v>628.75</v>
      </c>
      <c r="K23" s="109">
        <v>615.02</v>
      </c>
      <c r="L23" s="110">
        <v>635.77</v>
      </c>
      <c r="M23" s="109">
        <v>633.21</v>
      </c>
      <c r="N23" s="109">
        <v>645.49</v>
      </c>
      <c r="O23" s="111"/>
    </row>
    <row r="24" spans="3:15" ht="13.5" thickBot="1" x14ac:dyDescent="0.25">
      <c r="C24" s="96" t="s">
        <v>152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8"/>
    </row>
    <row r="25" spans="3:15" x14ac:dyDescent="0.2">
      <c r="C25" s="317" t="s">
        <v>149</v>
      </c>
      <c r="D25" s="99">
        <v>264.22742766883761</v>
      </c>
      <c r="E25" s="99">
        <v>261.62567290497998</v>
      </c>
      <c r="F25" s="99">
        <v>261.28898624261666</v>
      </c>
      <c r="G25" s="99">
        <v>265.38613274501455</v>
      </c>
      <c r="H25" s="99">
        <v>265.71767956715814</v>
      </c>
      <c r="I25" s="99">
        <v>265.33812232275858</v>
      </c>
      <c r="J25" s="99">
        <v>266.42231622832736</v>
      </c>
      <c r="K25" s="99">
        <v>263.11677423325443</v>
      </c>
      <c r="L25" s="99">
        <v>264.59488373323165</v>
      </c>
      <c r="M25" s="99">
        <v>266.93771630917144</v>
      </c>
      <c r="N25" s="99">
        <v>269.68730506228809</v>
      </c>
      <c r="O25" s="318">
        <v>268.29357100115919</v>
      </c>
    </row>
    <row r="26" spans="3:15" x14ac:dyDescent="0.2">
      <c r="C26" s="100" t="s">
        <v>150</v>
      </c>
      <c r="D26" s="101">
        <v>268.85859894219772</v>
      </c>
      <c r="E26" s="101">
        <v>270.3032014665207</v>
      </c>
      <c r="F26" s="101">
        <v>269.71744215436058</v>
      </c>
      <c r="G26" s="101">
        <v>270.19519274180578</v>
      </c>
      <c r="H26" s="101">
        <v>267.62641594088478</v>
      </c>
      <c r="I26" s="101">
        <v>266.47931675608049</v>
      </c>
      <c r="J26" s="101">
        <v>267.46056337523163</v>
      </c>
      <c r="K26" s="101">
        <v>269.23633277556166</v>
      </c>
      <c r="L26" s="101">
        <v>270.87046599314772</v>
      </c>
      <c r="M26" s="101">
        <v>272.08234522250251</v>
      </c>
      <c r="N26" s="101">
        <v>276.03606759499712</v>
      </c>
      <c r="O26" s="102">
        <v>274.17552913068732</v>
      </c>
    </row>
    <row r="27" spans="3:15" x14ac:dyDescent="0.2">
      <c r="C27" s="100" t="s">
        <v>151</v>
      </c>
      <c r="D27" s="101">
        <v>275.78930697349125</v>
      </c>
      <c r="E27" s="101">
        <v>274.1046753603286</v>
      </c>
      <c r="F27" s="101">
        <v>279.53787847007874</v>
      </c>
      <c r="G27" s="101">
        <v>277.14036033174909</v>
      </c>
      <c r="H27" s="101">
        <v>275.2848814044396</v>
      </c>
      <c r="I27" s="101">
        <v>275.38057847125026</v>
      </c>
      <c r="J27" s="101">
        <v>272.13539581574298</v>
      </c>
      <c r="K27" s="101">
        <v>279.41000000000003</v>
      </c>
      <c r="L27" s="101">
        <v>272.36</v>
      </c>
      <c r="M27" s="101">
        <v>273.02999999999997</v>
      </c>
      <c r="N27" s="101">
        <v>280.95999999999998</v>
      </c>
      <c r="O27" s="102">
        <v>276.52999999999997</v>
      </c>
    </row>
    <row r="28" spans="3:15" x14ac:dyDescent="0.2">
      <c r="C28" s="100">
        <v>2020</v>
      </c>
      <c r="D28" s="101">
        <v>275.81</v>
      </c>
      <c r="E28" s="101">
        <v>275.02</v>
      </c>
      <c r="F28" s="101">
        <v>279.36</v>
      </c>
      <c r="G28" s="101">
        <v>276.27</v>
      </c>
      <c r="H28" s="101">
        <v>277.87</v>
      </c>
      <c r="I28" s="101">
        <v>276.22000000000003</v>
      </c>
      <c r="J28" s="101">
        <v>274.87</v>
      </c>
      <c r="K28" s="101">
        <v>274.04000000000002</v>
      </c>
      <c r="L28" s="101">
        <v>272.89999999999998</v>
      </c>
      <c r="M28" s="101">
        <v>277.8</v>
      </c>
      <c r="N28" s="101">
        <v>281.54000000000002</v>
      </c>
      <c r="O28" s="102">
        <v>275.39</v>
      </c>
    </row>
    <row r="29" spans="3:15" x14ac:dyDescent="0.2">
      <c r="C29" s="104">
        <v>2021</v>
      </c>
      <c r="D29" s="105">
        <v>279.97000000000003</v>
      </c>
      <c r="E29" s="105">
        <v>281.91000000000003</v>
      </c>
      <c r="F29" s="105">
        <v>279.83</v>
      </c>
      <c r="G29" s="105">
        <v>283.86</v>
      </c>
      <c r="H29" s="105">
        <v>286.25</v>
      </c>
      <c r="I29" s="105">
        <v>286.75</v>
      </c>
      <c r="J29" s="105">
        <v>285.8</v>
      </c>
      <c r="K29" s="105">
        <v>287.93</v>
      </c>
      <c r="L29" s="105">
        <v>287.61</v>
      </c>
      <c r="M29" s="105">
        <v>305.56</v>
      </c>
      <c r="N29" s="105">
        <v>316.67</v>
      </c>
      <c r="O29" s="107">
        <v>314.86</v>
      </c>
    </row>
    <row r="30" spans="3:15" x14ac:dyDescent="0.2">
      <c r="C30" s="104">
        <v>2022</v>
      </c>
      <c r="D30" s="105">
        <v>318.68</v>
      </c>
      <c r="E30" s="105">
        <v>314.89999999999998</v>
      </c>
      <c r="F30" s="105">
        <v>319.58999999999997</v>
      </c>
      <c r="G30" s="105">
        <v>338.14</v>
      </c>
      <c r="H30" s="105">
        <v>354.42</v>
      </c>
      <c r="I30" s="105">
        <v>369.52</v>
      </c>
      <c r="J30" s="105">
        <v>375.42</v>
      </c>
      <c r="K30" s="105">
        <v>382.89</v>
      </c>
      <c r="L30" s="105">
        <v>393.08</v>
      </c>
      <c r="M30" s="105">
        <v>414.06</v>
      </c>
      <c r="N30" s="105">
        <v>416.07</v>
      </c>
      <c r="O30" s="107">
        <v>415.93</v>
      </c>
    </row>
    <row r="31" spans="3:15" x14ac:dyDescent="0.2">
      <c r="C31" s="104">
        <v>2023</v>
      </c>
      <c r="D31" s="105">
        <v>418.53</v>
      </c>
      <c r="E31" s="105">
        <v>407.81</v>
      </c>
      <c r="F31" s="105">
        <v>414.47</v>
      </c>
      <c r="G31" s="105">
        <v>413.46</v>
      </c>
      <c r="H31" s="105">
        <v>408.9</v>
      </c>
      <c r="I31" s="105">
        <v>399.55</v>
      </c>
      <c r="J31" s="105">
        <v>396.31</v>
      </c>
      <c r="K31" s="105">
        <v>396.91</v>
      </c>
      <c r="L31" s="105">
        <v>389.58</v>
      </c>
      <c r="M31" s="105">
        <v>397.28</v>
      </c>
      <c r="N31" s="105">
        <v>400.89</v>
      </c>
      <c r="O31" s="107">
        <v>397.95</v>
      </c>
    </row>
    <row r="32" spans="3:15" ht="13.5" thickBot="1" x14ac:dyDescent="0.25">
      <c r="C32" s="108">
        <v>2024</v>
      </c>
      <c r="D32" s="109">
        <v>396.72</v>
      </c>
      <c r="E32" s="109">
        <v>396.68</v>
      </c>
      <c r="F32" s="109">
        <v>410.11</v>
      </c>
      <c r="G32" s="109">
        <v>407.99</v>
      </c>
      <c r="H32" s="109">
        <v>400.87</v>
      </c>
      <c r="I32" s="109">
        <v>394.41</v>
      </c>
      <c r="J32" s="109">
        <v>394.14</v>
      </c>
      <c r="K32" s="109">
        <v>394.59</v>
      </c>
      <c r="L32" s="109">
        <v>397.97</v>
      </c>
      <c r="M32" s="109">
        <v>394.41</v>
      </c>
      <c r="N32" s="109">
        <v>406.28</v>
      </c>
      <c r="O32" s="111"/>
    </row>
    <row r="33" spans="3:15" ht="13.5" thickBot="1" x14ac:dyDescent="0.25">
      <c r="C33" s="96" t="s">
        <v>153</v>
      </c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8"/>
    </row>
    <row r="34" spans="3:15" x14ac:dyDescent="0.2">
      <c r="C34" s="317" t="s">
        <v>149</v>
      </c>
      <c r="D34" s="99">
        <v>193.30284025213072</v>
      </c>
      <c r="E34" s="99">
        <v>191.2687581090714</v>
      </c>
      <c r="F34" s="99">
        <v>191.31561937634595</v>
      </c>
      <c r="G34" s="99">
        <v>191.49550049668539</v>
      </c>
      <c r="H34" s="99">
        <v>191.57102023627996</v>
      </c>
      <c r="I34" s="99">
        <v>192.43881971648969</v>
      </c>
      <c r="J34" s="99">
        <v>193.8248127220584</v>
      </c>
      <c r="K34" s="99">
        <v>193.56522855967538</v>
      </c>
      <c r="L34" s="99">
        <v>196.58869687496284</v>
      </c>
      <c r="M34" s="99">
        <v>199.76489920472477</v>
      </c>
      <c r="N34" s="99">
        <v>198.3893113076804</v>
      </c>
      <c r="O34" s="318">
        <v>197.67041596404326</v>
      </c>
    </row>
    <row r="35" spans="3:15" x14ac:dyDescent="0.2">
      <c r="C35" s="100" t="s">
        <v>150</v>
      </c>
      <c r="D35" s="101">
        <v>193.75098783518038</v>
      </c>
      <c r="E35" s="101">
        <v>191.19468977405847</v>
      </c>
      <c r="F35" s="101">
        <v>190.60503492712346</v>
      </c>
      <c r="G35" s="101">
        <v>189.42223428075786</v>
      </c>
      <c r="H35" s="101">
        <v>185.25437800957252</v>
      </c>
      <c r="I35" s="101">
        <v>185.66839797997162</v>
      </c>
      <c r="J35" s="101">
        <v>185.57986872090791</v>
      </c>
      <c r="K35" s="101">
        <v>185.31188244297863</v>
      </c>
      <c r="L35" s="101">
        <v>188.25464393272142</v>
      </c>
      <c r="M35" s="101">
        <v>190.17470442587663</v>
      </c>
      <c r="N35" s="101">
        <v>189.17402883303177</v>
      </c>
      <c r="O35" s="102">
        <v>188.60104796424042</v>
      </c>
    </row>
    <row r="36" spans="3:15" x14ac:dyDescent="0.2">
      <c r="C36" s="100" t="s">
        <v>151</v>
      </c>
      <c r="D36" s="101">
        <v>188.51265670531021</v>
      </c>
      <c r="E36" s="101">
        <v>188.9030714067259</v>
      </c>
      <c r="F36" s="101">
        <v>188.55538851404037</v>
      </c>
      <c r="G36" s="101">
        <v>187.90929469010396</v>
      </c>
      <c r="H36" s="101">
        <v>189.52578250042413</v>
      </c>
      <c r="I36" s="101">
        <v>188.95285758845154</v>
      </c>
      <c r="J36" s="101">
        <v>189.88146101817767</v>
      </c>
      <c r="K36" s="101">
        <v>189.91</v>
      </c>
      <c r="L36" s="101">
        <v>191.32</v>
      </c>
      <c r="M36" s="101">
        <v>193.38</v>
      </c>
      <c r="N36" s="101">
        <v>196.65</v>
      </c>
      <c r="O36" s="102">
        <v>201.65</v>
      </c>
    </row>
    <row r="37" spans="3:15" x14ac:dyDescent="0.2">
      <c r="C37" s="100">
        <v>2020</v>
      </c>
      <c r="D37" s="101">
        <v>203.95</v>
      </c>
      <c r="E37" s="101">
        <v>204.01</v>
      </c>
      <c r="F37" s="101">
        <v>208.37</v>
      </c>
      <c r="G37" s="101">
        <v>210.62</v>
      </c>
      <c r="H37" s="101">
        <v>207.99600000000001</v>
      </c>
      <c r="I37" s="101">
        <v>206.56</v>
      </c>
      <c r="J37" s="101">
        <v>207.25</v>
      </c>
      <c r="K37" s="101">
        <v>206.09</v>
      </c>
      <c r="L37" s="101">
        <v>208.38</v>
      </c>
      <c r="M37" s="101">
        <v>206.45</v>
      </c>
      <c r="N37" s="101">
        <v>212.4</v>
      </c>
      <c r="O37" s="102">
        <v>212.38</v>
      </c>
    </row>
    <row r="38" spans="3:15" x14ac:dyDescent="0.2">
      <c r="C38" s="104">
        <v>2021</v>
      </c>
      <c r="D38" s="105">
        <v>211.59</v>
      </c>
      <c r="E38" s="105">
        <v>214.01</v>
      </c>
      <c r="F38" s="105">
        <v>215.36</v>
      </c>
      <c r="G38" s="105">
        <v>216.57</v>
      </c>
      <c r="H38" s="105">
        <v>218.11</v>
      </c>
      <c r="I38" s="105">
        <v>218.58</v>
      </c>
      <c r="J38" s="105">
        <v>216.96</v>
      </c>
      <c r="K38" s="105">
        <v>218.99</v>
      </c>
      <c r="L38" s="105">
        <v>222.98</v>
      </c>
      <c r="M38" s="105">
        <v>233.92</v>
      </c>
      <c r="N38" s="105">
        <v>245.63</v>
      </c>
      <c r="O38" s="107">
        <v>254.36</v>
      </c>
    </row>
    <row r="39" spans="3:15" x14ac:dyDescent="0.2">
      <c r="C39" s="104">
        <v>2022</v>
      </c>
      <c r="D39" s="105">
        <v>256.31</v>
      </c>
      <c r="E39" s="105">
        <v>258.08</v>
      </c>
      <c r="F39" s="105">
        <v>266.60000000000002</v>
      </c>
      <c r="G39" s="105">
        <v>286.42</v>
      </c>
      <c r="H39" s="105">
        <v>298.31</v>
      </c>
      <c r="I39" s="105">
        <v>298.95</v>
      </c>
      <c r="J39" s="105">
        <v>298.48</v>
      </c>
      <c r="K39" s="105">
        <v>308.27999999999997</v>
      </c>
      <c r="L39" s="105">
        <v>322.12</v>
      </c>
      <c r="M39" s="105">
        <v>338.3</v>
      </c>
      <c r="N39" s="105">
        <v>341.19</v>
      </c>
      <c r="O39" s="107">
        <v>342.74</v>
      </c>
    </row>
    <row r="40" spans="3:15" ht="13.5" thickBot="1" x14ac:dyDescent="0.25">
      <c r="C40" s="108">
        <v>2023</v>
      </c>
      <c r="D40" s="109">
        <v>337.78</v>
      </c>
      <c r="E40" s="109">
        <v>316.5</v>
      </c>
      <c r="F40" s="109">
        <v>313.55</v>
      </c>
      <c r="G40" s="109">
        <v>309.87</v>
      </c>
      <c r="H40" s="109">
        <v>301.38</v>
      </c>
      <c r="I40" s="109">
        <v>297.8</v>
      </c>
      <c r="J40" s="109">
        <v>294.7</v>
      </c>
      <c r="K40" s="109">
        <v>292.11</v>
      </c>
      <c r="L40" s="109">
        <v>297.39999999999998</v>
      </c>
      <c r="M40" s="109">
        <v>303.35000000000002</v>
      </c>
      <c r="N40" s="109">
        <v>309.33999999999997</v>
      </c>
      <c r="O40" s="111">
        <v>308.48</v>
      </c>
    </row>
    <row r="41" spans="3:15" ht="13.5" thickBot="1" x14ac:dyDescent="0.25">
      <c r="C41" s="108">
        <v>2024</v>
      </c>
      <c r="D41" s="109">
        <v>305.45999999999998</v>
      </c>
      <c r="E41" s="109">
        <v>310.73</v>
      </c>
      <c r="F41" s="109">
        <v>308.37</v>
      </c>
      <c r="G41" s="109">
        <v>293.39</v>
      </c>
      <c r="H41" s="109">
        <v>285.52</v>
      </c>
      <c r="I41" s="109">
        <v>282.77</v>
      </c>
      <c r="J41" s="109">
        <v>283.52999999999997</v>
      </c>
      <c r="K41" s="109">
        <v>283.66000000000003</v>
      </c>
      <c r="L41" s="109">
        <v>282.68</v>
      </c>
      <c r="M41" s="109">
        <v>297.22000000000003</v>
      </c>
      <c r="N41" s="109">
        <v>299.82</v>
      </c>
      <c r="O41" s="111"/>
    </row>
    <row r="42" spans="3:15" ht="13.5" thickBot="1" x14ac:dyDescent="0.25">
      <c r="C42" s="96" t="s">
        <v>154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8"/>
    </row>
    <row r="43" spans="3:15" x14ac:dyDescent="0.2">
      <c r="C43" s="317" t="s">
        <v>149</v>
      </c>
      <c r="D43" s="99">
        <v>620.52584524708288</v>
      </c>
      <c r="E43" s="99">
        <v>610.98846942632053</v>
      </c>
      <c r="F43" s="99">
        <v>613.48284188853813</v>
      </c>
      <c r="G43" s="99">
        <v>613.72476430462393</v>
      </c>
      <c r="H43" s="99">
        <v>606.72034722305284</v>
      </c>
      <c r="I43" s="99">
        <v>601.6106220020215</v>
      </c>
      <c r="J43" s="99">
        <v>617.94396754570255</v>
      </c>
      <c r="K43" s="99">
        <v>637.27880462292717</v>
      </c>
      <c r="L43" s="99">
        <v>678.50605906520252</v>
      </c>
      <c r="M43" s="99">
        <v>691.78485236566894</v>
      </c>
      <c r="N43" s="99">
        <v>699.93533272826176</v>
      </c>
      <c r="O43" s="318">
        <v>707.76936754012718</v>
      </c>
    </row>
    <row r="44" spans="3:15" x14ac:dyDescent="0.2">
      <c r="C44" s="100" t="s">
        <v>150</v>
      </c>
      <c r="D44" s="101">
        <v>693.59473269323564</v>
      </c>
      <c r="E44" s="101">
        <v>675.99452876056159</v>
      </c>
      <c r="F44" s="101">
        <v>692.84041344814841</v>
      </c>
      <c r="G44" s="101">
        <v>686.21997775755028</v>
      </c>
      <c r="H44" s="101">
        <v>674.8464758009153</v>
      </c>
      <c r="I44" s="101">
        <v>675.83558814176456</v>
      </c>
      <c r="J44" s="101">
        <v>670.36666604428126</v>
      </c>
      <c r="K44" s="101">
        <v>679.13478468613857</v>
      </c>
      <c r="L44" s="101">
        <v>679.48913195885189</v>
      </c>
      <c r="M44" s="101">
        <v>683.30685175304302</v>
      </c>
      <c r="N44" s="101">
        <v>694.81644019086241</v>
      </c>
      <c r="O44" s="102">
        <v>698.72596905238629</v>
      </c>
    </row>
    <row r="45" spans="3:15" x14ac:dyDescent="0.2">
      <c r="C45" s="100" t="s">
        <v>151</v>
      </c>
      <c r="D45" s="101">
        <v>672.166966006964</v>
      </c>
      <c r="E45" s="101">
        <v>664.31951179811972</v>
      </c>
      <c r="F45" s="101">
        <v>668.69821690266849</v>
      </c>
      <c r="G45" s="101">
        <v>683.29560596332999</v>
      </c>
      <c r="H45" s="101">
        <v>675.44964853925399</v>
      </c>
      <c r="I45" s="101">
        <v>661.87817139602919</v>
      </c>
      <c r="J45" s="101">
        <v>677.09800581977072</v>
      </c>
      <c r="K45" s="101">
        <v>683.9</v>
      </c>
      <c r="L45" s="101">
        <v>683.06</v>
      </c>
      <c r="M45" s="101">
        <v>696.78</v>
      </c>
      <c r="N45" s="101">
        <v>704.11</v>
      </c>
      <c r="O45" s="102">
        <v>710.06</v>
      </c>
    </row>
    <row r="46" spans="3:15" x14ac:dyDescent="0.2">
      <c r="C46" s="100">
        <v>2020</v>
      </c>
      <c r="D46" s="101">
        <v>720.2</v>
      </c>
      <c r="E46" s="101">
        <v>710.55</v>
      </c>
      <c r="F46" s="101">
        <v>710.16</v>
      </c>
      <c r="G46" s="101">
        <v>704.52</v>
      </c>
      <c r="H46" s="101">
        <v>693.33</v>
      </c>
      <c r="I46" s="101">
        <v>687.52</v>
      </c>
      <c r="J46" s="101">
        <v>686.08</v>
      </c>
      <c r="K46" s="101">
        <v>682.48</v>
      </c>
      <c r="L46" s="101">
        <v>689</v>
      </c>
      <c r="M46" s="101">
        <v>695.07</v>
      </c>
      <c r="N46" s="101">
        <v>691.68</v>
      </c>
      <c r="O46" s="102">
        <v>708.89</v>
      </c>
    </row>
    <row r="47" spans="3:15" x14ac:dyDescent="0.2">
      <c r="C47" s="319">
        <v>2021</v>
      </c>
      <c r="D47" s="101">
        <v>700.68</v>
      </c>
      <c r="E47" s="101">
        <v>710.46</v>
      </c>
      <c r="F47" s="101">
        <v>730.62</v>
      </c>
      <c r="G47" s="101">
        <v>732.15</v>
      </c>
      <c r="H47" s="101">
        <v>732.66</v>
      </c>
      <c r="I47" s="101">
        <v>727.41</v>
      </c>
      <c r="J47" s="101">
        <v>717.49</v>
      </c>
      <c r="K47" s="101">
        <v>731.05</v>
      </c>
      <c r="L47" s="101">
        <v>757.18</v>
      </c>
      <c r="M47" s="101">
        <v>804.61</v>
      </c>
      <c r="N47" s="101">
        <v>852.9</v>
      </c>
      <c r="O47" s="101">
        <v>858.46</v>
      </c>
    </row>
    <row r="48" spans="3:15" x14ac:dyDescent="0.2">
      <c r="C48" s="112">
        <v>2022</v>
      </c>
      <c r="D48" s="113">
        <v>904.83</v>
      </c>
      <c r="E48" s="113">
        <v>873.53</v>
      </c>
      <c r="F48" s="113">
        <v>923.05</v>
      </c>
      <c r="G48" s="113">
        <v>958.09</v>
      </c>
      <c r="H48" s="113">
        <v>974.89</v>
      </c>
      <c r="I48" s="113">
        <v>990.25</v>
      </c>
      <c r="J48" s="113">
        <v>1021.14</v>
      </c>
      <c r="K48" s="113">
        <v>1027.8</v>
      </c>
      <c r="L48" s="113">
        <v>1076.5999999999999</v>
      </c>
      <c r="M48" s="113">
        <v>1153.4100000000001</v>
      </c>
      <c r="N48" s="113">
        <v>1154.52</v>
      </c>
      <c r="O48" s="114">
        <v>1120.01</v>
      </c>
    </row>
    <row r="49" spans="3:15" x14ac:dyDescent="0.2">
      <c r="C49" s="112">
        <v>2023</v>
      </c>
      <c r="D49" s="113">
        <v>1052.44</v>
      </c>
      <c r="E49" s="113">
        <v>1020.12</v>
      </c>
      <c r="F49" s="113">
        <v>1061.97</v>
      </c>
      <c r="G49" s="113">
        <v>1052.28</v>
      </c>
      <c r="H49" s="113">
        <v>1019.8</v>
      </c>
      <c r="I49" s="113">
        <v>1013.15</v>
      </c>
      <c r="J49" s="113">
        <v>1002.75</v>
      </c>
      <c r="K49" s="113">
        <v>1001.52</v>
      </c>
      <c r="L49" s="113">
        <v>1027.76</v>
      </c>
      <c r="M49" s="113">
        <v>1059.82</v>
      </c>
      <c r="N49" s="113">
        <v>1085.28</v>
      </c>
      <c r="O49" s="114">
        <v>1105.42</v>
      </c>
    </row>
    <row r="50" spans="3:15" ht="13.5" thickBot="1" x14ac:dyDescent="0.25">
      <c r="C50" s="108">
        <v>2024</v>
      </c>
      <c r="D50" s="109">
        <v>1067.56</v>
      </c>
      <c r="E50" s="109">
        <v>1053.2</v>
      </c>
      <c r="F50" s="109">
        <v>1079.4000000000001</v>
      </c>
      <c r="G50" s="109">
        <v>1058.01</v>
      </c>
      <c r="H50" s="109">
        <v>1051.73</v>
      </c>
      <c r="I50" s="109">
        <v>1049.76</v>
      </c>
      <c r="J50" s="109">
        <v>1066.26</v>
      </c>
      <c r="K50" s="109">
        <v>1098.4000000000001</v>
      </c>
      <c r="L50" s="109">
        <v>1135.8</v>
      </c>
      <c r="M50" s="109">
        <v>1172.8499999999999</v>
      </c>
      <c r="N50" s="109">
        <v>1217.21</v>
      </c>
      <c r="O50" s="111"/>
    </row>
    <row r="51" spans="3:15" ht="13.5" thickBot="1" x14ac:dyDescent="0.25">
      <c r="C51" s="115" t="s">
        <v>155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7"/>
    </row>
    <row r="52" spans="3:15" x14ac:dyDescent="0.2">
      <c r="C52" s="317" t="s">
        <v>149</v>
      </c>
      <c r="D52" s="99">
        <v>1926.1421840678215</v>
      </c>
      <c r="E52" s="99">
        <v>1773.7868616139083</v>
      </c>
      <c r="F52" s="99">
        <v>1808.8957992992707</v>
      </c>
      <c r="G52" s="99">
        <v>1844.6568611737403</v>
      </c>
      <c r="H52" s="99">
        <v>1922.2571546908466</v>
      </c>
      <c r="I52" s="99">
        <v>2078.5897925711802</v>
      </c>
      <c r="J52" s="99">
        <v>2325.7723170645709</v>
      </c>
      <c r="K52" s="99">
        <v>2537.6579416257568</v>
      </c>
      <c r="L52" s="99">
        <v>2703.9535927296647</v>
      </c>
      <c r="M52" s="99">
        <v>2585.3186243813607</v>
      </c>
      <c r="N52" s="99">
        <v>2366.8805661333772</v>
      </c>
      <c r="O52" s="318">
        <v>2262.8675436432918</v>
      </c>
    </row>
    <row r="53" spans="3:15" x14ac:dyDescent="0.2">
      <c r="C53" s="100" t="s">
        <v>150</v>
      </c>
      <c r="D53" s="101">
        <v>1873.2002679661653</v>
      </c>
      <c r="E53" s="101">
        <v>1893.8193326719352</v>
      </c>
      <c r="F53" s="101">
        <v>2057.5096533110031</v>
      </c>
      <c r="G53" s="101">
        <v>2090.6877083454083</v>
      </c>
      <c r="H53" s="101">
        <v>2302.9194307484054</v>
      </c>
      <c r="I53" s="101">
        <v>2520.0592002636727</v>
      </c>
      <c r="J53" s="101">
        <v>2428.1960288736755</v>
      </c>
      <c r="K53" s="101">
        <v>2411.222343978005</v>
      </c>
      <c r="L53" s="101">
        <v>2458.9426482206609</v>
      </c>
      <c r="M53" s="101">
        <v>2271.8586469632287</v>
      </c>
      <c r="N53" s="101">
        <v>2164.5188294690201</v>
      </c>
      <c r="O53" s="102">
        <v>2144.3544219826263</v>
      </c>
    </row>
    <row r="54" spans="3:15" x14ac:dyDescent="0.2">
      <c r="C54" s="100" t="s">
        <v>151</v>
      </c>
      <c r="D54" s="101">
        <v>2017.0063645368093</v>
      </c>
      <c r="E54" s="101">
        <v>1948.9945487324933</v>
      </c>
      <c r="F54" s="101">
        <v>1864.3118390555649</v>
      </c>
      <c r="G54" s="101">
        <v>1858.8882047137197</v>
      </c>
      <c r="H54" s="101">
        <v>1845.0357399097443</v>
      </c>
      <c r="I54" s="101">
        <v>1739.4288046926354</v>
      </c>
      <c r="J54" s="101">
        <v>1705.2552965441059</v>
      </c>
      <c r="K54" s="101">
        <v>1658.81</v>
      </c>
      <c r="L54" s="101">
        <v>1789.98</v>
      </c>
      <c r="M54" s="101">
        <v>1827.38</v>
      </c>
      <c r="N54" s="101">
        <v>1841.81</v>
      </c>
      <c r="O54" s="102">
        <v>1858.58</v>
      </c>
    </row>
    <row r="55" spans="3:15" x14ac:dyDescent="0.2">
      <c r="C55" s="100">
        <v>2020</v>
      </c>
      <c r="D55" s="101">
        <v>1741.92</v>
      </c>
      <c r="E55" s="101">
        <v>1687.33</v>
      </c>
      <c r="F55" s="101">
        <v>1656.44</v>
      </c>
      <c r="G55" s="101">
        <v>1578.74</v>
      </c>
      <c r="H55" s="101">
        <v>1458.48</v>
      </c>
      <c r="I55" s="101">
        <v>1545.67</v>
      </c>
      <c r="J55" s="101">
        <v>1651.52</v>
      </c>
      <c r="K55" s="101">
        <v>1665.62</v>
      </c>
      <c r="L55" s="101">
        <v>1742.79</v>
      </c>
      <c r="M55" s="101">
        <v>1765.78</v>
      </c>
      <c r="N55" s="101">
        <v>1744.65</v>
      </c>
      <c r="O55" s="102">
        <v>1664.57</v>
      </c>
    </row>
    <row r="56" spans="3:15" x14ac:dyDescent="0.2">
      <c r="C56" s="100">
        <v>2021</v>
      </c>
      <c r="D56" s="101">
        <v>1636.89</v>
      </c>
      <c r="E56" s="101">
        <v>1663.75</v>
      </c>
      <c r="F56" s="101">
        <v>1786.7</v>
      </c>
      <c r="G56" s="101">
        <v>1830.38</v>
      </c>
      <c r="H56" s="101">
        <v>1831.64</v>
      </c>
      <c r="I56" s="101">
        <v>1858.3</v>
      </c>
      <c r="J56" s="101">
        <v>1861.2</v>
      </c>
      <c r="K56" s="101">
        <v>1864.77</v>
      </c>
      <c r="L56" s="101">
        <v>2046.24</v>
      </c>
      <c r="M56" s="101">
        <v>2350.4</v>
      </c>
      <c r="N56" s="101">
        <v>2655.04</v>
      </c>
      <c r="O56" s="102">
        <v>2701.83</v>
      </c>
    </row>
    <row r="57" spans="3:15" x14ac:dyDescent="0.2">
      <c r="C57" s="104">
        <v>2022</v>
      </c>
      <c r="D57" s="105">
        <v>2628.29</v>
      </c>
      <c r="E57" s="105">
        <v>2596.54</v>
      </c>
      <c r="F57" s="105">
        <v>2814.08</v>
      </c>
      <c r="G57" s="105">
        <v>3239.28</v>
      </c>
      <c r="H57" s="105">
        <v>3228.8</v>
      </c>
      <c r="I57" s="105">
        <v>3214.33</v>
      </c>
      <c r="J57" s="105">
        <v>3293.27</v>
      </c>
      <c r="K57" s="105">
        <v>3271.83</v>
      </c>
      <c r="L57" s="105">
        <v>3550.88</v>
      </c>
      <c r="M57" s="105">
        <v>3425.6</v>
      </c>
      <c r="N57" s="105">
        <v>3180.07</v>
      </c>
      <c r="O57" s="107">
        <v>2975.07</v>
      </c>
    </row>
    <row r="58" spans="3:15" ht="13.5" thickBot="1" x14ac:dyDescent="0.25">
      <c r="C58" s="108">
        <v>2023</v>
      </c>
      <c r="D58" s="109">
        <v>2429.75</v>
      </c>
      <c r="E58" s="109">
        <v>2220.37</v>
      </c>
      <c r="F58" s="109">
        <v>2308.69</v>
      </c>
      <c r="G58" s="109">
        <v>2208.1999999999998</v>
      </c>
      <c r="H58" s="109">
        <v>2156.14</v>
      </c>
      <c r="I58" s="109">
        <v>2227.75</v>
      </c>
      <c r="J58" s="109">
        <v>2102.2800000000002</v>
      </c>
      <c r="K58" s="109">
        <v>2094.5300000000002</v>
      </c>
      <c r="L58" s="109">
        <v>2297.44</v>
      </c>
      <c r="M58" s="109">
        <v>2624.89</v>
      </c>
      <c r="N58" s="109">
        <v>2756.63</v>
      </c>
      <c r="O58" s="111">
        <v>2755.39</v>
      </c>
    </row>
    <row r="59" spans="3:15" ht="13.5" thickBot="1" x14ac:dyDescent="0.25">
      <c r="C59" s="108">
        <v>2024</v>
      </c>
      <c r="D59" s="109">
        <v>2518.7399999999998</v>
      </c>
      <c r="E59" s="109">
        <v>2399.02</v>
      </c>
      <c r="F59" s="109">
        <v>2503.9899999999998</v>
      </c>
      <c r="G59" s="109">
        <v>2528.83</v>
      </c>
      <c r="H59" s="109">
        <v>2572.42</v>
      </c>
      <c r="I59" s="109">
        <v>2849.96</v>
      </c>
      <c r="J59" s="109">
        <v>2996.26</v>
      </c>
      <c r="K59" s="109">
        <v>3234.29</v>
      </c>
      <c r="L59" s="109">
        <v>3548.1</v>
      </c>
      <c r="M59" s="109">
        <v>3608.16</v>
      </c>
      <c r="N59" s="109">
        <v>3761.17</v>
      </c>
      <c r="O59" s="111"/>
    </row>
    <row r="60" spans="3:15" ht="13.5" thickBot="1" x14ac:dyDescent="0.25">
      <c r="C60" s="115" t="s">
        <v>156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7"/>
    </row>
    <row r="61" spans="3:15" x14ac:dyDescent="0.2">
      <c r="C61" s="317" t="s">
        <v>149</v>
      </c>
      <c r="D61" s="99">
        <v>1452.5251642694029</v>
      </c>
      <c r="E61" s="99">
        <v>1376.6544964519305</v>
      </c>
      <c r="F61" s="99">
        <v>1342.4452040065605</v>
      </c>
      <c r="G61" s="99">
        <v>1321.3071438891709</v>
      </c>
      <c r="H61" s="99">
        <v>1332.4732010931732</v>
      </c>
      <c r="I61" s="99">
        <v>1416.8343946849866</v>
      </c>
      <c r="J61" s="99">
        <v>1429.7900427036757</v>
      </c>
      <c r="K61" s="99">
        <v>1455.3007570329535</v>
      </c>
      <c r="L61" s="99">
        <v>1460.934465025194</v>
      </c>
      <c r="M61" s="99">
        <v>1477.8137838684058</v>
      </c>
      <c r="N61" s="99">
        <v>1411.6336555187961</v>
      </c>
      <c r="O61" s="318">
        <v>1359.7079885396727</v>
      </c>
    </row>
    <row r="62" spans="3:15" x14ac:dyDescent="0.2">
      <c r="C62" s="100" t="s">
        <v>150</v>
      </c>
      <c r="D62" s="101">
        <v>1247.7930053069374</v>
      </c>
      <c r="E62" s="101">
        <v>1219.5883260832732</v>
      </c>
      <c r="F62" s="101">
        <v>1221.3431610182636</v>
      </c>
      <c r="G62" s="101">
        <v>1183.3869429217527</v>
      </c>
      <c r="H62" s="101">
        <v>1198.2849917896754</v>
      </c>
      <c r="I62" s="101">
        <v>1239.5740232840269</v>
      </c>
      <c r="J62" s="101">
        <v>1271.60648473885</v>
      </c>
      <c r="K62" s="101">
        <v>1283.813012150076</v>
      </c>
      <c r="L62" s="101">
        <v>1311.0179147942529</v>
      </c>
      <c r="M62" s="101">
        <v>1341.4216259397981</v>
      </c>
      <c r="N62" s="101">
        <v>1329.2819200190711</v>
      </c>
      <c r="O62" s="102">
        <v>1328.1587453006657</v>
      </c>
    </row>
    <row r="63" spans="3:15" x14ac:dyDescent="0.2">
      <c r="C63" s="100" t="s">
        <v>151</v>
      </c>
      <c r="D63" s="101">
        <v>1344.3309050466173</v>
      </c>
      <c r="E63" s="101">
        <v>1317.692895014957</v>
      </c>
      <c r="F63" s="101">
        <v>1323.903921956658</v>
      </c>
      <c r="G63" s="101">
        <v>1309.8906834494144</v>
      </c>
      <c r="H63" s="101">
        <v>1289.6288116279882</v>
      </c>
      <c r="I63" s="101">
        <v>1304.6791289590351</v>
      </c>
      <c r="J63" s="101">
        <v>1294.5048403940486</v>
      </c>
      <c r="K63" s="101">
        <v>1307.96</v>
      </c>
      <c r="L63" s="101">
        <v>1349.14</v>
      </c>
      <c r="M63" s="101">
        <v>1364.95</v>
      </c>
      <c r="N63" s="101">
        <v>1368.4</v>
      </c>
      <c r="O63" s="102">
        <v>1403.88</v>
      </c>
    </row>
    <row r="64" spans="3:15" x14ac:dyDescent="0.2">
      <c r="C64" s="100">
        <v>2020</v>
      </c>
      <c r="D64" s="101">
        <v>1446.09</v>
      </c>
      <c r="E64" s="101">
        <v>1443.02</v>
      </c>
      <c r="F64" s="101">
        <v>1411.23</v>
      </c>
      <c r="G64" s="101">
        <v>1400.29</v>
      </c>
      <c r="H64" s="101">
        <v>1346.93</v>
      </c>
      <c r="I64" s="101">
        <v>1297.48</v>
      </c>
      <c r="J64" s="101">
        <v>1318.72</v>
      </c>
      <c r="K64" s="101">
        <v>1329.85</v>
      </c>
      <c r="L64" s="101">
        <v>1349.52</v>
      </c>
      <c r="M64" s="101">
        <v>1399.34</v>
      </c>
      <c r="N64" s="101">
        <v>1444.52</v>
      </c>
      <c r="O64" s="102">
        <v>1434.49</v>
      </c>
    </row>
    <row r="65" spans="3:15" x14ac:dyDescent="0.2">
      <c r="C65" s="112">
        <v>2021</v>
      </c>
      <c r="D65" s="113">
        <v>1457.28</v>
      </c>
      <c r="E65" s="113">
        <v>1437.07</v>
      </c>
      <c r="F65" s="113">
        <v>1458.06</v>
      </c>
      <c r="G65" s="113">
        <v>1465.56</v>
      </c>
      <c r="H65" s="113">
        <v>1491.31</v>
      </c>
      <c r="I65" s="113">
        <v>1471.19</v>
      </c>
      <c r="J65" s="113">
        <v>1462.25</v>
      </c>
      <c r="K65" s="113">
        <v>1490.44</v>
      </c>
      <c r="L65" s="113">
        <v>1513.06</v>
      </c>
      <c r="M65" s="113">
        <v>1625.23</v>
      </c>
      <c r="N65" s="113">
        <v>1803.29</v>
      </c>
      <c r="O65" s="114">
        <v>1958.94</v>
      </c>
    </row>
    <row r="66" spans="3:15" x14ac:dyDescent="0.2">
      <c r="C66" s="319">
        <v>2022</v>
      </c>
      <c r="D66" s="101">
        <v>2039.72</v>
      </c>
      <c r="E66" s="101">
        <v>2035.72</v>
      </c>
      <c r="F66" s="101">
        <v>2046.66</v>
      </c>
      <c r="G66" s="101">
        <v>2089.08</v>
      </c>
      <c r="H66" s="101">
        <v>2224</v>
      </c>
      <c r="I66" s="101">
        <v>2300.29</v>
      </c>
      <c r="J66" s="101">
        <v>2417.4699999999998</v>
      </c>
      <c r="K66" s="101">
        <v>2446.67</v>
      </c>
      <c r="L66" s="101">
        <v>2483.33</v>
      </c>
      <c r="M66" s="101">
        <v>2559.59</v>
      </c>
      <c r="N66" s="101">
        <v>2569.4699999999998</v>
      </c>
      <c r="O66" s="101">
        <v>2581.9</v>
      </c>
    </row>
    <row r="67" spans="3:15" ht="13.5" thickBot="1" x14ac:dyDescent="0.25">
      <c r="C67" s="108">
        <v>2023</v>
      </c>
      <c r="D67" s="109">
        <v>2513.44</v>
      </c>
      <c r="E67" s="109">
        <v>2380.42</v>
      </c>
      <c r="F67" s="109">
        <v>2411.92</v>
      </c>
      <c r="G67" s="109">
        <v>2246.34</v>
      </c>
      <c r="H67" s="109">
        <v>2141.7199999999998</v>
      </c>
      <c r="I67" s="109">
        <v>2190.38</v>
      </c>
      <c r="J67" s="109">
        <v>2127.9</v>
      </c>
      <c r="K67" s="109">
        <v>2111.58</v>
      </c>
      <c r="L67" s="109">
        <v>2134.79</v>
      </c>
      <c r="M67" s="109">
        <v>2187.15</v>
      </c>
      <c r="N67" s="109">
        <v>2167.69</v>
      </c>
      <c r="O67" s="111">
        <v>2195.17</v>
      </c>
    </row>
    <row r="68" spans="3:15" ht="13.5" thickBot="1" x14ac:dyDescent="0.25">
      <c r="C68" s="108">
        <v>2024</v>
      </c>
      <c r="D68" s="109">
        <v>2157.3200000000002</v>
      </c>
      <c r="E68" s="109">
        <v>2125.8200000000002</v>
      </c>
      <c r="F68" s="109">
        <v>2098.58</v>
      </c>
      <c r="G68" s="109">
        <v>2044.76</v>
      </c>
      <c r="H68" s="109">
        <v>2015.59</v>
      </c>
      <c r="I68" s="109">
        <v>2041</v>
      </c>
      <c r="J68" s="109">
        <v>1953.73</v>
      </c>
      <c r="K68" s="109">
        <v>1990.03</v>
      </c>
      <c r="L68" s="109">
        <v>2052.02</v>
      </c>
      <c r="M68" s="109">
        <v>2161.6999999999998</v>
      </c>
      <c r="N68" s="109">
        <v>2240.09</v>
      </c>
      <c r="O68" s="111"/>
    </row>
    <row r="69" spans="3:15" ht="13.5" thickBot="1" x14ac:dyDescent="0.25">
      <c r="C69" s="115" t="s">
        <v>157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7"/>
    </row>
    <row r="70" spans="3:15" x14ac:dyDescent="0.2">
      <c r="C70" s="317" t="s">
        <v>149</v>
      </c>
      <c r="D70" s="99">
        <v>1462.9299066481419</v>
      </c>
      <c r="E70" s="99">
        <v>1397.9329390309356</v>
      </c>
      <c r="F70" s="99">
        <v>1352.4593399176847</v>
      </c>
      <c r="G70" s="99">
        <v>1324.3285390454434</v>
      </c>
      <c r="H70" s="99">
        <v>1346.8945966895908</v>
      </c>
      <c r="I70" s="99">
        <v>1422.0022440548378</v>
      </c>
      <c r="J70" s="99">
        <v>1439.7446104090284</v>
      </c>
      <c r="K70" s="99">
        <v>1469.5305118007066</v>
      </c>
      <c r="L70" s="99">
        <v>1464.5198361234318</v>
      </c>
      <c r="M70" s="99">
        <v>1456.1117051037911</v>
      </c>
      <c r="N70" s="99">
        <v>1435.8943068806354</v>
      </c>
      <c r="O70" s="318">
        <v>1347.9728359574115</v>
      </c>
    </row>
    <row r="71" spans="3:15" x14ac:dyDescent="0.2">
      <c r="C71" s="100" t="s">
        <v>150</v>
      </c>
      <c r="D71" s="101">
        <v>1217.2306317725502</v>
      </c>
      <c r="E71" s="101">
        <v>1219.9225640939258</v>
      </c>
      <c r="F71" s="101">
        <v>1228.6060793307527</v>
      </c>
      <c r="G71" s="101">
        <v>1190.0364269225856</v>
      </c>
      <c r="H71" s="101">
        <v>1216.8533835665212</v>
      </c>
      <c r="I71" s="101">
        <v>1268.6557166616051</v>
      </c>
      <c r="J71" s="101">
        <v>1280.8972883133727</v>
      </c>
      <c r="K71" s="101">
        <v>1270.5273567969125</v>
      </c>
      <c r="L71" s="101">
        <v>1318.4848992078084</v>
      </c>
      <c r="M71" s="101">
        <v>1326.2464158541839</v>
      </c>
      <c r="N71" s="101">
        <v>1338.5909965628271</v>
      </c>
      <c r="O71" s="102">
        <v>1331.7075587041454</v>
      </c>
    </row>
    <row r="72" spans="3:15" x14ac:dyDescent="0.2">
      <c r="C72" s="100" t="s">
        <v>151</v>
      </c>
      <c r="D72" s="101">
        <v>1324.8807237906556</v>
      </c>
      <c r="E72" s="101">
        <v>1306.1704820536852</v>
      </c>
      <c r="F72" s="101">
        <v>1289.846128057527</v>
      </c>
      <c r="G72" s="101">
        <v>1271.913502123914</v>
      </c>
      <c r="H72" s="101">
        <v>1265.3591520232299</v>
      </c>
      <c r="I72" s="101">
        <v>1264.5344761789461</v>
      </c>
      <c r="J72" s="101">
        <v>1256.1351766957246</v>
      </c>
      <c r="K72" s="101">
        <v>1279.8800000000001</v>
      </c>
      <c r="L72" s="101">
        <v>1283.6500000000001</v>
      </c>
      <c r="M72" s="101">
        <v>1335.83</v>
      </c>
      <c r="N72" s="101">
        <v>1324.27</v>
      </c>
      <c r="O72" s="102">
        <v>1366.15</v>
      </c>
    </row>
    <row r="73" spans="3:15" x14ac:dyDescent="0.2">
      <c r="C73" s="100">
        <v>2020</v>
      </c>
      <c r="D73" s="101">
        <v>1395.59</v>
      </c>
      <c r="E73" s="101">
        <v>1401.12</v>
      </c>
      <c r="F73" s="101">
        <v>1394.67</v>
      </c>
      <c r="G73" s="101">
        <v>1378.29</v>
      </c>
      <c r="H73" s="101">
        <v>1335.39</v>
      </c>
      <c r="I73" s="101">
        <v>1322.8</v>
      </c>
      <c r="J73" s="101">
        <v>1312.57</v>
      </c>
      <c r="K73" s="101">
        <v>1298.02</v>
      </c>
      <c r="L73" s="101">
        <v>1324.41</v>
      </c>
      <c r="M73" s="101">
        <v>1370.11</v>
      </c>
      <c r="N73" s="101">
        <v>1345.94</v>
      </c>
      <c r="O73" s="102">
        <v>1394.49</v>
      </c>
    </row>
    <row r="74" spans="3:15" x14ac:dyDescent="0.2">
      <c r="C74" s="104">
        <v>2021</v>
      </c>
      <c r="D74" s="105">
        <v>1383.2</v>
      </c>
      <c r="E74" s="105">
        <v>1364.26</v>
      </c>
      <c r="F74" s="105">
        <v>1419.52</v>
      </c>
      <c r="G74" s="105">
        <v>1441.54</v>
      </c>
      <c r="H74" s="105">
        <v>1436.41</v>
      </c>
      <c r="I74" s="105">
        <v>1450.93</v>
      </c>
      <c r="J74" s="105">
        <v>1475.09</v>
      </c>
      <c r="K74" s="105">
        <v>1470.13</v>
      </c>
      <c r="L74" s="105">
        <v>1505.17</v>
      </c>
      <c r="M74" s="105">
        <v>1643.42</v>
      </c>
      <c r="N74" s="105">
        <v>1751.99</v>
      </c>
      <c r="O74" s="107">
        <v>1872.92</v>
      </c>
    </row>
    <row r="75" spans="3:15" x14ac:dyDescent="0.2">
      <c r="C75" s="104">
        <v>2022</v>
      </c>
      <c r="D75" s="105">
        <v>1972.42</v>
      </c>
      <c r="E75" s="105">
        <v>2016.59</v>
      </c>
      <c r="F75" s="105">
        <v>2010.58</v>
      </c>
      <c r="G75" s="105">
        <v>2107.86</v>
      </c>
      <c r="H75" s="105">
        <v>2225.94</v>
      </c>
      <c r="I75" s="105">
        <v>2301.89</v>
      </c>
      <c r="J75" s="105">
        <v>2372.94</v>
      </c>
      <c r="K75" s="105">
        <v>2347.3000000000002</v>
      </c>
      <c r="L75" s="105">
        <v>2432.0300000000002</v>
      </c>
      <c r="M75" s="105">
        <v>2515.3000000000002</v>
      </c>
      <c r="N75" s="105">
        <v>2500.58</v>
      </c>
      <c r="O75" s="107">
        <v>2495.52</v>
      </c>
    </row>
    <row r="76" spans="3:15" x14ac:dyDescent="0.2">
      <c r="C76" s="104">
        <v>2023</v>
      </c>
      <c r="D76" s="105">
        <v>2541.27</v>
      </c>
      <c r="E76" s="105">
        <v>2339.85</v>
      </c>
      <c r="F76" s="105">
        <v>2402.63</v>
      </c>
      <c r="G76" s="105">
        <v>2049.81</v>
      </c>
      <c r="H76" s="105">
        <v>1870.07</v>
      </c>
      <c r="I76" s="105">
        <v>1874.68</v>
      </c>
      <c r="J76" s="105">
        <v>1980.28</v>
      </c>
      <c r="K76" s="105">
        <v>1918.49</v>
      </c>
      <c r="L76" s="105">
        <v>2066.77</v>
      </c>
      <c r="M76" s="105">
        <v>2122.37</v>
      </c>
      <c r="N76" s="105">
        <v>2082.3000000000002</v>
      </c>
      <c r="O76" s="107">
        <v>2118.4499999999998</v>
      </c>
    </row>
    <row r="77" spans="3:15" ht="13.5" thickBot="1" x14ac:dyDescent="0.25">
      <c r="C77" s="108">
        <v>2024</v>
      </c>
      <c r="D77" s="109">
        <v>2043.39</v>
      </c>
      <c r="E77" s="109">
        <v>2026.12</v>
      </c>
      <c r="F77" s="109">
        <v>1986.31</v>
      </c>
      <c r="G77" s="109">
        <v>1928.25</v>
      </c>
      <c r="H77" s="109">
        <v>1853.26</v>
      </c>
      <c r="I77" s="109">
        <v>1852.85</v>
      </c>
      <c r="J77" s="109">
        <v>1878.43</v>
      </c>
      <c r="K77" s="109">
        <v>1817.78</v>
      </c>
      <c r="L77" s="109">
        <v>1962.15</v>
      </c>
      <c r="M77" s="109">
        <v>2087.46</v>
      </c>
      <c r="N77" s="109">
        <v>2182.7600000000002</v>
      </c>
      <c r="O77" s="11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5" sqref="U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2" sqref="U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4"/>
    </row>
    <row r="3" spans="2:86" x14ac:dyDescent="0.2">
      <c r="B3" s="4" t="s">
        <v>35</v>
      </c>
    </row>
    <row r="5" spans="2:86" x14ac:dyDescent="0.2">
      <c r="B5" t="s">
        <v>63</v>
      </c>
    </row>
    <row r="6" spans="2:86" x14ac:dyDescent="0.2">
      <c r="K6" s="32"/>
      <c r="BL6" s="15"/>
      <c r="BZ6" s="8"/>
    </row>
    <row r="8" spans="2:86" ht="13.5" thickBot="1" x14ac:dyDescent="0.25"/>
    <row r="9" spans="2:86" ht="13.5" thickBot="1" x14ac:dyDescent="0.25">
      <c r="B9" s="320"/>
      <c r="CF9" s="556"/>
      <c r="CG9" s="557" t="s">
        <v>301</v>
      </c>
      <c r="CH9" s="558" t="s">
        <v>302</v>
      </c>
    </row>
    <row r="10" spans="2:86" x14ac:dyDescent="0.2">
      <c r="CF10" s="559" t="s">
        <v>119</v>
      </c>
      <c r="CG10" s="560">
        <v>65.83</v>
      </c>
      <c r="CH10" s="561">
        <v>63.81</v>
      </c>
    </row>
    <row r="11" spans="2:86" x14ac:dyDescent="0.2">
      <c r="Z11" s="8"/>
      <c r="CF11" s="358" t="s">
        <v>120</v>
      </c>
      <c r="CG11" s="359">
        <v>62.17</v>
      </c>
      <c r="CH11" s="360">
        <v>56.61</v>
      </c>
    </row>
    <row r="12" spans="2:86" x14ac:dyDescent="0.2">
      <c r="CF12" s="358" t="s">
        <v>72</v>
      </c>
      <c r="CG12" s="359">
        <v>62.15</v>
      </c>
      <c r="CH12" s="360">
        <v>42.34</v>
      </c>
    </row>
    <row r="13" spans="2:86" x14ac:dyDescent="0.2">
      <c r="CF13" s="358" t="s">
        <v>95</v>
      </c>
      <c r="CG13" s="359">
        <v>55.17</v>
      </c>
      <c r="CH13" s="360">
        <v>51.83</v>
      </c>
    </row>
    <row r="14" spans="2:86" x14ac:dyDescent="0.2">
      <c r="CF14" s="358" t="s">
        <v>162</v>
      </c>
      <c r="CG14" s="359">
        <v>53.5</v>
      </c>
      <c r="CH14" s="360">
        <v>41</v>
      </c>
    </row>
    <row r="15" spans="2:86" x14ac:dyDescent="0.2">
      <c r="CF15" s="358" t="s">
        <v>71</v>
      </c>
      <c r="CG15" s="359">
        <v>52.85</v>
      </c>
      <c r="CH15" s="360">
        <v>48.33</v>
      </c>
    </row>
    <row r="16" spans="2:86" x14ac:dyDescent="0.2">
      <c r="CF16" s="358" t="s">
        <v>31</v>
      </c>
      <c r="CG16" s="359">
        <v>52.7</v>
      </c>
      <c r="CH16" s="360">
        <v>42.99</v>
      </c>
    </row>
    <row r="17" spans="3:86" x14ac:dyDescent="0.2">
      <c r="CF17" s="358" t="s">
        <v>76</v>
      </c>
      <c r="CG17" s="359">
        <v>52.53</v>
      </c>
      <c r="CH17" s="360">
        <v>47.88</v>
      </c>
    </row>
    <row r="18" spans="3:86" x14ac:dyDescent="0.2">
      <c r="CF18" s="358" t="s">
        <v>88</v>
      </c>
      <c r="CG18" s="359">
        <v>52.06</v>
      </c>
      <c r="CH18" s="360">
        <v>38.93</v>
      </c>
    </row>
    <row r="19" spans="3:86" x14ac:dyDescent="0.2">
      <c r="CF19" s="358" t="s">
        <v>81</v>
      </c>
      <c r="CG19" s="359">
        <v>51.75</v>
      </c>
      <c r="CH19" s="360">
        <v>41.96</v>
      </c>
    </row>
    <row r="20" spans="3:86" ht="15" x14ac:dyDescent="0.25">
      <c r="CF20" s="371" t="s">
        <v>123</v>
      </c>
      <c r="CG20" s="372">
        <v>51.71</v>
      </c>
      <c r="CH20" s="373">
        <v>44.34</v>
      </c>
    </row>
    <row r="21" spans="3:86" ht="15" x14ac:dyDescent="0.25">
      <c r="CF21" s="361" t="s">
        <v>32</v>
      </c>
      <c r="CG21" s="362">
        <v>51.69</v>
      </c>
      <c r="CH21" s="363">
        <v>43.74</v>
      </c>
    </row>
    <row r="22" spans="3:86" x14ac:dyDescent="0.2">
      <c r="CF22" s="358" t="s">
        <v>77</v>
      </c>
      <c r="CG22" s="359">
        <v>51.65</v>
      </c>
      <c r="CH22" s="360">
        <v>38.659999999999997</v>
      </c>
    </row>
    <row r="23" spans="3:86" x14ac:dyDescent="0.2">
      <c r="CF23" s="358" t="s">
        <v>83</v>
      </c>
      <c r="CG23" s="359">
        <v>51.54</v>
      </c>
      <c r="CH23" s="360">
        <v>50.66</v>
      </c>
    </row>
    <row r="24" spans="3:86" x14ac:dyDescent="0.2">
      <c r="CF24" s="358" t="s">
        <v>74</v>
      </c>
      <c r="CG24" s="359">
        <v>51.29</v>
      </c>
      <c r="CH24" s="360">
        <v>38.93</v>
      </c>
    </row>
    <row r="25" spans="3:86" x14ac:dyDescent="0.2">
      <c r="CF25" s="358" t="s">
        <v>84</v>
      </c>
      <c r="CG25" s="359">
        <v>49.28</v>
      </c>
      <c r="CH25" s="360">
        <v>44.18</v>
      </c>
    </row>
    <row r="26" spans="3:86" ht="14.25" x14ac:dyDescent="0.2">
      <c r="C26" s="4" t="s">
        <v>160</v>
      </c>
      <c r="CF26" s="358" t="s">
        <v>116</v>
      </c>
      <c r="CG26" s="359">
        <v>49.16</v>
      </c>
      <c r="CH26" s="360">
        <v>48.77</v>
      </c>
    </row>
    <row r="27" spans="3:86" x14ac:dyDescent="0.2">
      <c r="CF27" s="358" t="s">
        <v>30</v>
      </c>
      <c r="CG27" s="359">
        <v>48.81</v>
      </c>
      <c r="CH27" s="360">
        <v>47.45</v>
      </c>
    </row>
    <row r="28" spans="3:86" x14ac:dyDescent="0.2">
      <c r="CF28" s="358" t="s">
        <v>73</v>
      </c>
      <c r="CG28" s="359">
        <v>47.18</v>
      </c>
      <c r="CH28" s="360">
        <v>50.19</v>
      </c>
    </row>
    <row r="29" spans="3:86" x14ac:dyDescent="0.2">
      <c r="CF29" s="358" t="s">
        <v>80</v>
      </c>
      <c r="CG29" s="359">
        <v>46.78</v>
      </c>
      <c r="CH29" s="360">
        <v>42.14</v>
      </c>
    </row>
    <row r="30" spans="3:86" x14ac:dyDescent="0.2">
      <c r="CF30" s="358" t="s">
        <v>121</v>
      </c>
      <c r="CG30" s="359">
        <v>46.78</v>
      </c>
      <c r="CH30" s="360">
        <v>43.55</v>
      </c>
    </row>
    <row r="31" spans="3:86" x14ac:dyDescent="0.2">
      <c r="CF31" s="358" t="s">
        <v>34</v>
      </c>
      <c r="CG31" s="359">
        <v>46.38</v>
      </c>
      <c r="CH31" s="360">
        <v>40.71</v>
      </c>
    </row>
    <row r="32" spans="3:86" x14ac:dyDescent="0.2">
      <c r="CF32" s="358" t="s">
        <v>122</v>
      </c>
      <c r="CG32" s="359">
        <v>45.55</v>
      </c>
      <c r="CH32" s="360">
        <v>40.64</v>
      </c>
    </row>
    <row r="33" spans="2:86" x14ac:dyDescent="0.2">
      <c r="CF33" s="358" t="s">
        <v>112</v>
      </c>
      <c r="CG33" s="359">
        <v>44.71</v>
      </c>
      <c r="CH33" s="360">
        <v>41.14</v>
      </c>
    </row>
    <row r="34" spans="2:86" ht="13.5" customHeight="1" x14ac:dyDescent="0.2">
      <c r="CF34" s="358" t="s">
        <v>87</v>
      </c>
      <c r="CG34" s="359">
        <v>44.5</v>
      </c>
      <c r="CH34" s="360">
        <v>44.64</v>
      </c>
    </row>
    <row r="35" spans="2:86" x14ac:dyDescent="0.2">
      <c r="CF35" s="358" t="s">
        <v>33</v>
      </c>
      <c r="CG35" s="359">
        <v>44.44</v>
      </c>
      <c r="CH35" s="360">
        <v>41.74</v>
      </c>
    </row>
    <row r="36" spans="2:86" ht="13.5" thickBot="1" x14ac:dyDescent="0.25">
      <c r="CF36" s="364" t="s">
        <v>89</v>
      </c>
      <c r="CG36" s="365">
        <v>42.5</v>
      </c>
      <c r="CH36" s="366">
        <v>35.25</v>
      </c>
    </row>
    <row r="37" spans="2:86" x14ac:dyDescent="0.2">
      <c r="CF37" s="21"/>
      <c r="CG37" s="21"/>
      <c r="CH37" s="21"/>
    </row>
    <row r="38" spans="2:86" x14ac:dyDescent="0.2">
      <c r="CF38" s="36"/>
      <c r="CG38" s="36"/>
      <c r="CH38" s="36"/>
    </row>
    <row r="39" spans="2:86" x14ac:dyDescent="0.2">
      <c r="CF39" s="21"/>
      <c r="CG39" s="21"/>
      <c r="CH39" s="21"/>
    </row>
    <row r="40" spans="2:86" ht="13.5" thickBot="1" x14ac:dyDescent="0.25"/>
    <row r="41" spans="2:86" ht="13.5" thickBot="1" x14ac:dyDescent="0.25">
      <c r="CF41" s="44"/>
      <c r="CG41" s="323" t="s">
        <v>228</v>
      </c>
      <c r="CH41" s="357" t="s">
        <v>212</v>
      </c>
    </row>
    <row r="42" spans="2:86" x14ac:dyDescent="0.2">
      <c r="CF42" s="321" t="s">
        <v>119</v>
      </c>
      <c r="CG42" s="325">
        <v>64.23</v>
      </c>
      <c r="CH42" s="325">
        <v>60.1</v>
      </c>
    </row>
    <row r="43" spans="2:86" x14ac:dyDescent="0.2">
      <c r="B43" s="7"/>
      <c r="C43" s="7"/>
      <c r="D43" s="7"/>
      <c r="E43" s="7"/>
      <c r="CF43" s="354" t="s">
        <v>73</v>
      </c>
      <c r="CG43" s="28">
        <v>53.05</v>
      </c>
      <c r="CH43" s="28">
        <v>45.26</v>
      </c>
    </row>
    <row r="44" spans="2:86" x14ac:dyDescent="0.2">
      <c r="CF44" s="354" t="s">
        <v>95</v>
      </c>
      <c r="CG44" s="28">
        <v>52.51</v>
      </c>
      <c r="CH44" s="28">
        <v>52.5</v>
      </c>
    </row>
    <row r="45" spans="2:86" x14ac:dyDescent="0.2">
      <c r="CF45" s="354" t="s">
        <v>83</v>
      </c>
      <c r="CG45" s="28">
        <v>52.4</v>
      </c>
      <c r="CH45" s="28">
        <v>48.94</v>
      </c>
    </row>
    <row r="46" spans="2:86" x14ac:dyDescent="0.2">
      <c r="CF46" s="354" t="s">
        <v>71</v>
      </c>
      <c r="CG46" s="28">
        <v>51.85</v>
      </c>
      <c r="CH46" s="28">
        <v>48.66</v>
      </c>
    </row>
    <row r="47" spans="2:86" x14ac:dyDescent="0.2">
      <c r="CF47" s="354" t="s">
        <v>76</v>
      </c>
      <c r="CG47" s="28">
        <v>51.63</v>
      </c>
      <c r="CH47" s="28">
        <v>50.45</v>
      </c>
    </row>
    <row r="48" spans="2:86" x14ac:dyDescent="0.2">
      <c r="CF48" s="354" t="s">
        <v>87</v>
      </c>
      <c r="CG48" s="28">
        <v>48.81</v>
      </c>
      <c r="CH48" s="28">
        <v>41.86</v>
      </c>
    </row>
    <row r="49" spans="84:86" x14ac:dyDescent="0.2">
      <c r="CF49" s="354" t="s">
        <v>30</v>
      </c>
      <c r="CG49" s="28">
        <v>47.3</v>
      </c>
      <c r="CH49" s="28">
        <v>44.52</v>
      </c>
    </row>
    <row r="50" spans="84:86" x14ac:dyDescent="0.2">
      <c r="CF50" s="354" t="s">
        <v>84</v>
      </c>
      <c r="CG50" s="28">
        <v>46.58</v>
      </c>
      <c r="CH50" s="28">
        <v>47.44</v>
      </c>
    </row>
    <row r="51" spans="84:86" x14ac:dyDescent="0.2">
      <c r="CF51" s="354" t="s">
        <v>162</v>
      </c>
      <c r="CG51" s="28">
        <v>46.23</v>
      </c>
      <c r="CH51" s="28">
        <v>55.19</v>
      </c>
    </row>
    <row r="52" spans="84:86" x14ac:dyDescent="0.2">
      <c r="CF52" s="354" t="s">
        <v>81</v>
      </c>
      <c r="CG52" s="28">
        <v>46.22</v>
      </c>
      <c r="CH52" s="28">
        <v>53.76</v>
      </c>
    </row>
    <row r="53" spans="84:86" x14ac:dyDescent="0.2">
      <c r="CF53" s="354" t="s">
        <v>31</v>
      </c>
      <c r="CG53" s="28">
        <v>45.93</v>
      </c>
      <c r="CH53" s="28">
        <v>53.13</v>
      </c>
    </row>
    <row r="54" spans="84:86" x14ac:dyDescent="0.2">
      <c r="CF54" s="354" t="s">
        <v>122</v>
      </c>
      <c r="CG54" s="28">
        <v>45.88</v>
      </c>
      <c r="CH54" s="28">
        <v>43.4</v>
      </c>
    </row>
    <row r="55" spans="84:86" x14ac:dyDescent="0.2">
      <c r="CF55" s="355" t="s">
        <v>32</v>
      </c>
      <c r="CG55" s="356">
        <v>45.72</v>
      </c>
      <c r="CH55" s="356">
        <v>49.09</v>
      </c>
    </row>
    <row r="56" spans="84:86" x14ac:dyDescent="0.2">
      <c r="CF56" s="354" t="s">
        <v>121</v>
      </c>
      <c r="CG56" s="28">
        <v>45.67</v>
      </c>
      <c r="CH56" s="28">
        <v>45.51</v>
      </c>
    </row>
    <row r="57" spans="84:86" x14ac:dyDescent="0.2">
      <c r="CF57" s="354" t="s">
        <v>34</v>
      </c>
      <c r="CG57" s="28">
        <v>45.12</v>
      </c>
      <c r="CH57" s="28">
        <v>45.96</v>
      </c>
    </row>
    <row r="58" spans="84:86" x14ac:dyDescent="0.2">
      <c r="CF58" s="354" t="s">
        <v>33</v>
      </c>
      <c r="CG58" s="28">
        <v>44.53</v>
      </c>
      <c r="CH58" s="28">
        <v>43.62</v>
      </c>
    </row>
    <row r="59" spans="84:86" x14ac:dyDescent="0.2">
      <c r="CF59" s="354" t="s">
        <v>72</v>
      </c>
      <c r="CG59" s="28">
        <v>44.07</v>
      </c>
      <c r="CH59" s="28">
        <v>57.62</v>
      </c>
    </row>
    <row r="60" spans="84:86" x14ac:dyDescent="0.2">
      <c r="CF60" s="354" t="s">
        <v>112</v>
      </c>
      <c r="CG60" s="28">
        <v>43.69</v>
      </c>
      <c r="CH60" s="28">
        <v>46.4</v>
      </c>
    </row>
    <row r="61" spans="84:86" x14ac:dyDescent="0.2">
      <c r="CF61" s="354" t="s">
        <v>88</v>
      </c>
      <c r="CG61" s="28">
        <v>42.93</v>
      </c>
      <c r="CH61" s="28">
        <v>50.64</v>
      </c>
    </row>
    <row r="62" spans="84:86" x14ac:dyDescent="0.2">
      <c r="CF62" s="354" t="s">
        <v>77</v>
      </c>
      <c r="CG62" s="28">
        <v>42.74</v>
      </c>
      <c r="CH62" s="28">
        <v>53.24</v>
      </c>
    </row>
    <row r="63" spans="84:86" x14ac:dyDescent="0.2">
      <c r="CF63" s="354" t="s">
        <v>74</v>
      </c>
      <c r="CG63" s="28">
        <v>37.93</v>
      </c>
      <c r="CH63" s="28">
        <v>50.78</v>
      </c>
    </row>
    <row r="64" spans="84:86" ht="13.5" thickBot="1" x14ac:dyDescent="0.25">
      <c r="CF64" s="354" t="s">
        <v>89</v>
      </c>
      <c r="CG64" s="28">
        <v>35.74</v>
      </c>
      <c r="CH64" s="28">
        <v>47.01</v>
      </c>
    </row>
    <row r="65" spans="2:86" ht="13.5" thickBot="1" x14ac:dyDescent="0.25">
      <c r="CF65" s="44" t="s">
        <v>123</v>
      </c>
      <c r="CG65" s="357">
        <v>46.98</v>
      </c>
      <c r="CH65" s="357">
        <v>50.14</v>
      </c>
    </row>
    <row r="66" spans="2:86" x14ac:dyDescent="0.2">
      <c r="CF66" s="21"/>
      <c r="CG66" s="21"/>
      <c r="CH66" s="21"/>
    </row>
    <row r="67" spans="2:86" x14ac:dyDescent="0.2">
      <c r="CF67" s="21"/>
      <c r="CG67" s="21"/>
      <c r="CH67" s="21"/>
    </row>
    <row r="78" spans="2:86" ht="18.75" x14ac:dyDescent="0.25">
      <c r="B78" s="754" t="s">
        <v>125</v>
      </c>
      <c r="C78" s="755"/>
      <c r="D78" s="755"/>
      <c r="E78" s="755"/>
      <c r="F78" s="755"/>
      <c r="G78" s="755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4" sqref="U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79" t="s">
        <v>193</v>
      </c>
      <c r="C2" s="81"/>
    </row>
    <row r="3" spans="1:23" x14ac:dyDescent="0.2">
      <c r="G3" s="21"/>
      <c r="H3" s="21"/>
    </row>
    <row r="4" spans="1:23" ht="23.25" x14ac:dyDescent="0.35">
      <c r="B4" s="141" t="s">
        <v>303</v>
      </c>
      <c r="C4" s="144"/>
      <c r="D4" s="144"/>
      <c r="E4" s="144"/>
      <c r="F4" s="144"/>
      <c r="G4" s="144"/>
      <c r="H4" s="124"/>
      <c r="I4" s="144"/>
    </row>
    <row r="5" spans="1:23" ht="15.75" x14ac:dyDescent="0.25">
      <c r="B5" s="142" t="s">
        <v>65</v>
      </c>
      <c r="C5" s="82"/>
      <c r="D5" s="82"/>
      <c r="E5" s="82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3" t="s">
        <v>62</v>
      </c>
      <c r="F6" s="8"/>
      <c r="G6" s="8"/>
    </row>
    <row r="7" spans="1:23" ht="15" x14ac:dyDescent="0.2">
      <c r="A7" s="26"/>
      <c r="B7" s="145"/>
      <c r="C7" s="146"/>
      <c r="D7" s="147" t="s">
        <v>45</v>
      </c>
      <c r="E7" s="148"/>
      <c r="F7" s="148"/>
      <c r="G7" s="148"/>
      <c r="H7" s="148"/>
      <c r="I7" s="149"/>
      <c r="J7" s="147" t="s">
        <v>46</v>
      </c>
      <c r="K7" s="148"/>
      <c r="L7" s="148"/>
      <c r="M7" s="148"/>
      <c r="N7" s="148"/>
      <c r="O7" s="149"/>
      <c r="P7" s="308" t="s">
        <v>64</v>
      </c>
      <c r="Q7" s="309"/>
      <c r="R7" s="310"/>
      <c r="S7" s="311"/>
      <c r="U7" s="312"/>
      <c r="V7" s="312"/>
      <c r="W7" s="312"/>
    </row>
    <row r="8" spans="1:23" ht="15" x14ac:dyDescent="0.25">
      <c r="A8" s="26"/>
      <c r="B8" s="150" t="s">
        <v>47</v>
      </c>
      <c r="C8" s="151" t="s">
        <v>48</v>
      </c>
      <c r="D8" s="152" t="s">
        <v>49</v>
      </c>
      <c r="E8" s="153"/>
      <c r="F8" s="153" t="s">
        <v>91</v>
      </c>
      <c r="G8" s="153"/>
      <c r="H8" s="153" t="s">
        <v>50</v>
      </c>
      <c r="I8" s="154"/>
      <c r="J8" s="152" t="s">
        <v>49</v>
      </c>
      <c r="K8" s="153"/>
      <c r="L8" s="153" t="s">
        <v>91</v>
      </c>
      <c r="M8" s="153"/>
      <c r="N8" s="153" t="s">
        <v>50</v>
      </c>
      <c r="O8" s="154"/>
      <c r="P8" s="152" t="s">
        <v>49</v>
      </c>
      <c r="Q8" s="153"/>
      <c r="R8" s="155" t="s">
        <v>91</v>
      </c>
      <c r="S8" s="154"/>
      <c r="U8" s="312"/>
      <c r="V8" s="312"/>
      <c r="W8" s="312"/>
    </row>
    <row r="9" spans="1:23" ht="13.5" thickBot="1" x14ac:dyDescent="0.25">
      <c r="A9" s="26"/>
      <c r="B9" s="156"/>
      <c r="C9" s="157"/>
      <c r="D9" s="158" t="s">
        <v>304</v>
      </c>
      <c r="E9" s="221" t="s">
        <v>305</v>
      </c>
      <c r="F9" s="158" t="s">
        <v>304</v>
      </c>
      <c r="G9" s="221" t="s">
        <v>305</v>
      </c>
      <c r="H9" s="158" t="s">
        <v>304</v>
      </c>
      <c r="I9" s="221" t="s">
        <v>305</v>
      </c>
      <c r="J9" s="161" t="s">
        <v>304</v>
      </c>
      <c r="K9" s="232" t="s">
        <v>305</v>
      </c>
      <c r="L9" s="162" t="s">
        <v>304</v>
      </c>
      <c r="M9" s="232" t="s">
        <v>305</v>
      </c>
      <c r="N9" s="163" t="s">
        <v>304</v>
      </c>
      <c r="O9" s="233" t="s">
        <v>305</v>
      </c>
      <c r="P9" s="158" t="s">
        <v>304</v>
      </c>
      <c r="Q9" s="221" t="s">
        <v>305</v>
      </c>
      <c r="R9" s="158" t="s">
        <v>304</v>
      </c>
      <c r="S9" s="221" t="s">
        <v>305</v>
      </c>
      <c r="T9" s="21"/>
      <c r="U9" s="312"/>
      <c r="V9" s="312"/>
      <c r="W9" s="312"/>
    </row>
    <row r="10" spans="1:23" ht="15.75" x14ac:dyDescent="0.25">
      <c r="A10" s="26"/>
      <c r="B10" s="165" t="s">
        <v>194</v>
      </c>
      <c r="C10" s="166"/>
      <c r="D10" s="167">
        <f t="shared" ref="D10:O10" si="0">SUM(D11:D16)</f>
        <v>2479370.9049999998</v>
      </c>
      <c r="E10" s="222">
        <f t="shared" si="0"/>
        <v>2602749.4470000002</v>
      </c>
      <c r="F10" s="168">
        <f>SUM(F11:F16)</f>
        <v>11407958.635</v>
      </c>
      <c r="G10" s="225">
        <f>SUM(G11:G16)</f>
        <v>11220193.044</v>
      </c>
      <c r="H10" s="169">
        <f t="shared" si="0"/>
        <v>1444063.7379999999</v>
      </c>
      <c r="I10" s="229">
        <f t="shared" si="0"/>
        <v>1449576.9960000003</v>
      </c>
      <c r="J10" s="167">
        <f t="shared" si="0"/>
        <v>1208820.9550000001</v>
      </c>
      <c r="K10" s="225">
        <f t="shared" si="0"/>
        <v>1313924.077</v>
      </c>
      <c r="L10" s="168">
        <f t="shared" si="0"/>
        <v>5557099.9069999997</v>
      </c>
      <c r="M10" s="225">
        <f t="shared" si="0"/>
        <v>5663058.8650000002</v>
      </c>
      <c r="N10" s="170">
        <f t="shared" si="0"/>
        <v>531903.02600000007</v>
      </c>
      <c r="O10" s="234">
        <f t="shared" si="0"/>
        <v>516446.50299999997</v>
      </c>
      <c r="P10" s="167">
        <f>SUM(P11:P16)</f>
        <v>1270549.95</v>
      </c>
      <c r="Q10" s="234">
        <f>SUM(Q11:Q16)</f>
        <v>1288825.3700000001</v>
      </c>
      <c r="R10" s="171">
        <f>SUM(R11:R16)</f>
        <v>5850858.7280000001</v>
      </c>
      <c r="S10" s="234">
        <f>SUM(S11:S16)</f>
        <v>5557134.1789999995</v>
      </c>
      <c r="T10" s="35"/>
      <c r="U10" s="312"/>
      <c r="V10" s="312"/>
      <c r="W10" s="312"/>
    </row>
    <row r="11" spans="1:23" x14ac:dyDescent="0.2">
      <c r="A11" s="26"/>
      <c r="B11" s="172" t="s">
        <v>51</v>
      </c>
      <c r="C11" s="173" t="s">
        <v>97</v>
      </c>
      <c r="D11" s="174">
        <v>476359.03100000002</v>
      </c>
      <c r="E11" s="223">
        <v>563630.69400000002</v>
      </c>
      <c r="F11" s="175">
        <v>2189837.3689999999</v>
      </c>
      <c r="G11" s="226">
        <v>2428669.9380000001</v>
      </c>
      <c r="H11" s="176">
        <v>703833.35800000001</v>
      </c>
      <c r="I11" s="230">
        <v>733715.59600000002</v>
      </c>
      <c r="J11" s="174">
        <v>211784.66200000001</v>
      </c>
      <c r="K11" s="223">
        <v>219492.85200000001</v>
      </c>
      <c r="L11" s="175">
        <v>974730.80200000003</v>
      </c>
      <c r="M11" s="226">
        <v>946019.08900000004</v>
      </c>
      <c r="N11" s="176">
        <v>180408.42499999999</v>
      </c>
      <c r="O11" s="230">
        <v>151303.41200000001</v>
      </c>
      <c r="P11" s="174">
        <f t="shared" ref="P11:P16" si="1">D11-J11</f>
        <v>264574.36900000001</v>
      </c>
      <c r="Q11" s="230">
        <f t="shared" ref="Q11:Q16" si="2">E11-K11</f>
        <v>344137.842</v>
      </c>
      <c r="R11" s="177">
        <f t="shared" ref="R11:S16" si="3">F11-L11</f>
        <v>1215106.5669999998</v>
      </c>
      <c r="S11" s="235">
        <f t="shared" si="3"/>
        <v>1482650.8489999999</v>
      </c>
      <c r="T11" s="35"/>
      <c r="U11" s="312"/>
      <c r="V11" s="312"/>
      <c r="W11" s="312"/>
    </row>
    <row r="12" spans="1:23" x14ac:dyDescent="0.2">
      <c r="A12" s="26"/>
      <c r="B12" s="172" t="s">
        <v>52</v>
      </c>
      <c r="C12" s="173" t="s">
        <v>53</v>
      </c>
      <c r="D12" s="174">
        <v>373310.84100000001</v>
      </c>
      <c r="E12" s="223">
        <v>350825.386</v>
      </c>
      <c r="F12" s="175">
        <v>1721132.1059999999</v>
      </c>
      <c r="G12" s="226">
        <v>1513265.1629999999</v>
      </c>
      <c r="H12" s="176">
        <v>137694.59400000001</v>
      </c>
      <c r="I12" s="230">
        <v>135145.4</v>
      </c>
      <c r="J12" s="174">
        <v>268029.70600000001</v>
      </c>
      <c r="K12" s="223">
        <v>261379.965</v>
      </c>
      <c r="L12" s="175">
        <v>1231062.433</v>
      </c>
      <c r="M12" s="226">
        <v>1126890.0989999999</v>
      </c>
      <c r="N12" s="176">
        <v>111195.962</v>
      </c>
      <c r="O12" s="230">
        <v>123398.796</v>
      </c>
      <c r="P12" s="174">
        <f t="shared" si="1"/>
        <v>105281.13500000001</v>
      </c>
      <c r="Q12" s="230">
        <f t="shared" si="2"/>
        <v>89445.421000000002</v>
      </c>
      <c r="R12" s="177">
        <f t="shared" si="3"/>
        <v>490069.67299999995</v>
      </c>
      <c r="S12" s="235">
        <f t="shared" si="3"/>
        <v>386375.06400000001</v>
      </c>
      <c r="T12" s="35"/>
      <c r="U12" s="312"/>
      <c r="V12" s="312"/>
      <c r="W12" s="312"/>
    </row>
    <row r="13" spans="1:23" x14ac:dyDescent="0.2">
      <c r="A13" s="26"/>
      <c r="B13" s="172" t="s">
        <v>54</v>
      </c>
      <c r="C13" s="173" t="s">
        <v>55</v>
      </c>
      <c r="D13" s="174">
        <v>183906.978</v>
      </c>
      <c r="E13" s="223">
        <v>201745.715</v>
      </c>
      <c r="F13" s="175">
        <v>844994.04599999997</v>
      </c>
      <c r="G13" s="226">
        <v>869618.87300000002</v>
      </c>
      <c r="H13" s="176">
        <v>113857.33</v>
      </c>
      <c r="I13" s="230">
        <v>120000.876</v>
      </c>
      <c r="J13" s="174">
        <v>79966.247000000003</v>
      </c>
      <c r="K13" s="223">
        <v>82549.099000000002</v>
      </c>
      <c r="L13" s="175">
        <v>367636.46</v>
      </c>
      <c r="M13" s="226">
        <v>355888.66800000001</v>
      </c>
      <c r="N13" s="176">
        <v>48465.862000000001</v>
      </c>
      <c r="O13" s="230">
        <v>47528.559000000001</v>
      </c>
      <c r="P13" s="174">
        <f t="shared" si="1"/>
        <v>103940.731</v>
      </c>
      <c r="Q13" s="230">
        <f t="shared" si="2"/>
        <v>119196.61599999999</v>
      </c>
      <c r="R13" s="177">
        <f t="shared" si="3"/>
        <v>477357.58599999995</v>
      </c>
      <c r="S13" s="235">
        <f t="shared" si="3"/>
        <v>513730.20500000002</v>
      </c>
      <c r="T13" s="35"/>
      <c r="U13" s="34"/>
    </row>
    <row r="14" spans="1:23" x14ac:dyDescent="0.2">
      <c r="A14" s="26"/>
      <c r="B14" s="172" t="s">
        <v>56</v>
      </c>
      <c r="C14" s="173" t="s">
        <v>57</v>
      </c>
      <c r="D14" s="174">
        <v>157308.15</v>
      </c>
      <c r="E14" s="223">
        <v>160250.39199999999</v>
      </c>
      <c r="F14" s="175">
        <v>724824.05900000001</v>
      </c>
      <c r="G14" s="226">
        <v>691062.92299999995</v>
      </c>
      <c r="H14" s="176">
        <v>185019.31400000001</v>
      </c>
      <c r="I14" s="230">
        <v>170275.94399999999</v>
      </c>
      <c r="J14" s="174">
        <v>54522.92</v>
      </c>
      <c r="K14" s="223">
        <v>72671.907000000007</v>
      </c>
      <c r="L14" s="175">
        <v>250782.37700000001</v>
      </c>
      <c r="M14" s="226">
        <v>313103.43400000001</v>
      </c>
      <c r="N14" s="176">
        <v>78548.770999999993</v>
      </c>
      <c r="O14" s="230">
        <v>66462.12</v>
      </c>
      <c r="P14" s="174">
        <f t="shared" si="1"/>
        <v>102785.23</v>
      </c>
      <c r="Q14" s="230">
        <f t="shared" si="2"/>
        <v>87578.484999999986</v>
      </c>
      <c r="R14" s="177">
        <f t="shared" si="3"/>
        <v>474041.68200000003</v>
      </c>
      <c r="S14" s="235">
        <f t="shared" si="3"/>
        <v>377959.48899999994</v>
      </c>
      <c r="T14" s="35"/>
      <c r="U14" s="27"/>
    </row>
    <row r="15" spans="1:23" x14ac:dyDescent="0.2">
      <c r="A15" s="26"/>
      <c r="B15" s="172" t="s">
        <v>58</v>
      </c>
      <c r="C15" s="173" t="s">
        <v>59</v>
      </c>
      <c r="D15" s="174">
        <v>318160.10200000001</v>
      </c>
      <c r="E15" s="223">
        <v>331203.50099999999</v>
      </c>
      <c r="F15" s="175">
        <v>1467402.9180000001</v>
      </c>
      <c r="G15" s="226">
        <v>1427977.85</v>
      </c>
      <c r="H15" s="176">
        <v>64865.197</v>
      </c>
      <c r="I15" s="230">
        <v>52668.955000000002</v>
      </c>
      <c r="J15" s="174">
        <v>95252.092000000004</v>
      </c>
      <c r="K15" s="223">
        <v>112911.008</v>
      </c>
      <c r="L15" s="175">
        <v>437674.99099999998</v>
      </c>
      <c r="M15" s="226">
        <v>486379.64500000002</v>
      </c>
      <c r="N15" s="176">
        <v>16444.471000000001</v>
      </c>
      <c r="O15" s="230">
        <v>16859.72</v>
      </c>
      <c r="P15" s="174">
        <f t="shared" si="1"/>
        <v>222908.01</v>
      </c>
      <c r="Q15" s="230">
        <f t="shared" si="2"/>
        <v>218292.49299999999</v>
      </c>
      <c r="R15" s="177">
        <f t="shared" si="3"/>
        <v>1029727.9270000001</v>
      </c>
      <c r="S15" s="235">
        <f t="shared" si="3"/>
        <v>941598.20500000007</v>
      </c>
      <c r="T15" s="35"/>
      <c r="U15" s="27"/>
    </row>
    <row r="16" spans="1:23" ht="13.5" thickBot="1" x14ac:dyDescent="0.25">
      <c r="A16" s="26"/>
      <c r="B16" s="178" t="s">
        <v>60</v>
      </c>
      <c r="C16" s="179" t="s">
        <v>61</v>
      </c>
      <c r="D16" s="180">
        <v>970325.80299999996</v>
      </c>
      <c r="E16" s="224">
        <v>995093.75899999996</v>
      </c>
      <c r="F16" s="181">
        <v>4459768.1370000001</v>
      </c>
      <c r="G16" s="227">
        <v>4289598.2970000003</v>
      </c>
      <c r="H16" s="182">
        <v>238793.94500000001</v>
      </c>
      <c r="I16" s="231">
        <v>237770.22500000001</v>
      </c>
      <c r="J16" s="180">
        <v>499265.32799999998</v>
      </c>
      <c r="K16" s="224">
        <v>564919.24600000004</v>
      </c>
      <c r="L16" s="181">
        <v>2295212.844</v>
      </c>
      <c r="M16" s="227">
        <v>2434777.9300000002</v>
      </c>
      <c r="N16" s="182">
        <v>96839.535000000003</v>
      </c>
      <c r="O16" s="231">
        <v>110893.89599999999</v>
      </c>
      <c r="P16" s="180">
        <f t="shared" si="1"/>
        <v>471060.47499999998</v>
      </c>
      <c r="Q16" s="231">
        <f t="shared" si="2"/>
        <v>430174.51299999992</v>
      </c>
      <c r="R16" s="183">
        <f t="shared" si="3"/>
        <v>2164555.2930000001</v>
      </c>
      <c r="S16" s="236">
        <f t="shared" si="3"/>
        <v>1854820.3670000001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3" t="s">
        <v>163</v>
      </c>
      <c r="C18" s="82"/>
      <c r="G18" s="17"/>
      <c r="I18" s="17"/>
      <c r="L18" s="17"/>
    </row>
    <row r="19" spans="1:23" ht="15" x14ac:dyDescent="0.2">
      <c r="A19" s="26"/>
      <c r="B19" s="145"/>
      <c r="C19" s="184"/>
      <c r="D19" s="185" t="s">
        <v>45</v>
      </c>
      <c r="E19" s="186"/>
      <c r="F19" s="186"/>
      <c r="G19" s="186"/>
      <c r="H19" s="186"/>
      <c r="I19" s="187"/>
      <c r="J19" s="185" t="s">
        <v>46</v>
      </c>
      <c r="K19" s="186"/>
      <c r="L19" s="186"/>
      <c r="M19" s="186"/>
      <c r="N19" s="186"/>
      <c r="O19" s="187"/>
      <c r="P19" s="188" t="s">
        <v>64</v>
      </c>
      <c r="Q19" s="189"/>
      <c r="R19" s="190"/>
      <c r="S19" s="191"/>
      <c r="U19" s="312"/>
      <c r="V19" s="312"/>
      <c r="W19" s="312"/>
    </row>
    <row r="20" spans="1:23" ht="15" x14ac:dyDescent="0.25">
      <c r="A20" s="26"/>
      <c r="B20" s="150" t="s">
        <v>47</v>
      </c>
      <c r="C20" s="192" t="s">
        <v>48</v>
      </c>
      <c r="D20" s="153" t="s">
        <v>49</v>
      </c>
      <c r="E20" s="153"/>
      <c r="F20" s="153" t="s">
        <v>91</v>
      </c>
      <c r="G20" s="153"/>
      <c r="H20" s="153" t="s">
        <v>50</v>
      </c>
      <c r="I20" s="193"/>
      <c r="J20" s="153" t="s">
        <v>49</v>
      </c>
      <c r="K20" s="153"/>
      <c r="L20" s="153" t="s">
        <v>91</v>
      </c>
      <c r="M20" s="153"/>
      <c r="N20" s="153" t="s">
        <v>50</v>
      </c>
      <c r="O20" s="193"/>
      <c r="P20" s="155" t="s">
        <v>49</v>
      </c>
      <c r="Q20" s="153"/>
      <c r="R20" s="155" t="s">
        <v>91</v>
      </c>
      <c r="S20" s="154"/>
      <c r="U20" s="312"/>
      <c r="V20" s="312"/>
      <c r="W20" s="312"/>
    </row>
    <row r="21" spans="1:23" ht="13.5" thickBot="1" x14ac:dyDescent="0.25">
      <c r="A21" s="26"/>
      <c r="B21" s="156"/>
      <c r="C21" s="194"/>
      <c r="D21" s="195" t="s">
        <v>304</v>
      </c>
      <c r="E21" s="221" t="s">
        <v>305</v>
      </c>
      <c r="F21" s="159" t="s">
        <v>304</v>
      </c>
      <c r="G21" s="221" t="s">
        <v>305</v>
      </c>
      <c r="H21" s="160" t="s">
        <v>304</v>
      </c>
      <c r="I21" s="237" t="s">
        <v>305</v>
      </c>
      <c r="J21" s="196" t="s">
        <v>304</v>
      </c>
      <c r="K21" s="232" t="s">
        <v>305</v>
      </c>
      <c r="L21" s="162" t="s">
        <v>304</v>
      </c>
      <c r="M21" s="232" t="s">
        <v>305</v>
      </c>
      <c r="N21" s="163" t="s">
        <v>304</v>
      </c>
      <c r="O21" s="241" t="s">
        <v>305</v>
      </c>
      <c r="P21" s="195" t="s">
        <v>304</v>
      </c>
      <c r="Q21" s="221" t="s">
        <v>305</v>
      </c>
      <c r="R21" s="197" t="s">
        <v>304</v>
      </c>
      <c r="S21" s="228" t="s">
        <v>305</v>
      </c>
      <c r="U21" s="312"/>
      <c r="V21" s="312"/>
      <c r="W21" s="312"/>
    </row>
    <row r="22" spans="1:23" ht="15.75" x14ac:dyDescent="0.25">
      <c r="A22" s="26"/>
      <c r="B22" s="165" t="s">
        <v>194</v>
      </c>
      <c r="C22" s="198"/>
      <c r="D22" s="199">
        <f t="shared" ref="D22:S22" si="4">SUM(D23:D28)</f>
        <v>114369.633</v>
      </c>
      <c r="E22" s="225">
        <f t="shared" si="4"/>
        <v>123186.47200000001</v>
      </c>
      <c r="F22" s="168">
        <f t="shared" si="4"/>
        <v>528929.82700000005</v>
      </c>
      <c r="G22" s="225">
        <f t="shared" si="4"/>
        <v>530914.53599999996</v>
      </c>
      <c r="H22" s="170">
        <f t="shared" si="4"/>
        <v>58105.224000000002</v>
      </c>
      <c r="I22" s="238">
        <f t="shared" si="4"/>
        <v>54733.559000000001</v>
      </c>
      <c r="J22" s="199">
        <f t="shared" si="4"/>
        <v>118219.79699999999</v>
      </c>
      <c r="K22" s="225">
        <f>SUM(K23:K28)</f>
        <v>119607.22399999999</v>
      </c>
      <c r="L22" s="168">
        <f>SUM(L23:L28)</f>
        <v>544376.63199999998</v>
      </c>
      <c r="M22" s="225">
        <f>SUM(M23:M28)</f>
        <v>515150.29099999997</v>
      </c>
      <c r="N22" s="170">
        <f t="shared" si="4"/>
        <v>37265.628999999994</v>
      </c>
      <c r="O22" s="222">
        <f t="shared" si="4"/>
        <v>33308.728999999999</v>
      </c>
      <c r="P22" s="167">
        <f t="shared" si="4"/>
        <v>-3850.1639999999898</v>
      </c>
      <c r="Q22" s="229">
        <f t="shared" si="4"/>
        <v>3579.2479999999996</v>
      </c>
      <c r="R22" s="332">
        <f t="shared" si="4"/>
        <v>-15446.804999999993</v>
      </c>
      <c r="S22" s="329">
        <f t="shared" si="4"/>
        <v>15764.245000000054</v>
      </c>
      <c r="U22" s="312"/>
      <c r="V22" s="312"/>
      <c r="W22" s="312"/>
    </row>
    <row r="23" spans="1:23" x14ac:dyDescent="0.2">
      <c r="A23" s="26"/>
      <c r="B23" s="172" t="s">
        <v>51</v>
      </c>
      <c r="C23" s="200" t="s">
        <v>97</v>
      </c>
      <c r="D23" s="176">
        <v>5135.6180000000004</v>
      </c>
      <c r="E23" s="223">
        <v>14805.022999999999</v>
      </c>
      <c r="F23" s="201">
        <v>23759.774000000001</v>
      </c>
      <c r="G23" s="226">
        <v>63658.96</v>
      </c>
      <c r="H23" s="176">
        <v>3358.8989999999999</v>
      </c>
      <c r="I23" s="239">
        <v>7008.7759999999998</v>
      </c>
      <c r="J23" s="202">
        <v>6233.9690000000001</v>
      </c>
      <c r="K23" s="226">
        <v>8204.2890000000007</v>
      </c>
      <c r="L23" s="175">
        <v>28565.663</v>
      </c>
      <c r="M23" s="226">
        <v>35381.305999999997</v>
      </c>
      <c r="N23" s="201">
        <v>6129.5060000000003</v>
      </c>
      <c r="O23" s="242">
        <v>4282.8819999999996</v>
      </c>
      <c r="P23" s="174">
        <f t="shared" ref="P23:P28" si="5">D23-J23</f>
        <v>-1098.3509999999997</v>
      </c>
      <c r="Q23" s="335">
        <f t="shared" ref="Q23:Q28" si="6">E23-K23</f>
        <v>6600.7339999999986</v>
      </c>
      <c r="R23" s="333">
        <f t="shared" ref="P23:S28" si="7">F23-L23</f>
        <v>-4805.8889999999992</v>
      </c>
      <c r="S23" s="330">
        <f t="shared" si="7"/>
        <v>28277.654000000002</v>
      </c>
      <c r="U23" s="312"/>
      <c r="V23" s="312"/>
      <c r="W23" s="312"/>
    </row>
    <row r="24" spans="1:23" x14ac:dyDescent="0.2">
      <c r="A24" s="26"/>
      <c r="B24" s="172" t="s">
        <v>52</v>
      </c>
      <c r="C24" s="200" t="s">
        <v>53</v>
      </c>
      <c r="D24" s="176">
        <v>20540.392</v>
      </c>
      <c r="E24" s="223">
        <v>12359.754999999999</v>
      </c>
      <c r="F24" s="201">
        <v>95281.205000000002</v>
      </c>
      <c r="G24" s="226">
        <v>53269.985000000001</v>
      </c>
      <c r="H24" s="176">
        <v>8458.1380000000008</v>
      </c>
      <c r="I24" s="239">
        <v>4758.0690000000004</v>
      </c>
      <c r="J24" s="202">
        <v>31348.322</v>
      </c>
      <c r="K24" s="226">
        <v>23325.541000000001</v>
      </c>
      <c r="L24" s="175">
        <v>144236.46799999999</v>
      </c>
      <c r="M24" s="226">
        <v>100566.999</v>
      </c>
      <c r="N24" s="201">
        <v>10467.007</v>
      </c>
      <c r="O24" s="242">
        <v>8215.9509999999991</v>
      </c>
      <c r="P24" s="174">
        <f t="shared" si="5"/>
        <v>-10807.93</v>
      </c>
      <c r="Q24" s="335">
        <f t="shared" si="6"/>
        <v>-10965.786000000002</v>
      </c>
      <c r="R24" s="333">
        <f t="shared" si="7"/>
        <v>-48955.262999999992</v>
      </c>
      <c r="S24" s="330">
        <f t="shared" si="7"/>
        <v>-47297.013999999996</v>
      </c>
      <c r="U24" s="312"/>
      <c r="V24" s="312"/>
      <c r="W24" s="312"/>
    </row>
    <row r="25" spans="1:23" x14ac:dyDescent="0.2">
      <c r="A25" s="26"/>
      <c r="B25" s="172" t="s">
        <v>54</v>
      </c>
      <c r="C25" s="200" t="s">
        <v>55</v>
      </c>
      <c r="D25" s="176">
        <v>7206.9780000000001</v>
      </c>
      <c r="E25" s="223">
        <v>8755.9269999999997</v>
      </c>
      <c r="F25" s="201">
        <v>33053.197999999997</v>
      </c>
      <c r="G25" s="226">
        <v>37758.597000000002</v>
      </c>
      <c r="H25" s="176">
        <v>3110.8870000000002</v>
      </c>
      <c r="I25" s="239">
        <v>3475.0819999999999</v>
      </c>
      <c r="J25" s="202">
        <v>897.54499999999996</v>
      </c>
      <c r="K25" s="226">
        <v>749.59900000000005</v>
      </c>
      <c r="L25" s="175">
        <v>4143.902</v>
      </c>
      <c r="M25" s="226">
        <v>3234.6819999999998</v>
      </c>
      <c r="N25" s="201">
        <v>454.28100000000001</v>
      </c>
      <c r="O25" s="242">
        <v>453.14400000000001</v>
      </c>
      <c r="P25" s="174">
        <f t="shared" si="5"/>
        <v>6309.433</v>
      </c>
      <c r="Q25" s="335">
        <f t="shared" si="6"/>
        <v>8006.3279999999995</v>
      </c>
      <c r="R25" s="333">
        <f t="shared" si="7"/>
        <v>28909.295999999995</v>
      </c>
      <c r="S25" s="330">
        <f t="shared" si="7"/>
        <v>34523.915000000001</v>
      </c>
      <c r="U25" s="312"/>
    </row>
    <row r="26" spans="1:23" x14ac:dyDescent="0.2">
      <c r="A26" s="26"/>
      <c r="B26" s="172" t="s">
        <v>56</v>
      </c>
      <c r="C26" s="200" t="s">
        <v>57</v>
      </c>
      <c r="D26" s="176">
        <v>21943.923999999999</v>
      </c>
      <c r="E26" s="223">
        <v>23947.254000000001</v>
      </c>
      <c r="F26" s="201">
        <v>100960.212</v>
      </c>
      <c r="G26" s="226">
        <v>103115.182</v>
      </c>
      <c r="H26" s="176">
        <v>29039.898000000001</v>
      </c>
      <c r="I26" s="239">
        <v>27186.764999999999</v>
      </c>
      <c r="J26" s="202">
        <v>7343.2380000000003</v>
      </c>
      <c r="K26" s="226">
        <v>9076.4290000000001</v>
      </c>
      <c r="L26" s="175">
        <v>33909.807000000001</v>
      </c>
      <c r="M26" s="226">
        <v>39052.364000000001</v>
      </c>
      <c r="N26" s="201">
        <v>4869.6899999999996</v>
      </c>
      <c r="O26" s="242">
        <v>4979.5169999999998</v>
      </c>
      <c r="P26" s="174">
        <f t="shared" si="7"/>
        <v>14600.685999999998</v>
      </c>
      <c r="Q26" s="335">
        <f t="shared" si="6"/>
        <v>14870.825000000001</v>
      </c>
      <c r="R26" s="333">
        <f t="shared" si="7"/>
        <v>67050.404999999999</v>
      </c>
      <c r="S26" s="330">
        <f t="shared" si="7"/>
        <v>64062.817999999999</v>
      </c>
      <c r="U26" s="312"/>
    </row>
    <row r="27" spans="1:23" x14ac:dyDescent="0.2">
      <c r="A27" s="26"/>
      <c r="B27" s="172" t="s">
        <v>58</v>
      </c>
      <c r="C27" s="200" t="s">
        <v>59</v>
      </c>
      <c r="D27" s="176">
        <v>37760.284</v>
      </c>
      <c r="E27" s="223">
        <v>43984.572</v>
      </c>
      <c r="F27" s="201">
        <v>175495.095</v>
      </c>
      <c r="G27" s="226">
        <v>189822.18799999999</v>
      </c>
      <c r="H27" s="176">
        <v>8322.3330000000005</v>
      </c>
      <c r="I27" s="239">
        <v>7465.6360000000004</v>
      </c>
      <c r="J27" s="202">
        <v>12619.166999999999</v>
      </c>
      <c r="K27" s="226">
        <v>12621.064</v>
      </c>
      <c r="L27" s="175">
        <v>58011.279000000002</v>
      </c>
      <c r="M27" s="226">
        <v>54228.769</v>
      </c>
      <c r="N27" s="201">
        <v>2313.0279999999998</v>
      </c>
      <c r="O27" s="242">
        <v>1854.4839999999999</v>
      </c>
      <c r="P27" s="174">
        <f t="shared" si="5"/>
        <v>25141.116999999998</v>
      </c>
      <c r="Q27" s="335">
        <f t="shared" si="6"/>
        <v>31363.508000000002</v>
      </c>
      <c r="R27" s="333">
        <f t="shared" si="7"/>
        <v>117483.81599999999</v>
      </c>
      <c r="S27" s="330">
        <f t="shared" si="7"/>
        <v>135593.41899999999</v>
      </c>
      <c r="U27" s="312"/>
    </row>
    <row r="28" spans="1:23" ht="13.5" thickBot="1" x14ac:dyDescent="0.25">
      <c r="A28" s="26"/>
      <c r="B28" s="178" t="s">
        <v>60</v>
      </c>
      <c r="C28" s="203" t="s">
        <v>61</v>
      </c>
      <c r="D28" s="182">
        <v>21782.437000000002</v>
      </c>
      <c r="E28" s="224">
        <v>19333.940999999999</v>
      </c>
      <c r="F28" s="204">
        <v>100380.34299999999</v>
      </c>
      <c r="G28" s="227">
        <v>83289.623999999996</v>
      </c>
      <c r="H28" s="182">
        <v>5815.0690000000004</v>
      </c>
      <c r="I28" s="240">
        <v>4839.2309999999998</v>
      </c>
      <c r="J28" s="205">
        <v>59777.555999999997</v>
      </c>
      <c r="K28" s="227">
        <v>65630.301999999996</v>
      </c>
      <c r="L28" s="181">
        <v>275509.51299999998</v>
      </c>
      <c r="M28" s="227">
        <v>282686.17099999997</v>
      </c>
      <c r="N28" s="204">
        <v>13032.117</v>
      </c>
      <c r="O28" s="243">
        <v>13522.751</v>
      </c>
      <c r="P28" s="180">
        <f t="shared" si="5"/>
        <v>-37995.118999999992</v>
      </c>
      <c r="Q28" s="336">
        <f t="shared" si="6"/>
        <v>-46296.360999999997</v>
      </c>
      <c r="R28" s="334">
        <f t="shared" si="7"/>
        <v>-175129.16999999998</v>
      </c>
      <c r="S28" s="331">
        <f t="shared" si="7"/>
        <v>-199396.54699999996</v>
      </c>
    </row>
    <row r="29" spans="1:23" x14ac:dyDescent="0.2">
      <c r="G29" s="17"/>
      <c r="H29" s="17"/>
    </row>
    <row r="30" spans="1:23" ht="27" customHeight="1" thickBot="1" x14ac:dyDescent="0.5">
      <c r="B30" s="143" t="s">
        <v>94</v>
      </c>
      <c r="C30" s="82"/>
      <c r="G30" s="17"/>
    </row>
    <row r="31" spans="1:23" ht="15" x14ac:dyDescent="0.2">
      <c r="A31" s="26"/>
      <c r="B31" s="145"/>
      <c r="C31" s="184"/>
      <c r="D31" s="185" t="s">
        <v>45</v>
      </c>
      <c r="E31" s="186"/>
      <c r="F31" s="186"/>
      <c r="G31" s="186"/>
      <c r="H31" s="186"/>
      <c r="I31" s="187"/>
      <c r="J31" s="185" t="s">
        <v>46</v>
      </c>
      <c r="K31" s="186"/>
      <c r="L31" s="186"/>
      <c r="M31" s="186"/>
      <c r="N31" s="186"/>
      <c r="O31" s="187"/>
      <c r="P31" s="185" t="s">
        <v>64</v>
      </c>
      <c r="Q31" s="189"/>
      <c r="R31" s="190"/>
      <c r="S31" s="191"/>
    </row>
    <row r="32" spans="1:23" ht="15" x14ac:dyDescent="0.25">
      <c r="A32" s="26"/>
      <c r="B32" s="150" t="s">
        <v>47</v>
      </c>
      <c r="C32" s="192" t="s">
        <v>48</v>
      </c>
      <c r="D32" s="153" t="s">
        <v>49</v>
      </c>
      <c r="E32" s="153"/>
      <c r="F32" s="153" t="s">
        <v>91</v>
      </c>
      <c r="G32" s="153"/>
      <c r="H32" s="153" t="s">
        <v>50</v>
      </c>
      <c r="I32" s="193"/>
      <c r="J32" s="153" t="s">
        <v>49</v>
      </c>
      <c r="K32" s="153"/>
      <c r="L32" s="153" t="s">
        <v>91</v>
      </c>
      <c r="M32" s="153"/>
      <c r="N32" s="153" t="s">
        <v>50</v>
      </c>
      <c r="O32" s="193"/>
      <c r="P32" s="153" t="s">
        <v>49</v>
      </c>
      <c r="Q32" s="153"/>
      <c r="R32" s="155" t="s">
        <v>91</v>
      </c>
      <c r="S32" s="154"/>
    </row>
    <row r="33" spans="1:21" ht="13.5" thickBot="1" x14ac:dyDescent="0.25">
      <c r="A33" s="26"/>
      <c r="B33" s="156"/>
      <c r="C33" s="194"/>
      <c r="D33" s="195" t="s">
        <v>304</v>
      </c>
      <c r="E33" s="221" t="s">
        <v>305</v>
      </c>
      <c r="F33" s="159" t="s">
        <v>304</v>
      </c>
      <c r="G33" s="221" t="s">
        <v>305</v>
      </c>
      <c r="H33" s="160" t="s">
        <v>304</v>
      </c>
      <c r="I33" s="237" t="s">
        <v>305</v>
      </c>
      <c r="J33" s="196" t="s">
        <v>304</v>
      </c>
      <c r="K33" s="232" t="s">
        <v>305</v>
      </c>
      <c r="L33" s="162" t="s">
        <v>304</v>
      </c>
      <c r="M33" s="232" t="s">
        <v>305</v>
      </c>
      <c r="N33" s="163" t="s">
        <v>304</v>
      </c>
      <c r="O33" s="241" t="s">
        <v>305</v>
      </c>
      <c r="P33" s="196" t="s">
        <v>304</v>
      </c>
      <c r="Q33" s="232" t="s">
        <v>305</v>
      </c>
      <c r="R33" s="164" t="s">
        <v>304</v>
      </c>
      <c r="S33" s="233" t="s">
        <v>305</v>
      </c>
      <c r="T33" s="29"/>
      <c r="U33" s="312"/>
    </row>
    <row r="34" spans="1:21" ht="15.75" x14ac:dyDescent="0.25">
      <c r="A34" s="26"/>
      <c r="B34" s="165" t="s">
        <v>194</v>
      </c>
      <c r="C34" s="198"/>
      <c r="D34" s="199">
        <f t="shared" ref="D34:S34" si="8">SUM(D35:D40)</f>
        <v>422067.34600000002</v>
      </c>
      <c r="E34" s="225">
        <f t="shared" si="8"/>
        <v>516180.69400000002</v>
      </c>
      <c r="F34" s="168">
        <f t="shared" si="8"/>
        <v>1940744.9219999998</v>
      </c>
      <c r="G34" s="225">
        <f t="shared" si="8"/>
        <v>2224891.8480000002</v>
      </c>
      <c r="H34" s="170">
        <f t="shared" si="8"/>
        <v>491917.28799999994</v>
      </c>
      <c r="I34" s="238">
        <f t="shared" si="8"/>
        <v>523610.266</v>
      </c>
      <c r="J34" s="199">
        <f t="shared" si="8"/>
        <v>399610.41800000001</v>
      </c>
      <c r="K34" s="225">
        <f t="shared" si="8"/>
        <v>434579.08600000001</v>
      </c>
      <c r="L34" s="168">
        <f t="shared" si="8"/>
        <v>1836849.7829999998</v>
      </c>
      <c r="M34" s="225">
        <f t="shared" si="8"/>
        <v>1873476.2220000001</v>
      </c>
      <c r="N34" s="170">
        <f t="shared" si="8"/>
        <v>158355.266</v>
      </c>
      <c r="O34" s="222">
        <f t="shared" si="8"/>
        <v>150749.364</v>
      </c>
      <c r="P34" s="167">
        <f>SUM(P35:P40)</f>
        <v>22456.927999999985</v>
      </c>
      <c r="Q34" s="234">
        <f>SUM(Q35:Q40)</f>
        <v>81601.608000000007</v>
      </c>
      <c r="R34" s="171">
        <f t="shared" si="8"/>
        <v>103895.13899999997</v>
      </c>
      <c r="S34" s="234">
        <f t="shared" si="8"/>
        <v>351415.62600000016</v>
      </c>
      <c r="T34" s="29"/>
      <c r="U34" s="312"/>
    </row>
    <row r="35" spans="1:21" x14ac:dyDescent="0.2">
      <c r="A35" s="26"/>
      <c r="B35" s="172" t="s">
        <v>51</v>
      </c>
      <c r="C35" s="200" t="s">
        <v>97</v>
      </c>
      <c r="D35" s="176">
        <v>229167.52499999999</v>
      </c>
      <c r="E35" s="223">
        <v>301589.62</v>
      </c>
      <c r="F35" s="175">
        <v>1054112.838</v>
      </c>
      <c r="G35" s="226">
        <v>1299588.9480000001</v>
      </c>
      <c r="H35" s="176">
        <v>407942.01799999998</v>
      </c>
      <c r="I35" s="239">
        <v>444866.57</v>
      </c>
      <c r="J35" s="206">
        <v>47051.856</v>
      </c>
      <c r="K35" s="223">
        <v>59780.375999999997</v>
      </c>
      <c r="L35" s="175">
        <v>216358.99600000001</v>
      </c>
      <c r="M35" s="226">
        <v>257674.492</v>
      </c>
      <c r="N35" s="176">
        <v>21571.071</v>
      </c>
      <c r="O35" s="244">
        <v>21928.992999999999</v>
      </c>
      <c r="P35" s="174">
        <f t="shared" ref="P35:R40" si="9">D35-J35</f>
        <v>182115.66899999999</v>
      </c>
      <c r="Q35" s="230">
        <f t="shared" si="9"/>
        <v>241809.24400000001</v>
      </c>
      <c r="R35" s="177">
        <f t="shared" si="9"/>
        <v>837753.84199999995</v>
      </c>
      <c r="S35" s="235">
        <f t="shared" ref="S35:S40" si="10">G35-M35</f>
        <v>1041914.4560000001</v>
      </c>
      <c r="T35" s="29"/>
      <c r="U35" s="312"/>
    </row>
    <row r="36" spans="1:21" x14ac:dyDescent="0.2">
      <c r="A36" s="26"/>
      <c r="B36" s="172" t="s">
        <v>52</v>
      </c>
      <c r="C36" s="200" t="s">
        <v>53</v>
      </c>
      <c r="D36" s="176">
        <v>31832.758000000002</v>
      </c>
      <c r="E36" s="223">
        <v>20684.052</v>
      </c>
      <c r="F36" s="175">
        <v>146028.29800000001</v>
      </c>
      <c r="G36" s="226">
        <v>89378.106</v>
      </c>
      <c r="H36" s="176">
        <v>11765.181</v>
      </c>
      <c r="I36" s="239">
        <v>7604.4219999999996</v>
      </c>
      <c r="J36" s="206">
        <v>100184.13800000001</v>
      </c>
      <c r="K36" s="223">
        <v>102120.024</v>
      </c>
      <c r="L36" s="175">
        <v>460570.04100000003</v>
      </c>
      <c r="M36" s="226">
        <v>440420.65100000001</v>
      </c>
      <c r="N36" s="176">
        <v>46889.218999999997</v>
      </c>
      <c r="O36" s="244">
        <v>49078.680999999997</v>
      </c>
      <c r="P36" s="174">
        <f t="shared" si="9"/>
        <v>-68351.38</v>
      </c>
      <c r="Q36" s="230">
        <f t="shared" si="9"/>
        <v>-81435.972000000009</v>
      </c>
      <c r="R36" s="177">
        <f t="shared" si="9"/>
        <v>-314541.74300000002</v>
      </c>
      <c r="S36" s="235">
        <f t="shared" si="10"/>
        <v>-351042.54500000004</v>
      </c>
      <c r="U36" s="312"/>
    </row>
    <row r="37" spans="1:21" x14ac:dyDescent="0.2">
      <c r="A37" s="26"/>
      <c r="B37" s="172" t="s">
        <v>54</v>
      </c>
      <c r="C37" s="200" t="s">
        <v>55</v>
      </c>
      <c r="D37" s="176">
        <v>13412.208000000001</v>
      </c>
      <c r="E37" s="223">
        <v>17053.960999999999</v>
      </c>
      <c r="F37" s="175">
        <v>61572.218999999997</v>
      </c>
      <c r="G37" s="226">
        <v>73479.615000000005</v>
      </c>
      <c r="H37" s="176">
        <v>9307.866</v>
      </c>
      <c r="I37" s="239">
        <v>11610.964</v>
      </c>
      <c r="J37" s="206">
        <v>28488.282999999999</v>
      </c>
      <c r="K37" s="223">
        <v>34071.627999999997</v>
      </c>
      <c r="L37" s="175">
        <v>130819.527</v>
      </c>
      <c r="M37" s="226">
        <v>146851.81599999999</v>
      </c>
      <c r="N37" s="176">
        <v>18034.841</v>
      </c>
      <c r="O37" s="244">
        <v>19293.177</v>
      </c>
      <c r="P37" s="174">
        <f t="shared" si="9"/>
        <v>-15076.074999999999</v>
      </c>
      <c r="Q37" s="230">
        <f t="shared" si="9"/>
        <v>-17017.666999999998</v>
      </c>
      <c r="R37" s="177">
        <f t="shared" si="9"/>
        <v>-69247.308000000005</v>
      </c>
      <c r="S37" s="235">
        <f t="shared" si="10"/>
        <v>-73372.200999999986</v>
      </c>
      <c r="T37" s="29"/>
      <c r="U37" s="312"/>
    </row>
    <row r="38" spans="1:21" x14ac:dyDescent="0.2">
      <c r="A38" s="26"/>
      <c r="B38" s="172" t="s">
        <v>56</v>
      </c>
      <c r="C38" s="200" t="s">
        <v>57</v>
      </c>
      <c r="D38" s="176">
        <v>10816.128000000001</v>
      </c>
      <c r="E38" s="223">
        <v>10580.207</v>
      </c>
      <c r="F38" s="175">
        <v>49844.991000000002</v>
      </c>
      <c r="G38" s="226">
        <v>45627.232000000004</v>
      </c>
      <c r="H38" s="176">
        <v>24058.491000000002</v>
      </c>
      <c r="I38" s="239">
        <v>15204.995000000001</v>
      </c>
      <c r="J38" s="206">
        <v>16456.825000000001</v>
      </c>
      <c r="K38" s="223">
        <v>18455.116000000002</v>
      </c>
      <c r="L38" s="175">
        <v>75736.171000000002</v>
      </c>
      <c r="M38" s="226">
        <v>79570.101999999999</v>
      </c>
      <c r="N38" s="176">
        <v>29206.635999999999</v>
      </c>
      <c r="O38" s="244">
        <v>14506.757</v>
      </c>
      <c r="P38" s="174">
        <f t="shared" si="9"/>
        <v>-5640.6970000000001</v>
      </c>
      <c r="Q38" s="230">
        <f t="shared" si="9"/>
        <v>-7874.9090000000015</v>
      </c>
      <c r="R38" s="177">
        <f t="shared" si="9"/>
        <v>-25891.18</v>
      </c>
      <c r="S38" s="235">
        <f t="shared" si="10"/>
        <v>-33942.869999999995</v>
      </c>
      <c r="T38" s="29"/>
      <c r="U38" s="312"/>
    </row>
    <row r="39" spans="1:21" x14ac:dyDescent="0.2">
      <c r="A39" s="26"/>
      <c r="B39" s="172" t="s">
        <v>58</v>
      </c>
      <c r="C39" s="200" t="s">
        <v>59</v>
      </c>
      <c r="D39" s="176">
        <v>22737.143</v>
      </c>
      <c r="E39" s="223">
        <v>24961.897000000001</v>
      </c>
      <c r="F39" s="175">
        <v>105250.405</v>
      </c>
      <c r="G39" s="226">
        <v>107710.63499999999</v>
      </c>
      <c r="H39" s="176">
        <v>4659.8029999999999</v>
      </c>
      <c r="I39" s="239">
        <v>4206.2299999999996</v>
      </c>
      <c r="J39" s="206">
        <v>28176.194</v>
      </c>
      <c r="K39" s="223">
        <v>32294.690999999999</v>
      </c>
      <c r="L39" s="175">
        <v>129545.402</v>
      </c>
      <c r="M39" s="226">
        <v>139106.997</v>
      </c>
      <c r="N39" s="176">
        <v>4451.8249999999998</v>
      </c>
      <c r="O39" s="244">
        <v>4592.643</v>
      </c>
      <c r="P39" s="174">
        <f t="shared" si="9"/>
        <v>-5439.0509999999995</v>
      </c>
      <c r="Q39" s="230">
        <f t="shared" si="9"/>
        <v>-7332.7939999999981</v>
      </c>
      <c r="R39" s="177">
        <f t="shared" si="9"/>
        <v>-24294.997000000003</v>
      </c>
      <c r="S39" s="235">
        <f t="shared" si="10"/>
        <v>-31396.362000000008</v>
      </c>
    </row>
    <row r="40" spans="1:21" ht="13.5" thickBot="1" x14ac:dyDescent="0.25">
      <c r="A40" s="26"/>
      <c r="B40" s="178" t="s">
        <v>60</v>
      </c>
      <c r="C40" s="203" t="s">
        <v>61</v>
      </c>
      <c r="D40" s="182">
        <v>114101.584</v>
      </c>
      <c r="E40" s="224">
        <v>141310.95699999999</v>
      </c>
      <c r="F40" s="181">
        <v>523936.17099999997</v>
      </c>
      <c r="G40" s="227">
        <v>609107.31200000003</v>
      </c>
      <c r="H40" s="182">
        <v>34183.928999999996</v>
      </c>
      <c r="I40" s="240">
        <v>40117.084999999999</v>
      </c>
      <c r="J40" s="207">
        <v>179253.122</v>
      </c>
      <c r="K40" s="224">
        <v>187857.25099999999</v>
      </c>
      <c r="L40" s="181">
        <v>823819.64599999995</v>
      </c>
      <c r="M40" s="227">
        <v>809852.16399999999</v>
      </c>
      <c r="N40" s="182">
        <v>38201.673999999999</v>
      </c>
      <c r="O40" s="245">
        <v>41349.112999999998</v>
      </c>
      <c r="P40" s="180">
        <f t="shared" si="9"/>
        <v>-65151.538</v>
      </c>
      <c r="Q40" s="231">
        <f t="shared" si="9"/>
        <v>-46546.293999999994</v>
      </c>
      <c r="R40" s="183">
        <f t="shared" si="9"/>
        <v>-299883.47499999998</v>
      </c>
      <c r="S40" s="236">
        <f t="shared" si="10"/>
        <v>-200744.85199999996</v>
      </c>
    </row>
    <row r="41" spans="1:21" x14ac:dyDescent="0.2">
      <c r="G41" s="17"/>
      <c r="H41" s="17"/>
      <c r="L41" s="17"/>
    </row>
    <row r="42" spans="1:21" ht="29.25" thickBot="1" x14ac:dyDescent="0.5">
      <c r="B42" s="143" t="s">
        <v>171</v>
      </c>
      <c r="C42" s="82"/>
      <c r="H42" s="17"/>
    </row>
    <row r="43" spans="1:21" ht="15" x14ac:dyDescent="0.2">
      <c r="A43" s="26"/>
      <c r="B43" s="145"/>
      <c r="C43" s="184"/>
      <c r="D43" s="188" t="s">
        <v>45</v>
      </c>
      <c r="E43" s="186"/>
      <c r="F43" s="186"/>
      <c r="G43" s="186"/>
      <c r="H43" s="186"/>
      <c r="I43" s="187"/>
      <c r="J43" s="185" t="s">
        <v>46</v>
      </c>
      <c r="K43" s="186"/>
      <c r="L43" s="186"/>
      <c r="M43" s="186"/>
      <c r="N43" s="186"/>
      <c r="O43" s="187"/>
      <c r="P43" s="185" t="s">
        <v>64</v>
      </c>
      <c r="Q43" s="189"/>
      <c r="R43" s="190"/>
      <c r="S43" s="191"/>
    </row>
    <row r="44" spans="1:21" ht="15" x14ac:dyDescent="0.25">
      <c r="A44" s="26"/>
      <c r="B44" s="150" t="s">
        <v>47</v>
      </c>
      <c r="C44" s="192" t="s">
        <v>48</v>
      </c>
      <c r="D44" s="155" t="s">
        <v>49</v>
      </c>
      <c r="E44" s="153"/>
      <c r="F44" s="153" t="s">
        <v>91</v>
      </c>
      <c r="G44" s="153"/>
      <c r="H44" s="153" t="s">
        <v>50</v>
      </c>
      <c r="I44" s="193"/>
      <c r="J44" s="153" t="s">
        <v>49</v>
      </c>
      <c r="K44" s="153"/>
      <c r="L44" s="153" t="s">
        <v>91</v>
      </c>
      <c r="M44" s="153"/>
      <c r="N44" s="153" t="s">
        <v>50</v>
      </c>
      <c r="O44" s="193"/>
      <c r="P44" s="153" t="s">
        <v>49</v>
      </c>
      <c r="Q44" s="153"/>
      <c r="R44" s="155" t="s">
        <v>91</v>
      </c>
      <c r="S44" s="154"/>
    </row>
    <row r="45" spans="1:21" ht="13.5" thickBot="1" x14ac:dyDescent="0.25">
      <c r="A45" s="26"/>
      <c r="B45" s="156"/>
      <c r="C45" s="194"/>
      <c r="D45" s="196" t="s">
        <v>304</v>
      </c>
      <c r="E45" s="232" t="s">
        <v>305</v>
      </c>
      <c r="F45" s="162" t="s">
        <v>304</v>
      </c>
      <c r="G45" s="232" t="s">
        <v>305</v>
      </c>
      <c r="H45" s="163" t="s">
        <v>304</v>
      </c>
      <c r="I45" s="241" t="s">
        <v>305</v>
      </c>
      <c r="J45" s="196" t="s">
        <v>304</v>
      </c>
      <c r="K45" s="232" t="s">
        <v>305</v>
      </c>
      <c r="L45" s="162" t="s">
        <v>304</v>
      </c>
      <c r="M45" s="232" t="s">
        <v>305</v>
      </c>
      <c r="N45" s="163" t="s">
        <v>304</v>
      </c>
      <c r="O45" s="241" t="s">
        <v>305</v>
      </c>
      <c r="P45" s="196" t="s">
        <v>304</v>
      </c>
      <c r="Q45" s="232" t="s">
        <v>305</v>
      </c>
      <c r="R45" s="164" t="s">
        <v>304</v>
      </c>
      <c r="S45" s="233" t="s">
        <v>305</v>
      </c>
    </row>
    <row r="46" spans="1:21" ht="15.75" x14ac:dyDescent="0.25">
      <c r="A46" s="26"/>
      <c r="B46" s="208" t="s">
        <v>194</v>
      </c>
      <c r="C46" s="209"/>
      <c r="D46" s="199">
        <f t="shared" ref="D46:S46" si="11">SUM(D47:D52)</f>
        <v>1610637.736</v>
      </c>
      <c r="E46" s="225">
        <f t="shared" si="11"/>
        <v>1779559.423</v>
      </c>
      <c r="F46" s="168">
        <f>(SUM(F47:F52))/1</f>
        <v>7410355.6919999998</v>
      </c>
      <c r="G46" s="225">
        <f>(SUM(G47:G52))/1</f>
        <v>7670006.1899999995</v>
      </c>
      <c r="H46" s="170">
        <f t="shared" si="11"/>
        <v>984388.84400000004</v>
      </c>
      <c r="I46" s="238">
        <f t="shared" si="11"/>
        <v>1015091.4289999999</v>
      </c>
      <c r="J46" s="199">
        <f t="shared" si="11"/>
        <v>1165860.642</v>
      </c>
      <c r="K46" s="225">
        <f t="shared" si="11"/>
        <v>1274043.6260000002</v>
      </c>
      <c r="L46" s="168">
        <f>(SUM(L47:L52))/1</f>
        <v>5359868.7439999999</v>
      </c>
      <c r="M46" s="225">
        <f>(SUM(M47:M52))/1</f>
        <v>5491347.8019999992</v>
      </c>
      <c r="N46" s="170">
        <f t="shared" si="11"/>
        <v>512081.565</v>
      </c>
      <c r="O46" s="222">
        <f t="shared" si="11"/>
        <v>496986.424</v>
      </c>
      <c r="P46" s="167">
        <f>SUM(P47:P52)</f>
        <v>444777.09399999998</v>
      </c>
      <c r="Q46" s="234">
        <f>SUM(Q47:Q52)</f>
        <v>505515.79700000002</v>
      </c>
      <c r="R46" s="171">
        <f t="shared" si="11"/>
        <v>2050486.9479999999</v>
      </c>
      <c r="S46" s="234">
        <f t="shared" si="11"/>
        <v>2178658.3879999998</v>
      </c>
    </row>
    <row r="47" spans="1:21" x14ac:dyDescent="0.2">
      <c r="A47" s="26"/>
      <c r="B47" s="210" t="s">
        <v>51</v>
      </c>
      <c r="C47" s="211" t="s">
        <v>97</v>
      </c>
      <c r="D47" s="202">
        <v>356645.28600000002</v>
      </c>
      <c r="E47" s="226">
        <v>459325.19799999997</v>
      </c>
      <c r="F47" s="175">
        <v>1638937.69</v>
      </c>
      <c r="G47" s="226">
        <v>1978811.226</v>
      </c>
      <c r="H47" s="201">
        <v>546787.554</v>
      </c>
      <c r="I47" s="246">
        <v>596208.54799999995</v>
      </c>
      <c r="J47" s="202">
        <v>201595.962</v>
      </c>
      <c r="K47" s="226">
        <v>218588.10500000001</v>
      </c>
      <c r="L47" s="175">
        <v>927719.82499999995</v>
      </c>
      <c r="M47" s="226">
        <v>942119.80299999996</v>
      </c>
      <c r="N47" s="201">
        <v>175727.57500000001</v>
      </c>
      <c r="O47" s="242">
        <v>150929.23300000001</v>
      </c>
      <c r="P47" s="212">
        <f t="shared" ref="P47:S52" si="12">D47-J47</f>
        <v>155049.32400000002</v>
      </c>
      <c r="Q47" s="235">
        <f t="shared" si="12"/>
        <v>240737.09299999996</v>
      </c>
      <c r="R47" s="177">
        <f t="shared" si="12"/>
        <v>711217.86499999999</v>
      </c>
      <c r="S47" s="235">
        <f t="shared" si="12"/>
        <v>1036691.4230000001</v>
      </c>
    </row>
    <row r="48" spans="1:21" x14ac:dyDescent="0.2">
      <c r="A48" s="26"/>
      <c r="B48" s="213" t="s">
        <v>52</v>
      </c>
      <c r="C48" s="211" t="s">
        <v>53</v>
      </c>
      <c r="D48" s="202">
        <v>133618.883</v>
      </c>
      <c r="E48" s="226">
        <v>101434.368</v>
      </c>
      <c r="F48" s="175">
        <v>615969.72900000005</v>
      </c>
      <c r="G48" s="226">
        <v>437436.88</v>
      </c>
      <c r="H48" s="201">
        <v>50266.733999999997</v>
      </c>
      <c r="I48" s="246">
        <v>38853.163999999997</v>
      </c>
      <c r="J48" s="202">
        <v>252837.87100000001</v>
      </c>
      <c r="K48" s="226">
        <v>242172.65700000001</v>
      </c>
      <c r="L48" s="175">
        <v>1161748.4650000001</v>
      </c>
      <c r="M48" s="226">
        <v>1044205.642</v>
      </c>
      <c r="N48" s="201">
        <v>103308.96799999999</v>
      </c>
      <c r="O48" s="242">
        <v>112860.853</v>
      </c>
      <c r="P48" s="212">
        <f t="shared" si="12"/>
        <v>-119218.98800000001</v>
      </c>
      <c r="Q48" s="235">
        <f t="shared" si="12"/>
        <v>-140738.28899999999</v>
      </c>
      <c r="R48" s="177">
        <f t="shared" si="12"/>
        <v>-545778.73600000003</v>
      </c>
      <c r="S48" s="235">
        <f t="shared" si="12"/>
        <v>-606768.76199999999</v>
      </c>
    </row>
    <row r="49" spans="1:19" x14ac:dyDescent="0.2">
      <c r="A49" s="26"/>
      <c r="B49" s="213" t="s">
        <v>54</v>
      </c>
      <c r="C49" s="211" t="s">
        <v>55</v>
      </c>
      <c r="D49" s="202">
        <v>133935.94200000001</v>
      </c>
      <c r="E49" s="226">
        <v>147842.071</v>
      </c>
      <c r="F49" s="175">
        <v>615311.38100000005</v>
      </c>
      <c r="G49" s="226">
        <v>637228.43299999996</v>
      </c>
      <c r="H49" s="201">
        <v>85539.668000000005</v>
      </c>
      <c r="I49" s="246">
        <v>90792.464999999997</v>
      </c>
      <c r="J49" s="202">
        <v>79942.001000000004</v>
      </c>
      <c r="K49" s="226">
        <v>82532.801999999996</v>
      </c>
      <c r="L49" s="175">
        <v>367525.201</v>
      </c>
      <c r="M49" s="226">
        <v>355818.30300000001</v>
      </c>
      <c r="N49" s="201">
        <v>48454.582999999999</v>
      </c>
      <c r="O49" s="242">
        <v>47522.074999999997</v>
      </c>
      <c r="P49" s="212">
        <f t="shared" si="12"/>
        <v>53993.941000000006</v>
      </c>
      <c r="Q49" s="235">
        <f t="shared" si="12"/>
        <v>65309.269</v>
      </c>
      <c r="R49" s="177">
        <f t="shared" si="12"/>
        <v>247786.18000000005</v>
      </c>
      <c r="S49" s="235">
        <f t="shared" si="12"/>
        <v>281410.12999999995</v>
      </c>
    </row>
    <row r="50" spans="1:19" x14ac:dyDescent="0.2">
      <c r="A50" s="26"/>
      <c r="B50" s="213" t="s">
        <v>56</v>
      </c>
      <c r="C50" s="211" t="s">
        <v>57</v>
      </c>
      <c r="D50" s="202">
        <v>55415.165999999997</v>
      </c>
      <c r="E50" s="226">
        <v>64079.099000000002</v>
      </c>
      <c r="F50" s="175">
        <v>255321.47399999999</v>
      </c>
      <c r="G50" s="226">
        <v>276241.75699999998</v>
      </c>
      <c r="H50" s="201">
        <v>73368.843999999997</v>
      </c>
      <c r="I50" s="246">
        <v>66589.361999999994</v>
      </c>
      <c r="J50" s="202">
        <v>49375.366000000002</v>
      </c>
      <c r="K50" s="226">
        <v>65887.02</v>
      </c>
      <c r="L50" s="175">
        <v>227182.375</v>
      </c>
      <c r="M50" s="226">
        <v>283881.24699999997</v>
      </c>
      <c r="N50" s="201">
        <v>73495.144</v>
      </c>
      <c r="O50" s="242">
        <v>60243.298999999999</v>
      </c>
      <c r="P50" s="212">
        <f t="shared" si="12"/>
        <v>6039.7999999999956</v>
      </c>
      <c r="Q50" s="235">
        <f t="shared" si="12"/>
        <v>-1807.9210000000021</v>
      </c>
      <c r="R50" s="177">
        <f t="shared" si="12"/>
        <v>28139.098999999987</v>
      </c>
      <c r="S50" s="235">
        <f t="shared" si="12"/>
        <v>-7639.4899999999907</v>
      </c>
    </row>
    <row r="51" spans="1:19" x14ac:dyDescent="0.2">
      <c r="A51" s="26"/>
      <c r="B51" s="213" t="s">
        <v>58</v>
      </c>
      <c r="C51" s="211" t="s">
        <v>59</v>
      </c>
      <c r="D51" s="202">
        <v>255105.283</v>
      </c>
      <c r="E51" s="226">
        <v>295987.91700000002</v>
      </c>
      <c r="F51" s="175">
        <v>1178517.8689999999</v>
      </c>
      <c r="G51" s="226">
        <v>1275798.023</v>
      </c>
      <c r="H51" s="201">
        <v>52229.938999999998</v>
      </c>
      <c r="I51" s="246">
        <v>46740.203999999998</v>
      </c>
      <c r="J51" s="202">
        <v>91359.817999999999</v>
      </c>
      <c r="K51" s="226">
        <v>110105.88499999999</v>
      </c>
      <c r="L51" s="175">
        <v>419695.55900000001</v>
      </c>
      <c r="M51" s="226">
        <v>474363.53100000002</v>
      </c>
      <c r="N51" s="201">
        <v>15732.941000000001</v>
      </c>
      <c r="O51" s="242">
        <v>16450.797999999999</v>
      </c>
      <c r="P51" s="212">
        <f t="shared" si="12"/>
        <v>163745.465</v>
      </c>
      <c r="Q51" s="235">
        <f t="shared" si="12"/>
        <v>185882.03200000001</v>
      </c>
      <c r="R51" s="177">
        <f t="shared" si="12"/>
        <v>758822.30999999994</v>
      </c>
      <c r="S51" s="235">
        <f t="shared" si="12"/>
        <v>801434.49200000009</v>
      </c>
    </row>
    <row r="52" spans="1:19" ht="13.5" thickBot="1" x14ac:dyDescent="0.25">
      <c r="A52" s="26"/>
      <c r="B52" s="214" t="s">
        <v>60</v>
      </c>
      <c r="C52" s="215" t="s">
        <v>61</v>
      </c>
      <c r="D52" s="205">
        <v>675917.17599999998</v>
      </c>
      <c r="E52" s="227">
        <v>710890.77</v>
      </c>
      <c r="F52" s="181">
        <v>3106297.5490000001</v>
      </c>
      <c r="G52" s="227">
        <v>3064489.8709999998</v>
      </c>
      <c r="H52" s="204">
        <v>176196.10500000001</v>
      </c>
      <c r="I52" s="247">
        <v>175907.68599999999</v>
      </c>
      <c r="J52" s="205">
        <v>490749.62400000001</v>
      </c>
      <c r="K52" s="227">
        <v>554757.15700000001</v>
      </c>
      <c r="L52" s="181">
        <v>2255997.3190000001</v>
      </c>
      <c r="M52" s="227">
        <v>2390959.2760000001</v>
      </c>
      <c r="N52" s="204">
        <v>95362.354000000007</v>
      </c>
      <c r="O52" s="243">
        <v>108980.166</v>
      </c>
      <c r="P52" s="216">
        <f t="shared" si="12"/>
        <v>185167.55199999997</v>
      </c>
      <c r="Q52" s="236">
        <f t="shared" si="12"/>
        <v>156133.61300000001</v>
      </c>
      <c r="R52" s="183">
        <f t="shared" si="12"/>
        <v>850300.23</v>
      </c>
      <c r="S52" s="236">
        <f t="shared" si="12"/>
        <v>673530.59499999974</v>
      </c>
    </row>
    <row r="53" spans="1:19" x14ac:dyDescent="0.2">
      <c r="J53" s="17"/>
      <c r="O53" s="17"/>
    </row>
    <row r="54" spans="1:19" ht="14.25" x14ac:dyDescent="0.2">
      <c r="C54" s="10" t="s">
        <v>66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U113" sqref="U113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17" t="s">
        <v>195</v>
      </c>
      <c r="C2" s="217"/>
      <c r="D2" s="217"/>
      <c r="E2" s="217"/>
      <c r="F2" s="217"/>
      <c r="G2" s="217"/>
      <c r="H2" s="217"/>
      <c r="I2" s="217"/>
      <c r="J2" s="217"/>
      <c r="K2" s="217" t="s">
        <v>196</v>
      </c>
      <c r="L2" s="217"/>
      <c r="M2" s="217"/>
      <c r="N2" s="217"/>
      <c r="O2" s="217"/>
      <c r="P2" s="16"/>
    </row>
    <row r="3" spans="2:18" ht="18" thickBot="1" x14ac:dyDescent="0.35">
      <c r="B3" s="218" t="s">
        <v>127</v>
      </c>
      <c r="C3" s="217"/>
      <c r="D3" s="217"/>
      <c r="E3" s="217"/>
      <c r="F3" s="217"/>
      <c r="G3" s="217"/>
      <c r="H3" s="217"/>
      <c r="I3" s="217"/>
      <c r="J3" s="217"/>
      <c r="K3" s="218" t="s">
        <v>127</v>
      </c>
      <c r="L3" s="217"/>
      <c r="M3" s="217"/>
      <c r="N3" s="217"/>
      <c r="O3" s="217"/>
      <c r="P3" s="16"/>
    </row>
    <row r="4" spans="2:18" ht="16.5" thickBot="1" x14ac:dyDescent="0.3">
      <c r="B4" s="283" t="s">
        <v>67</v>
      </c>
      <c r="C4" s="284"/>
      <c r="D4" s="284"/>
      <c r="E4" s="284"/>
      <c r="F4" s="284"/>
      <c r="G4" s="284"/>
      <c r="H4" s="284"/>
      <c r="I4" s="285"/>
      <c r="J4" s="248"/>
      <c r="K4" s="283" t="s">
        <v>68</v>
      </c>
      <c r="L4" s="284"/>
      <c r="M4" s="284"/>
      <c r="N4" s="284"/>
      <c r="O4" s="284"/>
      <c r="P4" s="284"/>
      <c r="Q4" s="284"/>
      <c r="R4" s="285"/>
    </row>
    <row r="5" spans="2:18" ht="16.5" thickBot="1" x14ac:dyDescent="0.3">
      <c r="B5" s="286" t="s">
        <v>306</v>
      </c>
      <c r="C5" s="287"/>
      <c r="D5" s="288"/>
      <c r="E5" s="289"/>
      <c r="F5" s="286" t="s">
        <v>307</v>
      </c>
      <c r="G5" s="287"/>
      <c r="H5" s="288"/>
      <c r="I5" s="289"/>
      <c r="J5" s="248"/>
      <c r="K5" s="286" t="s">
        <v>306</v>
      </c>
      <c r="L5" s="287"/>
      <c r="M5" s="288"/>
      <c r="N5" s="289"/>
      <c r="O5" s="286" t="s">
        <v>307</v>
      </c>
      <c r="P5" s="287"/>
      <c r="Q5" s="288"/>
      <c r="R5" s="289"/>
    </row>
    <row r="6" spans="2:18" ht="30.75" thickBot="1" x14ac:dyDescent="0.25">
      <c r="B6" s="249" t="s">
        <v>69</v>
      </c>
      <c r="C6" s="250" t="s">
        <v>49</v>
      </c>
      <c r="D6" s="251" t="s">
        <v>91</v>
      </c>
      <c r="E6" s="252" t="s">
        <v>70</v>
      </c>
      <c r="F6" s="249" t="s">
        <v>69</v>
      </c>
      <c r="G6" s="250" t="s">
        <v>49</v>
      </c>
      <c r="H6" s="251" t="s">
        <v>91</v>
      </c>
      <c r="I6" s="252" t="s">
        <v>70</v>
      </c>
      <c r="J6" s="248"/>
      <c r="K6" s="249" t="s">
        <v>69</v>
      </c>
      <c r="L6" s="250" t="s">
        <v>49</v>
      </c>
      <c r="M6" s="251" t="s">
        <v>91</v>
      </c>
      <c r="N6" s="252" t="s">
        <v>70</v>
      </c>
      <c r="O6" s="249" t="s">
        <v>69</v>
      </c>
      <c r="P6" s="250" t="s">
        <v>49</v>
      </c>
      <c r="Q6" s="251" t="s">
        <v>91</v>
      </c>
      <c r="R6" s="252" t="s">
        <v>70</v>
      </c>
    </row>
    <row r="7" spans="2:18" ht="16.5" thickBot="1" x14ac:dyDescent="0.3">
      <c r="B7" s="253" t="s">
        <v>62</v>
      </c>
      <c r="C7" s="254">
        <v>476359.03100000002</v>
      </c>
      <c r="D7" s="255">
        <v>2189837.3689999999</v>
      </c>
      <c r="E7" s="256">
        <v>703833.35800000001</v>
      </c>
      <c r="F7" s="257" t="s">
        <v>62</v>
      </c>
      <c r="G7" s="258">
        <v>563630.69400000002</v>
      </c>
      <c r="H7" s="259">
        <v>2428669.9380000001</v>
      </c>
      <c r="I7" s="256">
        <v>733715.59600000002</v>
      </c>
      <c r="J7" s="248"/>
      <c r="K7" s="253" t="s">
        <v>62</v>
      </c>
      <c r="L7" s="254">
        <v>211784.66200000001</v>
      </c>
      <c r="M7" s="255">
        <v>974730.80200000003</v>
      </c>
      <c r="N7" s="256">
        <v>180408.42499999999</v>
      </c>
      <c r="O7" s="257" t="s">
        <v>62</v>
      </c>
      <c r="P7" s="258">
        <v>219492.85200000001</v>
      </c>
      <c r="Q7" s="259">
        <v>946019.08900000004</v>
      </c>
      <c r="R7" s="256">
        <v>151303.41200000001</v>
      </c>
    </row>
    <row r="8" spans="2:18" ht="15.75" x14ac:dyDescent="0.25">
      <c r="B8" s="260" t="s">
        <v>31</v>
      </c>
      <c r="C8" s="261">
        <v>229167.52499999999</v>
      </c>
      <c r="D8" s="261">
        <v>1054112.838</v>
      </c>
      <c r="E8" s="261">
        <v>407942.01799999998</v>
      </c>
      <c r="F8" s="262" t="s">
        <v>31</v>
      </c>
      <c r="G8" s="263">
        <v>301589.62</v>
      </c>
      <c r="H8" s="264">
        <v>1299588.9480000001</v>
      </c>
      <c r="I8" s="265">
        <v>444866.57</v>
      </c>
      <c r="J8" s="248"/>
      <c r="K8" s="260" t="s">
        <v>74</v>
      </c>
      <c r="L8" s="261">
        <v>107109.875</v>
      </c>
      <c r="M8" s="261">
        <v>492794.76500000001</v>
      </c>
      <c r="N8" s="261">
        <v>95953.865999999995</v>
      </c>
      <c r="O8" s="262" t="s">
        <v>74</v>
      </c>
      <c r="P8" s="263">
        <v>113814.845</v>
      </c>
      <c r="Q8" s="264">
        <v>490540.98599999998</v>
      </c>
      <c r="R8" s="265">
        <v>92957.135999999999</v>
      </c>
    </row>
    <row r="9" spans="2:18" ht="15.75" x14ac:dyDescent="0.25">
      <c r="B9" s="266" t="s">
        <v>74</v>
      </c>
      <c r="C9" s="267">
        <v>32749.978999999999</v>
      </c>
      <c r="D9" s="267">
        <v>150581.57800000001</v>
      </c>
      <c r="E9" s="267">
        <v>44937.087</v>
      </c>
      <c r="F9" s="268" t="s">
        <v>74</v>
      </c>
      <c r="G9" s="269">
        <v>34530.478000000003</v>
      </c>
      <c r="H9" s="270">
        <v>148843.68799999999</v>
      </c>
      <c r="I9" s="271">
        <v>50880.273999999998</v>
      </c>
      <c r="J9" s="248"/>
      <c r="K9" s="266" t="s">
        <v>31</v>
      </c>
      <c r="L9" s="267">
        <v>47051.856</v>
      </c>
      <c r="M9" s="267">
        <v>216358.99600000001</v>
      </c>
      <c r="N9" s="267">
        <v>21571.071</v>
      </c>
      <c r="O9" s="268" t="s">
        <v>31</v>
      </c>
      <c r="P9" s="269">
        <v>59780.375999999997</v>
      </c>
      <c r="Q9" s="270">
        <v>257674.492</v>
      </c>
      <c r="R9" s="271">
        <v>21928.992999999999</v>
      </c>
    </row>
    <row r="10" spans="2:18" ht="15.75" x14ac:dyDescent="0.25">
      <c r="B10" s="266" t="s">
        <v>96</v>
      </c>
      <c r="C10" s="267">
        <v>31382.266</v>
      </c>
      <c r="D10" s="267">
        <v>144394.49900000001</v>
      </c>
      <c r="E10" s="267">
        <v>44696.775999999998</v>
      </c>
      <c r="F10" s="268" t="s">
        <v>167</v>
      </c>
      <c r="G10" s="269">
        <v>26315.337</v>
      </c>
      <c r="H10" s="270">
        <v>113698.25</v>
      </c>
      <c r="I10" s="271">
        <v>38809.841999999997</v>
      </c>
      <c r="J10" s="248"/>
      <c r="K10" s="266" t="s">
        <v>82</v>
      </c>
      <c r="L10" s="267">
        <v>10072.243</v>
      </c>
      <c r="M10" s="267">
        <v>46467.93</v>
      </c>
      <c r="N10" s="267">
        <v>4644.7160000000003</v>
      </c>
      <c r="O10" s="268" t="s">
        <v>30</v>
      </c>
      <c r="P10" s="269">
        <v>11984.007</v>
      </c>
      <c r="Q10" s="270">
        <v>51532.453999999998</v>
      </c>
      <c r="R10" s="271">
        <v>5045.143</v>
      </c>
    </row>
    <row r="11" spans="2:18" ht="15.75" x14ac:dyDescent="0.25">
      <c r="B11" s="266" t="s">
        <v>167</v>
      </c>
      <c r="C11" s="267">
        <v>22507.521000000001</v>
      </c>
      <c r="D11" s="267">
        <v>103936.64200000001</v>
      </c>
      <c r="E11" s="267">
        <v>32068.385999999999</v>
      </c>
      <c r="F11" s="268" t="s">
        <v>33</v>
      </c>
      <c r="G11" s="269">
        <v>19402.073</v>
      </c>
      <c r="H11" s="270">
        <v>83476.41</v>
      </c>
      <c r="I11" s="271">
        <v>8163.8310000000001</v>
      </c>
      <c r="J11" s="248"/>
      <c r="K11" s="266" t="s">
        <v>30</v>
      </c>
      <c r="L11" s="267">
        <v>8559.7970000000005</v>
      </c>
      <c r="M11" s="267">
        <v>39606.502</v>
      </c>
      <c r="N11" s="267">
        <v>3462.386</v>
      </c>
      <c r="O11" s="268" t="s">
        <v>166</v>
      </c>
      <c r="P11" s="269">
        <v>8204.2890000000007</v>
      </c>
      <c r="Q11" s="270">
        <v>35381.305999999997</v>
      </c>
      <c r="R11" s="271">
        <v>4282.8819999999996</v>
      </c>
    </row>
    <row r="12" spans="2:18" ht="15.75" x14ac:dyDescent="0.25">
      <c r="B12" s="266" t="s">
        <v>89</v>
      </c>
      <c r="C12" s="267">
        <v>14886.306</v>
      </c>
      <c r="D12" s="267">
        <v>68412.100999999995</v>
      </c>
      <c r="E12" s="267">
        <v>20376.072</v>
      </c>
      <c r="F12" s="268" t="s">
        <v>96</v>
      </c>
      <c r="G12" s="269">
        <v>17969.567999999999</v>
      </c>
      <c r="H12" s="270">
        <v>77382.089000000007</v>
      </c>
      <c r="I12" s="271">
        <v>26255.481</v>
      </c>
      <c r="J12" s="248"/>
      <c r="K12" s="266" t="s">
        <v>33</v>
      </c>
      <c r="L12" s="267">
        <v>8511.277</v>
      </c>
      <c r="M12" s="267">
        <v>39129.726000000002</v>
      </c>
      <c r="N12" s="267">
        <v>20629.228999999999</v>
      </c>
      <c r="O12" s="268" t="s">
        <v>77</v>
      </c>
      <c r="P12" s="269">
        <v>8123.8220000000001</v>
      </c>
      <c r="Q12" s="270">
        <v>35021.478999999999</v>
      </c>
      <c r="R12" s="271">
        <v>10585.561</v>
      </c>
    </row>
    <row r="13" spans="2:18" ht="15.75" x14ac:dyDescent="0.25">
      <c r="B13" s="266" t="s">
        <v>82</v>
      </c>
      <c r="C13" s="267">
        <v>14430.634</v>
      </c>
      <c r="D13" s="267">
        <v>66377.33</v>
      </c>
      <c r="E13" s="267">
        <v>10647.710999999999</v>
      </c>
      <c r="F13" s="268" t="s">
        <v>166</v>
      </c>
      <c r="G13" s="269">
        <v>14805.022999999999</v>
      </c>
      <c r="H13" s="270">
        <v>63658.96</v>
      </c>
      <c r="I13" s="271">
        <v>7008.7759999999998</v>
      </c>
      <c r="J13" s="248"/>
      <c r="K13" s="266" t="s">
        <v>112</v>
      </c>
      <c r="L13" s="267">
        <v>7180.4219999999996</v>
      </c>
      <c r="M13" s="267">
        <v>32928.008000000002</v>
      </c>
      <c r="N13" s="267">
        <v>3339.7150000000001</v>
      </c>
      <c r="O13" s="268" t="s">
        <v>112</v>
      </c>
      <c r="P13" s="269">
        <v>5368.335</v>
      </c>
      <c r="Q13" s="270">
        <v>23121.473999999998</v>
      </c>
      <c r="R13" s="271">
        <v>1772.6179999999999</v>
      </c>
    </row>
    <row r="14" spans="2:18" ht="15.75" x14ac:dyDescent="0.25">
      <c r="B14" s="266" t="s">
        <v>113</v>
      </c>
      <c r="C14" s="267">
        <v>11040.228999999999</v>
      </c>
      <c r="D14" s="267">
        <v>50367.955999999998</v>
      </c>
      <c r="E14" s="267">
        <v>14879.13</v>
      </c>
      <c r="F14" s="268" t="s">
        <v>82</v>
      </c>
      <c r="G14" s="269">
        <v>14396.829</v>
      </c>
      <c r="H14" s="270">
        <v>62079.616000000002</v>
      </c>
      <c r="I14" s="271">
        <v>10247.415000000001</v>
      </c>
      <c r="J14" s="248"/>
      <c r="K14" s="266" t="s">
        <v>166</v>
      </c>
      <c r="L14" s="267">
        <v>6233.9690000000001</v>
      </c>
      <c r="M14" s="267">
        <v>28565.663</v>
      </c>
      <c r="N14" s="267">
        <v>6129.5060000000003</v>
      </c>
      <c r="O14" s="268" t="s">
        <v>33</v>
      </c>
      <c r="P14" s="269">
        <v>3923.7629999999999</v>
      </c>
      <c r="Q14" s="270">
        <v>16931.234</v>
      </c>
      <c r="R14" s="271">
        <v>7630.848</v>
      </c>
    </row>
    <row r="15" spans="2:18" ht="15.75" x14ac:dyDescent="0.25">
      <c r="B15" s="266" t="s">
        <v>33</v>
      </c>
      <c r="C15" s="267">
        <v>10809.322</v>
      </c>
      <c r="D15" s="267">
        <v>49279.014000000003</v>
      </c>
      <c r="E15" s="267">
        <v>6425.7510000000002</v>
      </c>
      <c r="F15" s="268" t="s">
        <v>84</v>
      </c>
      <c r="G15" s="269">
        <v>13779.847</v>
      </c>
      <c r="H15" s="270">
        <v>59332.938000000002</v>
      </c>
      <c r="I15" s="271">
        <v>9776.7430000000004</v>
      </c>
      <c r="J15" s="248"/>
      <c r="K15" s="266" t="s">
        <v>79</v>
      </c>
      <c r="L15" s="267">
        <v>4498.7190000000001</v>
      </c>
      <c r="M15" s="267">
        <v>21034.573</v>
      </c>
      <c r="N15" s="267">
        <v>7982.1220000000003</v>
      </c>
      <c r="O15" s="268" t="s">
        <v>75</v>
      </c>
      <c r="P15" s="269">
        <v>1742.5050000000001</v>
      </c>
      <c r="Q15" s="270">
        <v>7521.9440000000004</v>
      </c>
      <c r="R15" s="271">
        <v>1909.38</v>
      </c>
    </row>
    <row r="16" spans="2:18" ht="15.75" x14ac:dyDescent="0.25">
      <c r="B16" s="266" t="s">
        <v>84</v>
      </c>
      <c r="C16" s="267">
        <v>9616.3510000000006</v>
      </c>
      <c r="D16" s="267">
        <v>43973.847000000002</v>
      </c>
      <c r="E16" s="267">
        <v>8786.4680000000008</v>
      </c>
      <c r="F16" s="268" t="s">
        <v>89</v>
      </c>
      <c r="G16" s="269">
        <v>12646.231</v>
      </c>
      <c r="H16" s="270">
        <v>54527.913</v>
      </c>
      <c r="I16" s="271">
        <v>17240.967000000001</v>
      </c>
      <c r="J16" s="248"/>
      <c r="K16" s="266" t="s">
        <v>77</v>
      </c>
      <c r="L16" s="267">
        <v>3109.828</v>
      </c>
      <c r="M16" s="267">
        <v>14356.349</v>
      </c>
      <c r="N16" s="267">
        <v>2979.3470000000002</v>
      </c>
      <c r="O16" s="268" t="s">
        <v>88</v>
      </c>
      <c r="P16" s="269">
        <v>1398.527</v>
      </c>
      <c r="Q16" s="270">
        <v>6043.7110000000002</v>
      </c>
      <c r="R16" s="271">
        <v>2047.527</v>
      </c>
    </row>
    <row r="17" spans="2:18" ht="15.75" x14ac:dyDescent="0.25">
      <c r="B17" s="266" t="s">
        <v>182</v>
      </c>
      <c r="C17" s="267">
        <v>9523.6389999999992</v>
      </c>
      <c r="D17" s="267">
        <v>43406.957999999999</v>
      </c>
      <c r="E17" s="267">
        <v>12935.591</v>
      </c>
      <c r="F17" s="268" t="s">
        <v>182</v>
      </c>
      <c r="G17" s="269">
        <v>12095.194</v>
      </c>
      <c r="H17" s="270">
        <v>52215.851999999999</v>
      </c>
      <c r="I17" s="271">
        <v>17735.202000000001</v>
      </c>
      <c r="J17" s="248"/>
      <c r="K17" s="266" t="s">
        <v>89</v>
      </c>
      <c r="L17" s="267">
        <v>2296.442</v>
      </c>
      <c r="M17" s="267">
        <v>10551.902</v>
      </c>
      <c r="N17" s="267">
        <v>1011.41</v>
      </c>
      <c r="O17" s="268" t="s">
        <v>79</v>
      </c>
      <c r="P17" s="269">
        <v>1132.886</v>
      </c>
      <c r="Q17" s="270">
        <v>4913.13</v>
      </c>
      <c r="R17" s="271">
        <v>1404.027</v>
      </c>
    </row>
    <row r="18" spans="2:18" ht="15.75" x14ac:dyDescent="0.25">
      <c r="B18" s="266" t="s">
        <v>95</v>
      </c>
      <c r="C18" s="267">
        <v>8941.5550000000003</v>
      </c>
      <c r="D18" s="267">
        <v>41066.512000000002</v>
      </c>
      <c r="E18" s="267">
        <v>10650.128000000001</v>
      </c>
      <c r="F18" s="268" t="s">
        <v>113</v>
      </c>
      <c r="G18" s="269">
        <v>11762.516</v>
      </c>
      <c r="H18" s="270">
        <v>50705.906000000003</v>
      </c>
      <c r="I18" s="271">
        <v>16886.851999999999</v>
      </c>
      <c r="J18" s="248"/>
      <c r="K18" s="266" t="s">
        <v>75</v>
      </c>
      <c r="L18" s="267">
        <v>2244.69</v>
      </c>
      <c r="M18" s="267">
        <v>10446.991</v>
      </c>
      <c r="N18" s="267">
        <v>6728.7820000000002</v>
      </c>
      <c r="O18" s="268" t="s">
        <v>89</v>
      </c>
      <c r="P18" s="269">
        <v>1112.376</v>
      </c>
      <c r="Q18" s="270">
        <v>4787.7299999999996</v>
      </c>
      <c r="R18" s="271">
        <v>349.73099999999999</v>
      </c>
    </row>
    <row r="19" spans="2:18" ht="15.75" x14ac:dyDescent="0.25">
      <c r="B19" s="266" t="s">
        <v>79</v>
      </c>
      <c r="C19" s="267">
        <v>8320.5910000000003</v>
      </c>
      <c r="D19" s="267">
        <v>38201.921000000002</v>
      </c>
      <c r="E19" s="267">
        <v>5485.9120000000003</v>
      </c>
      <c r="F19" s="268" t="s">
        <v>95</v>
      </c>
      <c r="G19" s="269">
        <v>10609.189</v>
      </c>
      <c r="H19" s="270">
        <v>45710.784</v>
      </c>
      <c r="I19" s="271">
        <v>12035.536</v>
      </c>
      <c r="J19" s="248"/>
      <c r="K19" s="266" t="s">
        <v>88</v>
      </c>
      <c r="L19" s="267">
        <v>2136.6060000000002</v>
      </c>
      <c r="M19" s="267">
        <v>9709.7749999999996</v>
      </c>
      <c r="N19" s="267">
        <v>3614.1039999999998</v>
      </c>
      <c r="O19" s="268" t="s">
        <v>71</v>
      </c>
      <c r="P19" s="269">
        <v>846.89499999999998</v>
      </c>
      <c r="Q19" s="270">
        <v>3642.221</v>
      </c>
      <c r="R19" s="271">
        <v>238.52799999999999</v>
      </c>
    </row>
    <row r="20" spans="2:18" ht="15.75" x14ac:dyDescent="0.25">
      <c r="B20" s="266" t="s">
        <v>71</v>
      </c>
      <c r="C20" s="267">
        <v>8024.8770000000004</v>
      </c>
      <c r="D20" s="267">
        <v>36738.61</v>
      </c>
      <c r="E20" s="267">
        <v>7681.6130000000003</v>
      </c>
      <c r="F20" s="268" t="s">
        <v>75</v>
      </c>
      <c r="G20" s="269">
        <v>10215.376</v>
      </c>
      <c r="H20" s="270">
        <v>43944.286999999997</v>
      </c>
      <c r="I20" s="271">
        <v>7891.7049999999999</v>
      </c>
      <c r="J20" s="248"/>
      <c r="K20" s="266" t="s">
        <v>71</v>
      </c>
      <c r="L20" s="267">
        <v>974.32799999999997</v>
      </c>
      <c r="M20" s="267">
        <v>4487.0439999999999</v>
      </c>
      <c r="N20" s="267">
        <v>452.44499999999999</v>
      </c>
      <c r="O20" s="268" t="s">
        <v>82</v>
      </c>
      <c r="P20" s="269">
        <v>833.322</v>
      </c>
      <c r="Q20" s="270">
        <v>3594.297</v>
      </c>
      <c r="R20" s="271">
        <v>343.20499999999998</v>
      </c>
    </row>
    <row r="21" spans="2:18" ht="15.75" x14ac:dyDescent="0.25">
      <c r="B21" s="266" t="s">
        <v>80</v>
      </c>
      <c r="C21" s="267">
        <v>6017.8670000000002</v>
      </c>
      <c r="D21" s="267">
        <v>27695.38</v>
      </c>
      <c r="E21" s="267">
        <v>9080.16</v>
      </c>
      <c r="F21" s="268" t="s">
        <v>79</v>
      </c>
      <c r="G21" s="269">
        <v>9483.6029999999992</v>
      </c>
      <c r="H21" s="270">
        <v>40870.561000000002</v>
      </c>
      <c r="I21" s="271">
        <v>6895.47</v>
      </c>
      <c r="J21" s="248"/>
      <c r="K21" s="266" t="s">
        <v>72</v>
      </c>
      <c r="L21" s="267">
        <v>705.71799999999996</v>
      </c>
      <c r="M21" s="267">
        <v>3162.7269999999999</v>
      </c>
      <c r="N21" s="267">
        <v>262.15300000000002</v>
      </c>
      <c r="O21" s="268" t="s">
        <v>72</v>
      </c>
      <c r="P21" s="269">
        <v>582.04100000000005</v>
      </c>
      <c r="Q21" s="270">
        <v>2526.652</v>
      </c>
      <c r="R21" s="271">
        <v>229.75</v>
      </c>
    </row>
    <row r="22" spans="2:18" ht="15.75" x14ac:dyDescent="0.25">
      <c r="B22" s="266" t="s">
        <v>116</v>
      </c>
      <c r="C22" s="267">
        <v>5146.1769999999997</v>
      </c>
      <c r="D22" s="267">
        <v>23171.547999999999</v>
      </c>
      <c r="E22" s="267">
        <v>4555.2839999999997</v>
      </c>
      <c r="F22" s="268" t="s">
        <v>116</v>
      </c>
      <c r="G22" s="269">
        <v>8856.4249999999993</v>
      </c>
      <c r="H22" s="270">
        <v>38079.932000000001</v>
      </c>
      <c r="I22" s="271">
        <v>4072.989</v>
      </c>
      <c r="J22" s="248"/>
      <c r="K22" s="266" t="s">
        <v>81</v>
      </c>
      <c r="L22" s="267">
        <v>278.94400000000002</v>
      </c>
      <c r="M22" s="267">
        <v>1281.1780000000001</v>
      </c>
      <c r="N22" s="267">
        <v>109.035</v>
      </c>
      <c r="O22" s="268" t="s">
        <v>81</v>
      </c>
      <c r="P22" s="269">
        <v>223.32</v>
      </c>
      <c r="Q22" s="270">
        <v>965.67499999999995</v>
      </c>
      <c r="R22" s="271">
        <v>54.786999999999999</v>
      </c>
    </row>
    <row r="23" spans="2:18" ht="16.5" thickBot="1" x14ac:dyDescent="0.3">
      <c r="B23" s="272" t="s">
        <v>166</v>
      </c>
      <c r="C23" s="273">
        <v>5135.6180000000004</v>
      </c>
      <c r="D23" s="273">
        <v>23759.774000000001</v>
      </c>
      <c r="E23" s="273">
        <v>3358.8989999999999</v>
      </c>
      <c r="F23" s="274" t="s">
        <v>80</v>
      </c>
      <c r="G23" s="275">
        <v>6068.4530000000004</v>
      </c>
      <c r="H23" s="276">
        <v>26149.737000000001</v>
      </c>
      <c r="I23" s="277">
        <v>9096.9599999999991</v>
      </c>
      <c r="J23" s="248"/>
      <c r="K23" s="272" t="s">
        <v>76</v>
      </c>
      <c r="L23" s="273">
        <v>253.809</v>
      </c>
      <c r="M23" s="273">
        <v>1177.8019999999999</v>
      </c>
      <c r="N23" s="273">
        <v>229.31399999999999</v>
      </c>
      <c r="O23" s="274" t="s">
        <v>76</v>
      </c>
      <c r="P23" s="275">
        <v>207.73099999999999</v>
      </c>
      <c r="Q23" s="276">
        <v>899.5</v>
      </c>
      <c r="R23" s="277">
        <v>125.093</v>
      </c>
    </row>
    <row r="24" spans="2:18" x14ac:dyDescent="0.2"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</row>
    <row r="25" spans="2:18" x14ac:dyDescent="0.2"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</row>
    <row r="26" spans="2:18" x14ac:dyDescent="0.2"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</row>
    <row r="27" spans="2:18" ht="15.75" x14ac:dyDescent="0.25">
      <c r="B27" s="279" t="s">
        <v>197</v>
      </c>
      <c r="C27" s="280"/>
      <c r="D27" s="279"/>
      <c r="E27" s="279"/>
      <c r="F27" s="279"/>
      <c r="G27" s="281"/>
      <c r="H27" s="279"/>
      <c r="I27" s="281"/>
      <c r="J27" s="281"/>
      <c r="K27" s="279" t="s">
        <v>198</v>
      </c>
      <c r="L27" s="279"/>
      <c r="M27" s="279"/>
      <c r="N27" s="279"/>
      <c r="O27" s="279"/>
      <c r="P27" s="281"/>
      <c r="Q27" s="279"/>
      <c r="R27" s="281"/>
    </row>
    <row r="28" spans="2:18" ht="16.5" thickBot="1" x14ac:dyDescent="0.3">
      <c r="B28" s="282" t="s">
        <v>127</v>
      </c>
      <c r="C28" s="279"/>
      <c r="D28" s="279"/>
      <c r="E28" s="279"/>
      <c r="F28" s="279"/>
      <c r="G28" s="281"/>
      <c r="H28" s="279"/>
      <c r="I28" s="281"/>
      <c r="J28" s="281"/>
      <c r="K28" s="282" t="s">
        <v>127</v>
      </c>
      <c r="L28" s="279"/>
      <c r="M28" s="279"/>
      <c r="N28" s="279"/>
      <c r="O28" s="279"/>
      <c r="P28" s="281"/>
      <c r="Q28" s="279"/>
      <c r="R28" s="281"/>
    </row>
    <row r="29" spans="2:18" ht="16.5" thickBot="1" x14ac:dyDescent="0.3">
      <c r="B29" s="283" t="s">
        <v>67</v>
      </c>
      <c r="C29" s="284"/>
      <c r="D29" s="284"/>
      <c r="E29" s="284"/>
      <c r="F29" s="284"/>
      <c r="G29" s="284"/>
      <c r="H29" s="284"/>
      <c r="I29" s="285"/>
      <c r="J29" s="281"/>
      <c r="K29" s="283" t="s">
        <v>68</v>
      </c>
      <c r="L29" s="284"/>
      <c r="M29" s="284"/>
      <c r="N29" s="284"/>
      <c r="O29" s="284"/>
      <c r="P29" s="284"/>
      <c r="Q29" s="284"/>
      <c r="R29" s="285"/>
    </row>
    <row r="30" spans="2:18" ht="16.5" thickBot="1" x14ac:dyDescent="0.3">
      <c r="B30" s="286" t="s">
        <v>306</v>
      </c>
      <c r="C30" s="287"/>
      <c r="D30" s="288"/>
      <c r="E30" s="289"/>
      <c r="F30" s="286" t="s">
        <v>307</v>
      </c>
      <c r="G30" s="287"/>
      <c r="H30" s="288"/>
      <c r="I30" s="289"/>
      <c r="J30" s="248"/>
      <c r="K30" s="286" t="s">
        <v>306</v>
      </c>
      <c r="L30" s="287"/>
      <c r="M30" s="288"/>
      <c r="N30" s="289"/>
      <c r="O30" s="286" t="s">
        <v>307</v>
      </c>
      <c r="P30" s="287"/>
      <c r="Q30" s="288"/>
      <c r="R30" s="289"/>
    </row>
    <row r="31" spans="2:18" ht="32.25" thickBot="1" x14ac:dyDescent="0.3">
      <c r="B31" s="290" t="s">
        <v>69</v>
      </c>
      <c r="C31" s="291" t="s">
        <v>49</v>
      </c>
      <c r="D31" s="292" t="s">
        <v>91</v>
      </c>
      <c r="E31" s="293" t="s">
        <v>70</v>
      </c>
      <c r="F31" s="290" t="s">
        <v>69</v>
      </c>
      <c r="G31" s="291" t="s">
        <v>49</v>
      </c>
      <c r="H31" s="292" t="s">
        <v>91</v>
      </c>
      <c r="I31" s="293" t="s">
        <v>70</v>
      </c>
      <c r="J31" s="281"/>
      <c r="K31" s="290" t="s">
        <v>69</v>
      </c>
      <c r="L31" s="291" t="s">
        <v>49</v>
      </c>
      <c r="M31" s="292" t="s">
        <v>91</v>
      </c>
      <c r="N31" s="293" t="s">
        <v>70</v>
      </c>
      <c r="O31" s="290" t="s">
        <v>69</v>
      </c>
      <c r="P31" s="291" t="s">
        <v>49</v>
      </c>
      <c r="Q31" s="292" t="s">
        <v>91</v>
      </c>
      <c r="R31" s="293" t="s">
        <v>70</v>
      </c>
    </row>
    <row r="32" spans="2:18" ht="16.5" thickBot="1" x14ac:dyDescent="0.3">
      <c r="B32" s="253" t="s">
        <v>62</v>
      </c>
      <c r="C32" s="254">
        <v>373310.84100000001</v>
      </c>
      <c r="D32" s="255">
        <v>1721132.1059999999</v>
      </c>
      <c r="E32" s="256">
        <v>137694.59400000001</v>
      </c>
      <c r="F32" s="257" t="s">
        <v>62</v>
      </c>
      <c r="G32" s="258">
        <v>350825.386</v>
      </c>
      <c r="H32" s="259">
        <v>1513265.1629999999</v>
      </c>
      <c r="I32" s="256">
        <v>135145.4</v>
      </c>
      <c r="J32" s="281"/>
      <c r="K32" s="253" t="s">
        <v>62</v>
      </c>
      <c r="L32" s="254">
        <v>268029.70600000001</v>
      </c>
      <c r="M32" s="255">
        <v>1231062.433</v>
      </c>
      <c r="N32" s="256">
        <v>111195.962</v>
      </c>
      <c r="O32" s="257" t="s">
        <v>62</v>
      </c>
      <c r="P32" s="258">
        <v>261379.965</v>
      </c>
      <c r="Q32" s="259">
        <v>1126890.0989999999</v>
      </c>
      <c r="R32" s="256">
        <v>123398.796</v>
      </c>
    </row>
    <row r="33" spans="2:20" ht="15.75" x14ac:dyDescent="0.25">
      <c r="B33" s="260" t="s">
        <v>92</v>
      </c>
      <c r="C33" s="261">
        <v>137111.39000000001</v>
      </c>
      <c r="D33" s="261">
        <v>631221.25699999998</v>
      </c>
      <c r="E33" s="261">
        <v>50879.000999999997</v>
      </c>
      <c r="F33" s="262" t="s">
        <v>92</v>
      </c>
      <c r="G33" s="263">
        <v>170127.86600000001</v>
      </c>
      <c r="H33" s="264">
        <v>733634.66</v>
      </c>
      <c r="I33" s="265">
        <v>66524</v>
      </c>
      <c r="J33" s="281"/>
      <c r="K33" s="260" t="s">
        <v>31</v>
      </c>
      <c r="L33" s="261">
        <v>100184.13800000001</v>
      </c>
      <c r="M33" s="261">
        <v>460570.04100000003</v>
      </c>
      <c r="N33" s="261">
        <v>46889.218999999997</v>
      </c>
      <c r="O33" s="262" t="s">
        <v>31</v>
      </c>
      <c r="P33" s="263">
        <v>102120.024</v>
      </c>
      <c r="Q33" s="264">
        <v>440420.65100000001</v>
      </c>
      <c r="R33" s="265">
        <v>49078.680999999997</v>
      </c>
    </row>
    <row r="34" spans="2:20" ht="15.75" x14ac:dyDescent="0.25">
      <c r="B34" s="266" t="s">
        <v>31</v>
      </c>
      <c r="C34" s="267">
        <v>31832.758000000002</v>
      </c>
      <c r="D34" s="267">
        <v>146028.29800000001</v>
      </c>
      <c r="E34" s="267">
        <v>11765.181</v>
      </c>
      <c r="F34" s="268" t="s">
        <v>71</v>
      </c>
      <c r="G34" s="269">
        <v>27685.793000000001</v>
      </c>
      <c r="H34" s="270">
        <v>119353.591</v>
      </c>
      <c r="I34" s="271">
        <v>10368.807000000001</v>
      </c>
      <c r="J34" s="281"/>
      <c r="K34" s="266" t="s">
        <v>77</v>
      </c>
      <c r="L34" s="267">
        <v>41284.661</v>
      </c>
      <c r="M34" s="267">
        <v>189953.29699999999</v>
      </c>
      <c r="N34" s="267">
        <v>11681.132</v>
      </c>
      <c r="O34" s="268" t="s">
        <v>77</v>
      </c>
      <c r="P34" s="269">
        <v>43883.51</v>
      </c>
      <c r="Q34" s="270">
        <v>189237.217</v>
      </c>
      <c r="R34" s="271">
        <v>13476.861000000001</v>
      </c>
    </row>
    <row r="35" spans="2:20" ht="15.75" x14ac:dyDescent="0.25">
      <c r="B35" s="266" t="s">
        <v>71</v>
      </c>
      <c r="C35" s="267">
        <v>24543.546999999999</v>
      </c>
      <c r="D35" s="267">
        <v>113363.878</v>
      </c>
      <c r="E35" s="267">
        <v>8605.6239999999998</v>
      </c>
      <c r="F35" s="268" t="s">
        <v>31</v>
      </c>
      <c r="G35" s="269">
        <v>20684.052</v>
      </c>
      <c r="H35" s="270">
        <v>89378.106</v>
      </c>
      <c r="I35" s="271">
        <v>7604.4219999999996</v>
      </c>
      <c r="J35" s="281"/>
      <c r="K35" s="266" t="s">
        <v>166</v>
      </c>
      <c r="L35" s="267">
        <v>31348.322</v>
      </c>
      <c r="M35" s="267">
        <v>144236.46799999999</v>
      </c>
      <c r="N35" s="267">
        <v>10467.007</v>
      </c>
      <c r="O35" s="268" t="s">
        <v>30</v>
      </c>
      <c r="P35" s="269">
        <v>25195.31</v>
      </c>
      <c r="Q35" s="270">
        <v>108630.87699999999</v>
      </c>
      <c r="R35" s="271">
        <v>20995.15</v>
      </c>
    </row>
    <row r="36" spans="2:20" ht="15.75" x14ac:dyDescent="0.25">
      <c r="B36" s="266" t="s">
        <v>166</v>
      </c>
      <c r="C36" s="267">
        <v>20540.392</v>
      </c>
      <c r="D36" s="267">
        <v>95281.205000000002</v>
      </c>
      <c r="E36" s="267">
        <v>8458.1380000000008</v>
      </c>
      <c r="F36" s="268" t="s">
        <v>166</v>
      </c>
      <c r="G36" s="269">
        <v>12359.754999999999</v>
      </c>
      <c r="H36" s="270">
        <v>53269.985000000001</v>
      </c>
      <c r="I36" s="271">
        <v>4758.0690000000004</v>
      </c>
      <c r="J36" s="281"/>
      <c r="K36" s="266" t="s">
        <v>30</v>
      </c>
      <c r="L36" s="267">
        <v>17338.66</v>
      </c>
      <c r="M36" s="267">
        <v>79083.373000000007</v>
      </c>
      <c r="N36" s="267">
        <v>9006.2139999999999</v>
      </c>
      <c r="O36" s="268" t="s">
        <v>166</v>
      </c>
      <c r="P36" s="269">
        <v>23325.541000000001</v>
      </c>
      <c r="Q36" s="270">
        <v>100566.999</v>
      </c>
      <c r="R36" s="271">
        <v>8215.9509999999991</v>
      </c>
    </row>
    <row r="37" spans="2:20" ht="15.75" x14ac:dyDescent="0.25">
      <c r="B37" s="266" t="s">
        <v>78</v>
      </c>
      <c r="C37" s="267">
        <v>14408.412</v>
      </c>
      <c r="D37" s="267">
        <v>66313.457999999999</v>
      </c>
      <c r="E37" s="267">
        <v>5660.5619999999999</v>
      </c>
      <c r="F37" s="268" t="s">
        <v>113</v>
      </c>
      <c r="G37" s="269">
        <v>11351.603999999999</v>
      </c>
      <c r="H37" s="270">
        <v>49014.642999999996</v>
      </c>
      <c r="I37" s="271">
        <v>3981</v>
      </c>
      <c r="J37" s="281"/>
      <c r="K37" s="266" t="s">
        <v>72</v>
      </c>
      <c r="L37" s="267">
        <v>13225.517</v>
      </c>
      <c r="M37" s="267">
        <v>61068.607000000004</v>
      </c>
      <c r="N37" s="267">
        <v>4563.7</v>
      </c>
      <c r="O37" s="268" t="s">
        <v>74</v>
      </c>
      <c r="P37" s="269">
        <v>15831.915999999999</v>
      </c>
      <c r="Q37" s="270">
        <v>68346.233999999997</v>
      </c>
      <c r="R37" s="271">
        <v>6077.433</v>
      </c>
    </row>
    <row r="38" spans="2:20" ht="15.75" x14ac:dyDescent="0.25">
      <c r="B38" s="266" t="s">
        <v>164</v>
      </c>
      <c r="C38" s="267">
        <v>11923.117</v>
      </c>
      <c r="D38" s="267">
        <v>55608.406999999999</v>
      </c>
      <c r="E38" s="267">
        <v>4054.05</v>
      </c>
      <c r="F38" s="268" t="s">
        <v>78</v>
      </c>
      <c r="G38" s="269">
        <v>10702.307000000001</v>
      </c>
      <c r="H38" s="270">
        <v>46328.258000000002</v>
      </c>
      <c r="I38" s="271">
        <v>4284</v>
      </c>
      <c r="J38" s="281"/>
      <c r="K38" s="266" t="s">
        <v>124</v>
      </c>
      <c r="L38" s="267">
        <v>12057.8</v>
      </c>
      <c r="M38" s="267">
        <v>54776.1</v>
      </c>
      <c r="N38" s="267">
        <v>5099.2250000000004</v>
      </c>
      <c r="O38" s="268" t="s">
        <v>124</v>
      </c>
      <c r="P38" s="269">
        <v>15256.120999999999</v>
      </c>
      <c r="Q38" s="270">
        <v>65636.37</v>
      </c>
      <c r="R38" s="271">
        <v>6020.5550000000003</v>
      </c>
    </row>
    <row r="39" spans="2:20" ht="15.75" x14ac:dyDescent="0.25">
      <c r="B39" s="266" t="s">
        <v>113</v>
      </c>
      <c r="C39" s="267">
        <v>9178.6270000000004</v>
      </c>
      <c r="D39" s="267">
        <v>42553.046999999999</v>
      </c>
      <c r="E39" s="267">
        <v>2853</v>
      </c>
      <c r="F39" s="268" t="s">
        <v>220</v>
      </c>
      <c r="G39" s="269">
        <v>9376.9210000000003</v>
      </c>
      <c r="H39" s="270">
        <v>40563.932000000001</v>
      </c>
      <c r="I39" s="271">
        <v>3927</v>
      </c>
      <c r="J39" s="281"/>
      <c r="K39" s="266" t="s">
        <v>71</v>
      </c>
      <c r="L39" s="267">
        <v>10638.817999999999</v>
      </c>
      <c r="M39" s="267">
        <v>48933.779000000002</v>
      </c>
      <c r="N39" s="267">
        <v>2493.1619999999998</v>
      </c>
      <c r="O39" s="268" t="s">
        <v>72</v>
      </c>
      <c r="P39" s="269">
        <v>10428.235000000001</v>
      </c>
      <c r="Q39" s="270">
        <v>44885.622000000003</v>
      </c>
      <c r="R39" s="271">
        <v>3900.181</v>
      </c>
    </row>
    <row r="40" spans="2:20" ht="15.75" x14ac:dyDescent="0.25">
      <c r="B40" s="266" t="s">
        <v>96</v>
      </c>
      <c r="C40" s="267">
        <v>9033.8459999999995</v>
      </c>
      <c r="D40" s="267">
        <v>41514.127</v>
      </c>
      <c r="E40" s="267">
        <v>3325.0859999999998</v>
      </c>
      <c r="F40" s="268" t="s">
        <v>164</v>
      </c>
      <c r="G40" s="269">
        <v>7706.26</v>
      </c>
      <c r="H40" s="270">
        <v>33399.186000000002</v>
      </c>
      <c r="I40" s="271">
        <v>2865.6</v>
      </c>
      <c r="J40" s="281"/>
      <c r="K40" s="266" t="s">
        <v>112</v>
      </c>
      <c r="L40" s="267">
        <v>9977.2810000000009</v>
      </c>
      <c r="M40" s="267">
        <v>45821.690999999999</v>
      </c>
      <c r="N40" s="267">
        <v>4079.95</v>
      </c>
      <c r="O40" s="268" t="s">
        <v>88</v>
      </c>
      <c r="P40" s="269">
        <v>5212.0219999999999</v>
      </c>
      <c r="Q40" s="270">
        <v>22461.159</v>
      </c>
      <c r="R40" s="271">
        <v>5285.6769999999997</v>
      </c>
    </row>
    <row r="41" spans="2:20" ht="15.75" x14ac:dyDescent="0.25">
      <c r="B41" s="266" t="s">
        <v>116</v>
      </c>
      <c r="C41" s="267">
        <v>8967.6869999999999</v>
      </c>
      <c r="D41" s="267">
        <v>41063.292999999998</v>
      </c>
      <c r="E41" s="267">
        <v>2846.6709999999998</v>
      </c>
      <c r="F41" s="268" t="s">
        <v>96</v>
      </c>
      <c r="G41" s="269">
        <v>5227.3069999999998</v>
      </c>
      <c r="H41" s="270">
        <v>22468.538</v>
      </c>
      <c r="I41" s="271">
        <v>1995.816</v>
      </c>
      <c r="J41" s="281"/>
      <c r="K41" s="266" t="s">
        <v>76</v>
      </c>
      <c r="L41" s="267">
        <v>7592.9170000000004</v>
      </c>
      <c r="M41" s="267">
        <v>34880.546999999999</v>
      </c>
      <c r="N41" s="267">
        <v>1800.4079999999999</v>
      </c>
      <c r="O41" s="268" t="s">
        <v>82</v>
      </c>
      <c r="P41" s="269">
        <v>3826.951</v>
      </c>
      <c r="Q41" s="270">
        <v>16515.232</v>
      </c>
      <c r="R41" s="271">
        <v>4467.3609999999999</v>
      </c>
    </row>
    <row r="42" spans="2:20" ht="15.75" x14ac:dyDescent="0.25">
      <c r="B42" s="266" t="s">
        <v>216</v>
      </c>
      <c r="C42" s="267">
        <v>8185.82</v>
      </c>
      <c r="D42" s="267">
        <v>37474.482000000004</v>
      </c>
      <c r="E42" s="267">
        <v>2423</v>
      </c>
      <c r="F42" s="268" t="s">
        <v>84</v>
      </c>
      <c r="G42" s="269">
        <v>5021.491</v>
      </c>
      <c r="H42" s="270">
        <v>21640.983</v>
      </c>
      <c r="I42" s="271">
        <v>1770.0229999999999</v>
      </c>
      <c r="J42" s="281"/>
      <c r="K42" s="266" t="s">
        <v>74</v>
      </c>
      <c r="L42" s="267">
        <v>7092.625</v>
      </c>
      <c r="M42" s="267">
        <v>32101.129000000001</v>
      </c>
      <c r="N42" s="267">
        <v>3603.7530000000002</v>
      </c>
      <c r="O42" s="268" t="s">
        <v>83</v>
      </c>
      <c r="P42" s="269">
        <v>3647.1410000000001</v>
      </c>
      <c r="Q42" s="270">
        <v>15716.166999999999</v>
      </c>
      <c r="R42" s="271">
        <v>1444.404</v>
      </c>
    </row>
    <row r="43" spans="2:20" ht="15.75" x14ac:dyDescent="0.25">
      <c r="B43" s="266" t="s">
        <v>80</v>
      </c>
      <c r="C43" s="267">
        <v>7778.5709999999999</v>
      </c>
      <c r="D43" s="267">
        <v>36003.557999999997</v>
      </c>
      <c r="E43" s="267">
        <v>2890.0189999999998</v>
      </c>
      <c r="F43" s="268" t="s">
        <v>216</v>
      </c>
      <c r="G43" s="269">
        <v>4958.2389999999996</v>
      </c>
      <c r="H43" s="270">
        <v>21390.84</v>
      </c>
      <c r="I43" s="271">
        <v>1567</v>
      </c>
      <c r="J43" s="281"/>
      <c r="K43" s="266" t="s">
        <v>82</v>
      </c>
      <c r="L43" s="267">
        <v>3091.308</v>
      </c>
      <c r="M43" s="267">
        <v>14339.596</v>
      </c>
      <c r="N43" s="267">
        <v>2785.9870000000001</v>
      </c>
      <c r="O43" s="268" t="s">
        <v>71</v>
      </c>
      <c r="P43" s="269">
        <v>3415.4589999999998</v>
      </c>
      <c r="Q43" s="270">
        <v>14698.51</v>
      </c>
      <c r="R43" s="271">
        <v>854.47199999999998</v>
      </c>
    </row>
    <row r="44" spans="2:20" ht="15.75" x14ac:dyDescent="0.25">
      <c r="B44" s="266" t="s">
        <v>75</v>
      </c>
      <c r="C44" s="267">
        <v>5862.5569999999998</v>
      </c>
      <c r="D44" s="267">
        <v>27201.977999999999</v>
      </c>
      <c r="E44" s="267">
        <v>1609.8979999999999</v>
      </c>
      <c r="F44" s="268" t="s">
        <v>74</v>
      </c>
      <c r="G44" s="269">
        <v>4535.6310000000003</v>
      </c>
      <c r="H44" s="270">
        <v>19566.93</v>
      </c>
      <c r="I44" s="271">
        <v>2273.3919999999998</v>
      </c>
      <c r="J44" s="281"/>
      <c r="K44" s="266" t="s">
        <v>83</v>
      </c>
      <c r="L44" s="267">
        <v>3069.163</v>
      </c>
      <c r="M44" s="267">
        <v>14119.691000000001</v>
      </c>
      <c r="N44" s="267">
        <v>1193.894</v>
      </c>
      <c r="O44" s="268" t="s">
        <v>112</v>
      </c>
      <c r="P44" s="269">
        <v>3274.3319999999999</v>
      </c>
      <c r="Q44" s="270">
        <v>14102.959000000001</v>
      </c>
      <c r="R44" s="271">
        <v>1311.6690000000001</v>
      </c>
    </row>
    <row r="45" spans="2:20" ht="15.75" x14ac:dyDescent="0.25">
      <c r="B45" s="266" t="s">
        <v>74</v>
      </c>
      <c r="C45" s="267">
        <v>5082.21</v>
      </c>
      <c r="D45" s="267">
        <v>23291.346000000001</v>
      </c>
      <c r="E45" s="267">
        <v>3695.7</v>
      </c>
      <c r="F45" s="268" t="s">
        <v>75</v>
      </c>
      <c r="G45" s="269">
        <v>4158.9489999999996</v>
      </c>
      <c r="H45" s="270">
        <v>17923.602999999999</v>
      </c>
      <c r="I45" s="271">
        <v>1491.307</v>
      </c>
      <c r="J45" s="281"/>
      <c r="K45" s="266" t="s">
        <v>88</v>
      </c>
      <c r="L45" s="267">
        <v>2725.7069999999999</v>
      </c>
      <c r="M45" s="267">
        <v>12536.07</v>
      </c>
      <c r="N45" s="267">
        <v>4145.0709999999999</v>
      </c>
      <c r="O45" s="268" t="s">
        <v>75</v>
      </c>
      <c r="P45" s="269">
        <v>2296.105</v>
      </c>
      <c r="Q45" s="270">
        <v>9892.15</v>
      </c>
      <c r="R45" s="271">
        <v>528.66099999999994</v>
      </c>
      <c r="T45" s="31"/>
    </row>
    <row r="46" spans="2:20" ht="15.75" x14ac:dyDescent="0.25">
      <c r="B46" s="266" t="s">
        <v>114</v>
      </c>
      <c r="C46" s="267">
        <v>5026.7709999999997</v>
      </c>
      <c r="D46" s="267">
        <v>23293.436000000002</v>
      </c>
      <c r="E46" s="267">
        <v>1407.75</v>
      </c>
      <c r="F46" s="268" t="s">
        <v>80</v>
      </c>
      <c r="G46" s="269">
        <v>4097.8540000000003</v>
      </c>
      <c r="H46" s="270">
        <v>17655.09</v>
      </c>
      <c r="I46" s="271">
        <v>1553.086</v>
      </c>
      <c r="J46" s="281"/>
      <c r="K46" s="266" t="s">
        <v>75</v>
      </c>
      <c r="L46" s="267">
        <v>2672.2060000000001</v>
      </c>
      <c r="M46" s="267">
        <v>12267.967000000001</v>
      </c>
      <c r="N46" s="267">
        <v>657.75400000000002</v>
      </c>
      <c r="O46" s="268" t="s">
        <v>76</v>
      </c>
      <c r="P46" s="269">
        <v>1247.2260000000001</v>
      </c>
      <c r="Q46" s="270">
        <v>5359.5770000000002</v>
      </c>
      <c r="R46" s="271">
        <v>737.53099999999995</v>
      </c>
    </row>
    <row r="47" spans="2:20" ht="15.75" x14ac:dyDescent="0.25">
      <c r="B47" s="266" t="s">
        <v>84</v>
      </c>
      <c r="C47" s="267">
        <v>4874.7299999999996</v>
      </c>
      <c r="D47" s="267">
        <v>22416.152999999998</v>
      </c>
      <c r="E47" s="267">
        <v>1899.297</v>
      </c>
      <c r="F47" s="268" t="s">
        <v>95</v>
      </c>
      <c r="G47" s="269">
        <v>3894.732</v>
      </c>
      <c r="H47" s="270">
        <v>16753.394</v>
      </c>
      <c r="I47" s="271">
        <v>2339.5279999999998</v>
      </c>
      <c r="J47" s="281"/>
      <c r="K47" s="266" t="s">
        <v>33</v>
      </c>
      <c r="L47" s="267">
        <v>2127.5010000000002</v>
      </c>
      <c r="M47" s="267">
        <v>9752.8320000000003</v>
      </c>
      <c r="N47" s="267">
        <v>863.40599999999995</v>
      </c>
      <c r="O47" s="268" t="s">
        <v>81</v>
      </c>
      <c r="P47" s="269">
        <v>711.10599999999999</v>
      </c>
      <c r="Q47" s="270">
        <v>3064.14</v>
      </c>
      <c r="R47" s="271">
        <v>276.60000000000002</v>
      </c>
    </row>
    <row r="48" spans="2:20" ht="16.5" thickBot="1" x14ac:dyDescent="0.3">
      <c r="B48" s="272" t="s">
        <v>73</v>
      </c>
      <c r="C48" s="273">
        <v>4291.5060000000003</v>
      </c>
      <c r="D48" s="273">
        <v>19790.868999999999</v>
      </c>
      <c r="E48" s="273">
        <v>1601.8209999999999</v>
      </c>
      <c r="F48" s="274" t="s">
        <v>79</v>
      </c>
      <c r="G48" s="275">
        <v>3643.6410000000001</v>
      </c>
      <c r="H48" s="276">
        <v>15716.316999999999</v>
      </c>
      <c r="I48" s="277">
        <v>1290.5360000000001</v>
      </c>
      <c r="J48" s="281"/>
      <c r="K48" s="272" t="s">
        <v>89</v>
      </c>
      <c r="L48" s="273">
        <v>1564.86</v>
      </c>
      <c r="M48" s="273">
        <v>7389.0169999999998</v>
      </c>
      <c r="N48" s="273">
        <v>632.11199999999997</v>
      </c>
      <c r="O48" s="274" t="s">
        <v>87</v>
      </c>
      <c r="P48" s="275">
        <v>532.02200000000005</v>
      </c>
      <c r="Q48" s="276">
        <v>2281.252</v>
      </c>
      <c r="R48" s="277">
        <v>208.03800000000001</v>
      </c>
    </row>
    <row r="49" spans="2:18" ht="15.75" x14ac:dyDescent="0.25">
      <c r="B49" s="294"/>
      <c r="C49" s="295"/>
      <c r="D49" s="295"/>
      <c r="E49" s="295"/>
      <c r="F49" s="294"/>
      <c r="G49" s="296"/>
      <c r="H49" s="296"/>
      <c r="I49" s="296"/>
      <c r="J49" s="297"/>
      <c r="K49" s="294"/>
      <c r="L49" s="295"/>
      <c r="M49" s="295"/>
      <c r="N49" s="295"/>
      <c r="O49" s="294"/>
      <c r="P49" s="296"/>
      <c r="Q49" s="296"/>
      <c r="R49" s="296"/>
    </row>
    <row r="50" spans="2:18" ht="15.75" x14ac:dyDescent="0.25">
      <c r="B50" s="294"/>
      <c r="C50" s="295"/>
      <c r="D50" s="295"/>
      <c r="E50" s="295"/>
      <c r="F50" s="294"/>
      <c r="G50" s="296"/>
      <c r="H50" s="296"/>
      <c r="I50" s="296"/>
      <c r="J50" s="297"/>
      <c r="K50" s="294"/>
      <c r="L50" s="295"/>
      <c r="M50" s="295"/>
      <c r="N50" s="295"/>
      <c r="O50" s="294"/>
      <c r="P50" s="296"/>
      <c r="Q50" s="296"/>
      <c r="R50" s="296"/>
    </row>
    <row r="51" spans="2:18" ht="15.75" x14ac:dyDescent="0.25">
      <c r="B51" s="294"/>
      <c r="C51" s="295"/>
      <c r="D51" s="295"/>
      <c r="E51" s="295"/>
      <c r="F51" s="294"/>
      <c r="G51" s="296"/>
      <c r="H51" s="296"/>
      <c r="I51" s="296"/>
      <c r="J51" s="297"/>
      <c r="K51" s="294"/>
      <c r="L51" s="295"/>
      <c r="M51" s="295"/>
      <c r="N51" s="295"/>
      <c r="O51" s="294"/>
      <c r="P51" s="296"/>
      <c r="Q51" s="296"/>
      <c r="R51" s="296"/>
    </row>
    <row r="52" spans="2:18" ht="15.75" x14ac:dyDescent="0.25">
      <c r="B52" s="298" t="s">
        <v>199</v>
      </c>
      <c r="C52" s="299"/>
      <c r="D52" s="299"/>
      <c r="E52" s="299"/>
      <c r="F52" s="298"/>
      <c r="G52" s="300"/>
      <c r="H52" s="300"/>
      <c r="I52" s="301"/>
      <c r="J52" s="248"/>
      <c r="K52" s="298" t="s">
        <v>200</v>
      </c>
      <c r="L52" s="299"/>
      <c r="M52" s="299"/>
      <c r="N52" s="299"/>
      <c r="O52" s="298"/>
      <c r="P52" s="300"/>
      <c r="Q52" s="300"/>
      <c r="R52" s="301"/>
    </row>
    <row r="53" spans="2:18" ht="16.5" thickBot="1" x14ac:dyDescent="0.3">
      <c r="B53" s="302" t="s">
        <v>127</v>
      </c>
      <c r="C53" s="303"/>
      <c r="D53" s="303"/>
      <c r="E53" s="303"/>
      <c r="F53" s="302"/>
      <c r="G53" s="301"/>
      <c r="H53" s="301"/>
      <c r="I53" s="301"/>
      <c r="J53" s="248"/>
      <c r="K53" s="302" t="s">
        <v>127</v>
      </c>
      <c r="L53" s="303"/>
      <c r="M53" s="303"/>
      <c r="N53" s="303"/>
      <c r="O53" s="302"/>
      <c r="P53" s="301"/>
      <c r="Q53" s="301"/>
      <c r="R53" s="301"/>
    </row>
    <row r="54" spans="2:18" ht="16.5" thickBot="1" x14ac:dyDescent="0.3">
      <c r="B54" s="283" t="s">
        <v>67</v>
      </c>
      <c r="C54" s="284"/>
      <c r="D54" s="284"/>
      <c r="E54" s="284"/>
      <c r="F54" s="284"/>
      <c r="G54" s="284"/>
      <c r="H54" s="284"/>
      <c r="I54" s="285"/>
      <c r="J54" s="248"/>
      <c r="K54" s="283" t="s">
        <v>68</v>
      </c>
      <c r="L54" s="284"/>
      <c r="M54" s="284"/>
      <c r="N54" s="284"/>
      <c r="O54" s="284"/>
      <c r="P54" s="284"/>
      <c r="Q54" s="284"/>
      <c r="R54" s="285"/>
    </row>
    <row r="55" spans="2:18" ht="16.5" thickBot="1" x14ac:dyDescent="0.3">
      <c r="B55" s="286" t="s">
        <v>306</v>
      </c>
      <c r="C55" s="287"/>
      <c r="D55" s="288"/>
      <c r="E55" s="289"/>
      <c r="F55" s="286" t="s">
        <v>307</v>
      </c>
      <c r="G55" s="287"/>
      <c r="H55" s="288"/>
      <c r="I55" s="289"/>
      <c r="J55" s="248"/>
      <c r="K55" s="286" t="s">
        <v>306</v>
      </c>
      <c r="L55" s="287"/>
      <c r="M55" s="288"/>
      <c r="N55" s="289"/>
      <c r="O55" s="286" t="s">
        <v>307</v>
      </c>
      <c r="P55" s="287"/>
      <c r="Q55" s="288"/>
      <c r="R55" s="289"/>
    </row>
    <row r="56" spans="2:18" ht="30.75" thickBot="1" x14ac:dyDescent="0.25">
      <c r="B56" s="249" t="s">
        <v>69</v>
      </c>
      <c r="C56" s="250" t="s">
        <v>49</v>
      </c>
      <c r="D56" s="251" t="s">
        <v>91</v>
      </c>
      <c r="E56" s="252" t="s">
        <v>70</v>
      </c>
      <c r="F56" s="249" t="s">
        <v>69</v>
      </c>
      <c r="G56" s="250" t="s">
        <v>49</v>
      </c>
      <c r="H56" s="251" t="s">
        <v>91</v>
      </c>
      <c r="I56" s="252" t="s">
        <v>70</v>
      </c>
      <c r="J56" s="248"/>
      <c r="K56" s="249" t="s">
        <v>69</v>
      </c>
      <c r="L56" s="250" t="s">
        <v>49</v>
      </c>
      <c r="M56" s="251" t="s">
        <v>91</v>
      </c>
      <c r="N56" s="252" t="s">
        <v>70</v>
      </c>
      <c r="O56" s="249" t="s">
        <v>69</v>
      </c>
      <c r="P56" s="250" t="s">
        <v>49</v>
      </c>
      <c r="Q56" s="251" t="s">
        <v>91</v>
      </c>
      <c r="R56" s="252" t="s">
        <v>70</v>
      </c>
    </row>
    <row r="57" spans="2:18" ht="16.5" thickBot="1" x14ac:dyDescent="0.3">
      <c r="B57" s="253" t="s">
        <v>62</v>
      </c>
      <c r="C57" s="254">
        <v>183906.978</v>
      </c>
      <c r="D57" s="255">
        <v>844994.04599999997</v>
      </c>
      <c r="E57" s="256">
        <v>113857.33</v>
      </c>
      <c r="F57" s="257" t="s">
        <v>62</v>
      </c>
      <c r="G57" s="258">
        <v>201745.715</v>
      </c>
      <c r="H57" s="259">
        <v>869618.87300000002</v>
      </c>
      <c r="I57" s="256">
        <v>120000.876</v>
      </c>
      <c r="J57" s="248"/>
      <c r="K57" s="253" t="s">
        <v>62</v>
      </c>
      <c r="L57" s="254">
        <v>79966.247000000003</v>
      </c>
      <c r="M57" s="255">
        <v>367636.46</v>
      </c>
      <c r="N57" s="256">
        <v>48465.862000000001</v>
      </c>
      <c r="O57" s="257" t="s">
        <v>62</v>
      </c>
      <c r="P57" s="258">
        <v>82549.099000000002</v>
      </c>
      <c r="Q57" s="259">
        <v>355888.66800000001</v>
      </c>
      <c r="R57" s="256">
        <v>47528.559000000001</v>
      </c>
    </row>
    <row r="58" spans="2:18" ht="15.75" x14ac:dyDescent="0.25">
      <c r="B58" s="260" t="s">
        <v>82</v>
      </c>
      <c r="C58" s="261">
        <v>27767.615000000002</v>
      </c>
      <c r="D58" s="261">
        <v>127571.13099999999</v>
      </c>
      <c r="E58" s="261">
        <v>16096.691000000001</v>
      </c>
      <c r="F58" s="262" t="s">
        <v>82</v>
      </c>
      <c r="G58" s="263">
        <v>28025.981</v>
      </c>
      <c r="H58" s="264">
        <v>120827.318</v>
      </c>
      <c r="I58" s="265">
        <v>16206.915999999999</v>
      </c>
      <c r="J58" s="248"/>
      <c r="K58" s="260" t="s">
        <v>31</v>
      </c>
      <c r="L58" s="261">
        <v>28488.282999999999</v>
      </c>
      <c r="M58" s="261">
        <v>130819.527</v>
      </c>
      <c r="N58" s="261">
        <v>18034.841</v>
      </c>
      <c r="O58" s="262" t="s">
        <v>31</v>
      </c>
      <c r="P58" s="263">
        <v>34071.627999999997</v>
      </c>
      <c r="Q58" s="264">
        <v>146851.81599999999</v>
      </c>
      <c r="R58" s="265">
        <v>19293.177</v>
      </c>
    </row>
    <row r="59" spans="2:18" ht="15.75" x14ac:dyDescent="0.25">
      <c r="B59" s="266" t="s">
        <v>79</v>
      </c>
      <c r="C59" s="267">
        <v>24746.371999999999</v>
      </c>
      <c r="D59" s="267">
        <v>113861.864</v>
      </c>
      <c r="E59" s="267">
        <v>16494.88</v>
      </c>
      <c r="F59" s="268" t="s">
        <v>79</v>
      </c>
      <c r="G59" s="269">
        <v>23335.379000000001</v>
      </c>
      <c r="H59" s="270">
        <v>100580.79300000001</v>
      </c>
      <c r="I59" s="271">
        <v>16219.967000000001</v>
      </c>
      <c r="J59" s="248"/>
      <c r="K59" s="266" t="s">
        <v>77</v>
      </c>
      <c r="L59" s="267">
        <v>21223.449000000001</v>
      </c>
      <c r="M59" s="267">
        <v>97684.237999999998</v>
      </c>
      <c r="N59" s="267">
        <v>15768.857</v>
      </c>
      <c r="O59" s="268" t="s">
        <v>77</v>
      </c>
      <c r="P59" s="269">
        <v>19595.7</v>
      </c>
      <c r="Q59" s="270">
        <v>84450.516000000003</v>
      </c>
      <c r="R59" s="271">
        <v>14675.694</v>
      </c>
    </row>
    <row r="60" spans="2:18" ht="15.75" x14ac:dyDescent="0.25">
      <c r="B60" s="266" t="s">
        <v>84</v>
      </c>
      <c r="C60" s="267">
        <v>15945.406000000001</v>
      </c>
      <c r="D60" s="267">
        <v>73208.202999999994</v>
      </c>
      <c r="E60" s="267">
        <v>11684.503000000001</v>
      </c>
      <c r="F60" s="268" t="s">
        <v>84</v>
      </c>
      <c r="G60" s="269">
        <v>19522.306</v>
      </c>
      <c r="H60" s="270">
        <v>84207.547999999995</v>
      </c>
      <c r="I60" s="271">
        <v>13556.531000000001</v>
      </c>
      <c r="J60" s="248"/>
      <c r="K60" s="266" t="s">
        <v>75</v>
      </c>
      <c r="L60" s="267">
        <v>11947.123</v>
      </c>
      <c r="M60" s="267">
        <v>54966.142999999996</v>
      </c>
      <c r="N60" s="267">
        <v>4854.0680000000002</v>
      </c>
      <c r="O60" s="268" t="s">
        <v>76</v>
      </c>
      <c r="P60" s="269">
        <v>11010.579</v>
      </c>
      <c r="Q60" s="270">
        <v>47509.231</v>
      </c>
      <c r="R60" s="271">
        <v>7027.5119999999997</v>
      </c>
    </row>
    <row r="61" spans="2:18" ht="15.75" x14ac:dyDescent="0.25">
      <c r="B61" s="266" t="s">
        <v>75</v>
      </c>
      <c r="C61" s="267">
        <v>15326.965</v>
      </c>
      <c r="D61" s="267">
        <v>70465.448999999993</v>
      </c>
      <c r="E61" s="267">
        <v>9481.8760000000002</v>
      </c>
      <c r="F61" s="268" t="s">
        <v>31</v>
      </c>
      <c r="G61" s="269">
        <v>17053.960999999999</v>
      </c>
      <c r="H61" s="270">
        <v>73479.615000000005</v>
      </c>
      <c r="I61" s="271">
        <v>11610.964</v>
      </c>
      <c r="J61" s="248"/>
      <c r="K61" s="266" t="s">
        <v>76</v>
      </c>
      <c r="L61" s="267">
        <v>9186.18</v>
      </c>
      <c r="M61" s="267">
        <v>42170.26</v>
      </c>
      <c r="N61" s="267">
        <v>5800.5910000000003</v>
      </c>
      <c r="O61" s="268" t="s">
        <v>75</v>
      </c>
      <c r="P61" s="269">
        <v>9315.6059999999998</v>
      </c>
      <c r="Q61" s="270">
        <v>40184.572</v>
      </c>
      <c r="R61" s="271">
        <v>2916.8209999999999</v>
      </c>
    </row>
    <row r="62" spans="2:18" ht="15.75" x14ac:dyDescent="0.25">
      <c r="B62" s="266" t="s">
        <v>31</v>
      </c>
      <c r="C62" s="267">
        <v>13412.208000000001</v>
      </c>
      <c r="D62" s="267">
        <v>61572.218999999997</v>
      </c>
      <c r="E62" s="267">
        <v>9307.866</v>
      </c>
      <c r="F62" s="268" t="s">
        <v>75</v>
      </c>
      <c r="G62" s="269">
        <v>16913.723000000002</v>
      </c>
      <c r="H62" s="270">
        <v>72886.23</v>
      </c>
      <c r="I62" s="271">
        <v>10389.671</v>
      </c>
      <c r="J62" s="248"/>
      <c r="K62" s="266" t="s">
        <v>30</v>
      </c>
      <c r="L62" s="267">
        <v>1686.3679999999999</v>
      </c>
      <c r="M62" s="267">
        <v>7731.7240000000002</v>
      </c>
      <c r="N62" s="267">
        <v>711.69799999999998</v>
      </c>
      <c r="O62" s="268" t="s">
        <v>30</v>
      </c>
      <c r="P62" s="269">
        <v>2711.029</v>
      </c>
      <c r="Q62" s="270">
        <v>11671.175999999999</v>
      </c>
      <c r="R62" s="271">
        <v>1088.4739999999999</v>
      </c>
    </row>
    <row r="63" spans="2:18" ht="15.75" x14ac:dyDescent="0.25">
      <c r="B63" s="266" t="s">
        <v>74</v>
      </c>
      <c r="C63" s="267">
        <v>10509.066999999999</v>
      </c>
      <c r="D63" s="267">
        <v>48266.398999999998</v>
      </c>
      <c r="E63" s="267">
        <v>8750.277</v>
      </c>
      <c r="F63" s="268" t="s">
        <v>73</v>
      </c>
      <c r="G63" s="269">
        <v>11516.411</v>
      </c>
      <c r="H63" s="270">
        <v>49611.546000000002</v>
      </c>
      <c r="I63" s="271">
        <v>4286.1620000000003</v>
      </c>
      <c r="J63" s="248"/>
      <c r="K63" s="266" t="s">
        <v>74</v>
      </c>
      <c r="L63" s="267">
        <v>1443.799</v>
      </c>
      <c r="M63" s="267">
        <v>6665.3</v>
      </c>
      <c r="N63" s="267">
        <v>737.08500000000004</v>
      </c>
      <c r="O63" s="268" t="s">
        <v>87</v>
      </c>
      <c r="P63" s="269">
        <v>996.38199999999995</v>
      </c>
      <c r="Q63" s="270">
        <v>4311.6409999999996</v>
      </c>
      <c r="R63" s="271">
        <v>454.89600000000002</v>
      </c>
    </row>
    <row r="64" spans="2:18" ht="15.75" x14ac:dyDescent="0.25">
      <c r="B64" s="266" t="s">
        <v>124</v>
      </c>
      <c r="C64" s="267">
        <v>9949.7639999999992</v>
      </c>
      <c r="D64" s="267">
        <v>45855.161999999997</v>
      </c>
      <c r="E64" s="267">
        <v>6477.8029999999999</v>
      </c>
      <c r="F64" s="268" t="s">
        <v>166</v>
      </c>
      <c r="G64" s="269">
        <v>8755.9269999999997</v>
      </c>
      <c r="H64" s="270">
        <v>37758.597000000002</v>
      </c>
      <c r="I64" s="271">
        <v>3475.0819999999999</v>
      </c>
      <c r="J64" s="248"/>
      <c r="K64" s="266" t="s">
        <v>87</v>
      </c>
      <c r="L64" s="267">
        <v>1409.702</v>
      </c>
      <c r="M64" s="267">
        <v>6472.875</v>
      </c>
      <c r="N64" s="267">
        <v>634.85199999999998</v>
      </c>
      <c r="O64" s="268" t="s">
        <v>72</v>
      </c>
      <c r="P64" s="269">
        <v>815.55399999999997</v>
      </c>
      <c r="Q64" s="270">
        <v>3524.7310000000002</v>
      </c>
      <c r="R64" s="271">
        <v>325.62799999999999</v>
      </c>
    </row>
    <row r="65" spans="2:18" ht="15.75" x14ac:dyDescent="0.25">
      <c r="B65" s="266" t="s">
        <v>73</v>
      </c>
      <c r="C65" s="267">
        <v>9349.7279999999992</v>
      </c>
      <c r="D65" s="267">
        <v>42920.629000000001</v>
      </c>
      <c r="E65" s="267">
        <v>3758.703</v>
      </c>
      <c r="F65" s="268" t="s">
        <v>89</v>
      </c>
      <c r="G65" s="269">
        <v>8610.5010000000002</v>
      </c>
      <c r="H65" s="270">
        <v>37107.637000000002</v>
      </c>
      <c r="I65" s="271">
        <v>5968.2790000000005</v>
      </c>
      <c r="J65" s="248"/>
      <c r="K65" s="266" t="s">
        <v>73</v>
      </c>
      <c r="L65" s="267">
        <v>953.41300000000001</v>
      </c>
      <c r="M65" s="267">
        <v>4374.8580000000002</v>
      </c>
      <c r="N65" s="267">
        <v>204.76</v>
      </c>
      <c r="O65" s="268" t="s">
        <v>74</v>
      </c>
      <c r="P65" s="269">
        <v>774.01400000000001</v>
      </c>
      <c r="Q65" s="270">
        <v>3333.547</v>
      </c>
      <c r="R65" s="271">
        <v>364.12599999999998</v>
      </c>
    </row>
    <row r="66" spans="2:18" ht="15.75" x14ac:dyDescent="0.25">
      <c r="B66" s="266" t="s">
        <v>89</v>
      </c>
      <c r="C66" s="267">
        <v>7542.5839999999998</v>
      </c>
      <c r="D66" s="267">
        <v>34654.014999999999</v>
      </c>
      <c r="E66" s="267">
        <v>5797.5519999999997</v>
      </c>
      <c r="F66" s="268" t="s">
        <v>124</v>
      </c>
      <c r="G66" s="269">
        <v>8531.1880000000001</v>
      </c>
      <c r="H66" s="270">
        <v>36773.370999999999</v>
      </c>
      <c r="I66" s="271">
        <v>5422.0370000000003</v>
      </c>
      <c r="J66" s="248"/>
      <c r="K66" s="266" t="s">
        <v>166</v>
      </c>
      <c r="L66" s="267">
        <v>897.54499999999996</v>
      </c>
      <c r="M66" s="267">
        <v>4143.902</v>
      </c>
      <c r="N66" s="267">
        <v>454.28100000000001</v>
      </c>
      <c r="O66" s="268" t="s">
        <v>166</v>
      </c>
      <c r="P66" s="269">
        <v>749.59900000000005</v>
      </c>
      <c r="Q66" s="270">
        <v>3234.6819999999998</v>
      </c>
      <c r="R66" s="271">
        <v>453.14400000000001</v>
      </c>
    </row>
    <row r="67" spans="2:18" ht="15.75" x14ac:dyDescent="0.25">
      <c r="B67" s="266" t="s">
        <v>166</v>
      </c>
      <c r="C67" s="267">
        <v>7206.9780000000001</v>
      </c>
      <c r="D67" s="267">
        <v>33053.197999999997</v>
      </c>
      <c r="E67" s="267">
        <v>3110.8870000000002</v>
      </c>
      <c r="F67" s="268" t="s">
        <v>74</v>
      </c>
      <c r="G67" s="269">
        <v>7596.4549999999999</v>
      </c>
      <c r="H67" s="270">
        <v>32744.228999999999</v>
      </c>
      <c r="I67" s="271">
        <v>6629.3010000000004</v>
      </c>
      <c r="J67" s="248"/>
      <c r="K67" s="266" t="s">
        <v>72</v>
      </c>
      <c r="L67" s="267">
        <v>774.81500000000005</v>
      </c>
      <c r="M67" s="267">
        <v>3558.5619999999999</v>
      </c>
      <c r="N67" s="267">
        <v>405.37</v>
      </c>
      <c r="O67" s="268" t="s">
        <v>73</v>
      </c>
      <c r="P67" s="269">
        <v>723.01499999999999</v>
      </c>
      <c r="Q67" s="270">
        <v>3120.8789999999999</v>
      </c>
      <c r="R67" s="271">
        <v>157.76400000000001</v>
      </c>
    </row>
    <row r="68" spans="2:18" ht="15.75" x14ac:dyDescent="0.25">
      <c r="B68" s="266" t="s">
        <v>88</v>
      </c>
      <c r="C68" s="267">
        <v>4754.8590000000004</v>
      </c>
      <c r="D68" s="267">
        <v>21827.871999999999</v>
      </c>
      <c r="E68" s="267">
        <v>2269.0520000000001</v>
      </c>
      <c r="F68" s="268" t="s">
        <v>88</v>
      </c>
      <c r="G68" s="269">
        <v>5674.06</v>
      </c>
      <c r="H68" s="270">
        <v>24444.553</v>
      </c>
      <c r="I68" s="271">
        <v>2530.6970000000001</v>
      </c>
      <c r="J68" s="248"/>
      <c r="K68" s="266" t="s">
        <v>33</v>
      </c>
      <c r="L68" s="267">
        <v>630.55700000000002</v>
      </c>
      <c r="M68" s="267">
        <v>2949.6689999999999</v>
      </c>
      <c r="N68" s="267">
        <v>338.54</v>
      </c>
      <c r="O68" s="268" t="s">
        <v>81</v>
      </c>
      <c r="P68" s="269">
        <v>375.67599999999999</v>
      </c>
      <c r="Q68" s="270">
        <v>1613.4110000000001</v>
      </c>
      <c r="R68" s="271">
        <v>124.371</v>
      </c>
    </row>
    <row r="69" spans="2:18" ht="15.75" x14ac:dyDescent="0.25">
      <c r="B69" s="266" t="s">
        <v>83</v>
      </c>
      <c r="C69" s="267">
        <v>4055.4079999999999</v>
      </c>
      <c r="D69" s="267">
        <v>18615.667000000001</v>
      </c>
      <c r="E69" s="267">
        <v>2287.5720000000001</v>
      </c>
      <c r="F69" s="268" t="s">
        <v>113</v>
      </c>
      <c r="G69" s="269">
        <v>4846.9830000000002</v>
      </c>
      <c r="H69" s="270">
        <v>20920.547999999999</v>
      </c>
      <c r="I69" s="271">
        <v>2122.5500000000002</v>
      </c>
      <c r="J69" s="248"/>
      <c r="K69" s="266" t="s">
        <v>81</v>
      </c>
      <c r="L69" s="267">
        <v>476.56</v>
      </c>
      <c r="M69" s="267">
        <v>2184.6379999999999</v>
      </c>
      <c r="N69" s="267">
        <v>149.863</v>
      </c>
      <c r="O69" s="268" t="s">
        <v>112</v>
      </c>
      <c r="P69" s="269">
        <v>334.54199999999997</v>
      </c>
      <c r="Q69" s="270">
        <v>1442.9349999999999</v>
      </c>
      <c r="R69" s="271">
        <v>164.863</v>
      </c>
    </row>
    <row r="70" spans="2:18" ht="15.75" x14ac:dyDescent="0.25">
      <c r="B70" s="266" t="s">
        <v>77</v>
      </c>
      <c r="C70" s="267">
        <v>3737.84</v>
      </c>
      <c r="D70" s="267">
        <v>17168.907999999999</v>
      </c>
      <c r="E70" s="267">
        <v>1848.8520000000001</v>
      </c>
      <c r="F70" s="268" t="s">
        <v>33</v>
      </c>
      <c r="G70" s="269">
        <v>4784.8230000000003</v>
      </c>
      <c r="H70" s="270">
        <v>20645.699000000001</v>
      </c>
      <c r="I70" s="271">
        <v>2836.556</v>
      </c>
      <c r="J70" s="248"/>
      <c r="K70" s="266" t="s">
        <v>95</v>
      </c>
      <c r="L70" s="267">
        <v>225.88800000000001</v>
      </c>
      <c r="M70" s="267">
        <v>1038.2470000000001</v>
      </c>
      <c r="N70" s="267">
        <v>96.116</v>
      </c>
      <c r="O70" s="268" t="s">
        <v>95</v>
      </c>
      <c r="P70" s="269">
        <v>326.19900000000001</v>
      </c>
      <c r="Q70" s="270">
        <v>1403.8689999999999</v>
      </c>
      <c r="R70" s="271">
        <v>136.09</v>
      </c>
    </row>
    <row r="71" spans="2:18" ht="15.75" x14ac:dyDescent="0.25">
      <c r="B71" s="266" t="s">
        <v>33</v>
      </c>
      <c r="C71" s="267">
        <v>3367.123</v>
      </c>
      <c r="D71" s="267">
        <v>15464.566000000001</v>
      </c>
      <c r="E71" s="267">
        <v>2138.047</v>
      </c>
      <c r="F71" s="268" t="s">
        <v>30</v>
      </c>
      <c r="G71" s="269">
        <v>3934.4720000000002</v>
      </c>
      <c r="H71" s="270">
        <v>16925.476999999999</v>
      </c>
      <c r="I71" s="271">
        <v>1931.7090000000001</v>
      </c>
      <c r="J71" s="248"/>
      <c r="K71" s="266" t="s">
        <v>71</v>
      </c>
      <c r="L71" s="267">
        <v>204.864</v>
      </c>
      <c r="M71" s="267">
        <v>945.35599999999999</v>
      </c>
      <c r="N71" s="267">
        <v>75.433999999999997</v>
      </c>
      <c r="O71" s="268" t="s">
        <v>71</v>
      </c>
      <c r="P71" s="269">
        <v>218.983</v>
      </c>
      <c r="Q71" s="270">
        <v>944.57399999999996</v>
      </c>
      <c r="R71" s="271">
        <v>91.644000000000005</v>
      </c>
    </row>
    <row r="72" spans="2:18" ht="15.75" x14ac:dyDescent="0.25">
      <c r="B72" s="266" t="s">
        <v>72</v>
      </c>
      <c r="C72" s="267">
        <v>3255.59</v>
      </c>
      <c r="D72" s="267">
        <v>14940.415000000001</v>
      </c>
      <c r="E72" s="267">
        <v>2054.9319999999998</v>
      </c>
      <c r="F72" s="268" t="s">
        <v>83</v>
      </c>
      <c r="G72" s="269">
        <v>3859.7240000000002</v>
      </c>
      <c r="H72" s="270">
        <v>16642.692999999999</v>
      </c>
      <c r="I72" s="271">
        <v>2071.86</v>
      </c>
      <c r="J72" s="248"/>
      <c r="K72" s="266" t="s">
        <v>112</v>
      </c>
      <c r="L72" s="267">
        <v>185.14099999999999</v>
      </c>
      <c r="M72" s="267">
        <v>869.00400000000002</v>
      </c>
      <c r="N72" s="267">
        <v>90.412000000000006</v>
      </c>
      <c r="O72" s="268" t="s">
        <v>33</v>
      </c>
      <c r="P72" s="269">
        <v>195.30199999999999</v>
      </c>
      <c r="Q72" s="270">
        <v>845.21299999999997</v>
      </c>
      <c r="R72" s="271">
        <v>100.182</v>
      </c>
    </row>
    <row r="73" spans="2:18" ht="16.5" thickBot="1" x14ac:dyDescent="0.3">
      <c r="B73" s="272" t="s">
        <v>112</v>
      </c>
      <c r="C73" s="273">
        <v>2460.0450000000001</v>
      </c>
      <c r="D73" s="273">
        <v>11326.605</v>
      </c>
      <c r="E73" s="273">
        <v>1685.3150000000001</v>
      </c>
      <c r="F73" s="274" t="s">
        <v>77</v>
      </c>
      <c r="G73" s="275">
        <v>3643.0590000000002</v>
      </c>
      <c r="H73" s="276">
        <v>15717.316999999999</v>
      </c>
      <c r="I73" s="277">
        <v>1845.4739999999999</v>
      </c>
      <c r="J73" s="248"/>
      <c r="K73" s="272" t="s">
        <v>121</v>
      </c>
      <c r="L73" s="273">
        <v>158.09</v>
      </c>
      <c r="M73" s="273">
        <v>724.99400000000003</v>
      </c>
      <c r="N73" s="273">
        <v>78.510000000000005</v>
      </c>
      <c r="O73" s="274" t="s">
        <v>121</v>
      </c>
      <c r="P73" s="275">
        <v>151.67599999999999</v>
      </c>
      <c r="Q73" s="276">
        <v>653.45899999999995</v>
      </c>
      <c r="R73" s="277">
        <v>82.8</v>
      </c>
    </row>
    <row r="74" spans="2:18" ht="15.75" x14ac:dyDescent="0.25">
      <c r="B74" s="294"/>
      <c r="C74" s="295"/>
      <c r="D74" s="295"/>
      <c r="E74" s="295"/>
      <c r="F74" s="294"/>
      <c r="G74" s="296"/>
      <c r="H74" s="296"/>
      <c r="I74" s="296"/>
      <c r="J74" s="297"/>
      <c r="K74" s="294"/>
      <c r="L74" s="295"/>
      <c r="M74" s="295"/>
      <c r="N74" s="295"/>
      <c r="O74" s="294"/>
      <c r="P74" s="296"/>
      <c r="Q74" s="296"/>
      <c r="R74" s="296"/>
    </row>
    <row r="75" spans="2:18" ht="15.75" x14ac:dyDescent="0.25">
      <c r="B75" s="294"/>
      <c r="C75" s="295"/>
      <c r="D75" s="295"/>
      <c r="E75" s="295"/>
      <c r="F75" s="294"/>
      <c r="G75" s="296"/>
      <c r="H75" s="296"/>
      <c r="I75" s="296"/>
      <c r="J75" s="297"/>
      <c r="K75" s="294"/>
      <c r="L75" s="295"/>
      <c r="M75" s="295"/>
      <c r="N75" s="295"/>
      <c r="O75" s="294"/>
      <c r="P75" s="296"/>
      <c r="Q75" s="296"/>
      <c r="R75" s="296"/>
    </row>
    <row r="76" spans="2:18" ht="15.75" x14ac:dyDescent="0.25">
      <c r="B76" s="294"/>
      <c r="C76" s="295"/>
      <c r="D76" s="295"/>
      <c r="E76" s="295"/>
      <c r="F76" s="294"/>
      <c r="G76" s="296"/>
      <c r="H76" s="296"/>
      <c r="I76" s="296"/>
      <c r="J76" s="297"/>
      <c r="K76" s="294"/>
      <c r="L76" s="295"/>
      <c r="M76" s="295"/>
      <c r="N76" s="295"/>
      <c r="O76" s="294"/>
      <c r="P76" s="296"/>
      <c r="Q76" s="296"/>
      <c r="R76" s="296"/>
    </row>
    <row r="77" spans="2:18" ht="15.75" x14ac:dyDescent="0.25">
      <c r="B77" s="298" t="s">
        <v>201</v>
      </c>
      <c r="C77" s="299"/>
      <c r="D77" s="299"/>
      <c r="E77" s="299"/>
      <c r="F77" s="298"/>
      <c r="G77" s="300"/>
      <c r="H77" s="300"/>
      <c r="I77" s="300"/>
      <c r="J77" s="248"/>
      <c r="K77" s="298" t="s">
        <v>202</v>
      </c>
      <c r="L77" s="299"/>
      <c r="M77" s="299"/>
      <c r="N77" s="299"/>
      <c r="O77" s="298"/>
      <c r="P77" s="300"/>
      <c r="Q77" s="300"/>
      <c r="R77" s="300"/>
    </row>
    <row r="78" spans="2:18" ht="16.5" thickBot="1" x14ac:dyDescent="0.3">
      <c r="B78" s="302" t="s">
        <v>127</v>
      </c>
      <c r="C78" s="303"/>
      <c r="D78" s="303"/>
      <c r="E78" s="303"/>
      <c r="F78" s="302"/>
      <c r="G78" s="301"/>
      <c r="H78" s="301"/>
      <c r="I78" s="301"/>
      <c r="J78" s="248"/>
      <c r="K78" s="302" t="s">
        <v>127</v>
      </c>
      <c r="L78" s="303"/>
      <c r="M78" s="303"/>
      <c r="N78" s="303"/>
      <c r="O78" s="302"/>
      <c r="P78" s="301"/>
      <c r="Q78" s="301"/>
      <c r="R78" s="301"/>
    </row>
    <row r="79" spans="2:18" ht="16.5" thickBot="1" x14ac:dyDescent="0.3">
      <c r="B79" s="283" t="s">
        <v>67</v>
      </c>
      <c r="C79" s="284"/>
      <c r="D79" s="284"/>
      <c r="E79" s="284"/>
      <c r="F79" s="284"/>
      <c r="G79" s="284"/>
      <c r="H79" s="284"/>
      <c r="I79" s="285"/>
      <c r="J79" s="248"/>
      <c r="K79" s="283" t="s">
        <v>68</v>
      </c>
      <c r="L79" s="284"/>
      <c r="M79" s="284"/>
      <c r="N79" s="284"/>
      <c r="O79" s="284"/>
      <c r="P79" s="284"/>
      <c r="Q79" s="284"/>
      <c r="R79" s="285"/>
    </row>
    <row r="80" spans="2:18" ht="16.5" thickBot="1" x14ac:dyDescent="0.3">
      <c r="B80" s="286" t="s">
        <v>306</v>
      </c>
      <c r="C80" s="287"/>
      <c r="D80" s="288"/>
      <c r="E80" s="289"/>
      <c r="F80" s="286" t="s">
        <v>307</v>
      </c>
      <c r="G80" s="287"/>
      <c r="H80" s="288"/>
      <c r="I80" s="289"/>
      <c r="J80" s="248"/>
      <c r="K80" s="286" t="s">
        <v>306</v>
      </c>
      <c r="L80" s="287"/>
      <c r="M80" s="288"/>
      <c r="N80" s="289"/>
      <c r="O80" s="286" t="s">
        <v>307</v>
      </c>
      <c r="P80" s="287"/>
      <c r="Q80" s="288"/>
      <c r="R80" s="289"/>
    </row>
    <row r="81" spans="2:18" ht="30.75" thickBot="1" x14ac:dyDescent="0.25">
      <c r="B81" s="249" t="s">
        <v>69</v>
      </c>
      <c r="C81" s="250" t="s">
        <v>49</v>
      </c>
      <c r="D81" s="251" t="s">
        <v>91</v>
      </c>
      <c r="E81" s="252" t="s">
        <v>70</v>
      </c>
      <c r="F81" s="249" t="s">
        <v>69</v>
      </c>
      <c r="G81" s="250" t="s">
        <v>49</v>
      </c>
      <c r="H81" s="251" t="s">
        <v>91</v>
      </c>
      <c r="I81" s="252" t="s">
        <v>70</v>
      </c>
      <c r="J81" s="248"/>
      <c r="K81" s="249" t="s">
        <v>69</v>
      </c>
      <c r="L81" s="250" t="s">
        <v>49</v>
      </c>
      <c r="M81" s="251" t="s">
        <v>91</v>
      </c>
      <c r="N81" s="252" t="s">
        <v>70</v>
      </c>
      <c r="O81" s="249" t="s">
        <v>69</v>
      </c>
      <c r="P81" s="250" t="s">
        <v>49</v>
      </c>
      <c r="Q81" s="251" t="s">
        <v>91</v>
      </c>
      <c r="R81" s="252" t="s">
        <v>70</v>
      </c>
    </row>
    <row r="82" spans="2:18" ht="16.5" thickBot="1" x14ac:dyDescent="0.3">
      <c r="B82" s="253" t="s">
        <v>62</v>
      </c>
      <c r="C82" s="254">
        <v>157308.15</v>
      </c>
      <c r="D82" s="255">
        <v>724824.05900000001</v>
      </c>
      <c r="E82" s="256">
        <v>185019.31400000001</v>
      </c>
      <c r="F82" s="257" t="s">
        <v>62</v>
      </c>
      <c r="G82" s="258">
        <v>160250.39199999999</v>
      </c>
      <c r="H82" s="259">
        <v>691062.92299999995</v>
      </c>
      <c r="I82" s="256">
        <v>170275.94399999999</v>
      </c>
      <c r="J82" s="248"/>
      <c r="K82" s="253" t="s">
        <v>62</v>
      </c>
      <c r="L82" s="254">
        <v>54522.92</v>
      </c>
      <c r="M82" s="255">
        <v>250782.37700000001</v>
      </c>
      <c r="N82" s="256">
        <v>78548.770999999993</v>
      </c>
      <c r="O82" s="257" t="s">
        <v>62</v>
      </c>
      <c r="P82" s="258">
        <v>72671.907000000007</v>
      </c>
      <c r="Q82" s="259">
        <v>313103.43400000001</v>
      </c>
      <c r="R82" s="256">
        <v>66462.12</v>
      </c>
    </row>
    <row r="83" spans="2:18" ht="15.75" x14ac:dyDescent="0.25">
      <c r="B83" s="260" t="s">
        <v>96</v>
      </c>
      <c r="C83" s="261">
        <v>35163.411999999997</v>
      </c>
      <c r="D83" s="261">
        <v>162121.80600000001</v>
      </c>
      <c r="E83" s="261">
        <v>45045.004999999997</v>
      </c>
      <c r="F83" s="262" t="s">
        <v>96</v>
      </c>
      <c r="G83" s="263">
        <v>26229.383000000002</v>
      </c>
      <c r="H83" s="264">
        <v>113110.63</v>
      </c>
      <c r="I83" s="265">
        <v>34763.78</v>
      </c>
      <c r="J83" s="248"/>
      <c r="K83" s="260" t="s">
        <v>31</v>
      </c>
      <c r="L83" s="261">
        <v>16456.825000000001</v>
      </c>
      <c r="M83" s="261">
        <v>75736.171000000002</v>
      </c>
      <c r="N83" s="261">
        <v>29206.635999999999</v>
      </c>
      <c r="O83" s="262" t="s">
        <v>31</v>
      </c>
      <c r="P83" s="263">
        <v>18455.116000000002</v>
      </c>
      <c r="Q83" s="264">
        <v>79570.101999999999</v>
      </c>
      <c r="R83" s="265">
        <v>14506.757</v>
      </c>
    </row>
    <row r="84" spans="2:18" ht="15.75" x14ac:dyDescent="0.25">
      <c r="B84" s="266" t="s">
        <v>166</v>
      </c>
      <c r="C84" s="267">
        <v>21943.923999999999</v>
      </c>
      <c r="D84" s="267">
        <v>100960.212</v>
      </c>
      <c r="E84" s="267">
        <v>29039.898000000001</v>
      </c>
      <c r="F84" s="268" t="s">
        <v>166</v>
      </c>
      <c r="G84" s="269">
        <v>23947.254000000001</v>
      </c>
      <c r="H84" s="270">
        <v>103115.182</v>
      </c>
      <c r="I84" s="271">
        <v>27186.764999999999</v>
      </c>
      <c r="J84" s="248"/>
      <c r="K84" s="266" t="s">
        <v>30</v>
      </c>
      <c r="L84" s="267">
        <v>7994.59</v>
      </c>
      <c r="M84" s="267">
        <v>36800.894999999997</v>
      </c>
      <c r="N84" s="267">
        <v>4779.5630000000001</v>
      </c>
      <c r="O84" s="268" t="s">
        <v>30</v>
      </c>
      <c r="P84" s="269">
        <v>10312.563</v>
      </c>
      <c r="Q84" s="270">
        <v>44466.773000000001</v>
      </c>
      <c r="R84" s="271">
        <v>6571.3530000000001</v>
      </c>
    </row>
    <row r="85" spans="2:18" ht="15.75" x14ac:dyDescent="0.25">
      <c r="B85" s="266" t="s">
        <v>31</v>
      </c>
      <c r="C85" s="267">
        <v>10816.128000000001</v>
      </c>
      <c r="D85" s="267">
        <v>49844.991000000002</v>
      </c>
      <c r="E85" s="267">
        <v>24058.491000000002</v>
      </c>
      <c r="F85" s="268" t="s">
        <v>126</v>
      </c>
      <c r="G85" s="269">
        <v>13479.378000000001</v>
      </c>
      <c r="H85" s="270">
        <v>58093.034</v>
      </c>
      <c r="I85" s="271">
        <v>12716.001</v>
      </c>
      <c r="J85" s="248"/>
      <c r="K85" s="266" t="s">
        <v>166</v>
      </c>
      <c r="L85" s="267">
        <v>7343.2380000000003</v>
      </c>
      <c r="M85" s="267">
        <v>33909.807000000001</v>
      </c>
      <c r="N85" s="267">
        <v>4869.6899999999996</v>
      </c>
      <c r="O85" s="268" t="s">
        <v>77</v>
      </c>
      <c r="P85" s="269">
        <v>10175.647000000001</v>
      </c>
      <c r="Q85" s="270">
        <v>43909.343999999997</v>
      </c>
      <c r="R85" s="271">
        <v>10594.05</v>
      </c>
    </row>
    <row r="86" spans="2:18" ht="15.75" x14ac:dyDescent="0.25">
      <c r="B86" s="266" t="s">
        <v>126</v>
      </c>
      <c r="C86" s="267">
        <v>10151.993</v>
      </c>
      <c r="D86" s="267">
        <v>46994.057000000001</v>
      </c>
      <c r="E86" s="267">
        <v>9385.1290000000008</v>
      </c>
      <c r="F86" s="268" t="s">
        <v>128</v>
      </c>
      <c r="G86" s="269">
        <v>10595.797</v>
      </c>
      <c r="H86" s="270">
        <v>45711.7</v>
      </c>
      <c r="I86" s="271">
        <v>10904.002</v>
      </c>
      <c r="J86" s="248"/>
      <c r="K86" s="266" t="s">
        <v>77</v>
      </c>
      <c r="L86" s="267">
        <v>5024.482</v>
      </c>
      <c r="M86" s="267">
        <v>23111.782999999999</v>
      </c>
      <c r="N86" s="267">
        <v>5436.0519999999997</v>
      </c>
      <c r="O86" s="268" t="s">
        <v>166</v>
      </c>
      <c r="P86" s="269">
        <v>9076.4290000000001</v>
      </c>
      <c r="Q86" s="270">
        <v>39052.364000000001</v>
      </c>
      <c r="R86" s="271">
        <v>4979.5169999999998</v>
      </c>
    </row>
    <row r="87" spans="2:18" ht="15.75" x14ac:dyDescent="0.25">
      <c r="B87" s="266" t="s">
        <v>128</v>
      </c>
      <c r="C87" s="267">
        <v>8377.9380000000001</v>
      </c>
      <c r="D87" s="267">
        <v>38276.970999999998</v>
      </c>
      <c r="E87" s="267">
        <v>9416.9009999999998</v>
      </c>
      <c r="F87" s="268" t="s">
        <v>31</v>
      </c>
      <c r="G87" s="269">
        <v>10580.207</v>
      </c>
      <c r="H87" s="270">
        <v>45627.232000000004</v>
      </c>
      <c r="I87" s="271">
        <v>15204.995000000001</v>
      </c>
      <c r="J87" s="248"/>
      <c r="K87" s="266" t="s">
        <v>96</v>
      </c>
      <c r="L87" s="267">
        <v>2825.598</v>
      </c>
      <c r="M87" s="267">
        <v>12946.918</v>
      </c>
      <c r="N87" s="267">
        <v>1307.163</v>
      </c>
      <c r="O87" s="268" t="s">
        <v>124</v>
      </c>
      <c r="P87" s="269">
        <v>3002.6170000000002</v>
      </c>
      <c r="Q87" s="270">
        <v>12923.056</v>
      </c>
      <c r="R87" s="271">
        <v>4135.5</v>
      </c>
    </row>
    <row r="88" spans="2:18" ht="15.75" x14ac:dyDescent="0.25">
      <c r="B88" s="266" t="s">
        <v>124</v>
      </c>
      <c r="C88" s="267">
        <v>6116.5910000000003</v>
      </c>
      <c r="D88" s="267">
        <v>28227.850999999999</v>
      </c>
      <c r="E88" s="267">
        <v>4575.3289999999997</v>
      </c>
      <c r="F88" s="268" t="s">
        <v>129</v>
      </c>
      <c r="G88" s="269">
        <v>7440.3789999999999</v>
      </c>
      <c r="H88" s="270">
        <v>32124.573</v>
      </c>
      <c r="I88" s="271">
        <v>6763.5</v>
      </c>
      <c r="J88" s="248"/>
      <c r="K88" s="266" t="s">
        <v>71</v>
      </c>
      <c r="L88" s="267">
        <v>2407.4949999999999</v>
      </c>
      <c r="M88" s="267">
        <v>11033.106</v>
      </c>
      <c r="N88" s="267">
        <v>584.428</v>
      </c>
      <c r="O88" s="268" t="s">
        <v>96</v>
      </c>
      <c r="P88" s="269">
        <v>2692.2579999999998</v>
      </c>
      <c r="Q88" s="270">
        <v>11599.541999999999</v>
      </c>
      <c r="R88" s="271">
        <v>732.35</v>
      </c>
    </row>
    <row r="89" spans="2:18" ht="15.75" x14ac:dyDescent="0.25">
      <c r="B89" s="266" t="s">
        <v>71</v>
      </c>
      <c r="C89" s="267">
        <v>5106.384</v>
      </c>
      <c r="D89" s="267">
        <v>23581.683000000001</v>
      </c>
      <c r="E89" s="267">
        <v>3708.4459999999999</v>
      </c>
      <c r="F89" s="268" t="s">
        <v>73</v>
      </c>
      <c r="G89" s="269">
        <v>6750.2830000000004</v>
      </c>
      <c r="H89" s="270">
        <v>29117.477999999999</v>
      </c>
      <c r="I89" s="271">
        <v>2586.502</v>
      </c>
      <c r="J89" s="248"/>
      <c r="K89" s="266" t="s">
        <v>79</v>
      </c>
      <c r="L89" s="267">
        <v>1801.2</v>
      </c>
      <c r="M89" s="267">
        <v>8229.1630000000005</v>
      </c>
      <c r="N89" s="267">
        <v>2373.9319999999998</v>
      </c>
      <c r="O89" s="268" t="s">
        <v>74</v>
      </c>
      <c r="P89" s="269">
        <v>2478.6480000000001</v>
      </c>
      <c r="Q89" s="270">
        <v>10698.602999999999</v>
      </c>
      <c r="R89" s="271">
        <v>11315.794</v>
      </c>
    </row>
    <row r="90" spans="2:18" ht="15.75" x14ac:dyDescent="0.25">
      <c r="B90" s="266" t="s">
        <v>182</v>
      </c>
      <c r="C90" s="267">
        <v>5061.4260000000004</v>
      </c>
      <c r="D90" s="267">
        <v>23643.916000000001</v>
      </c>
      <c r="E90" s="267">
        <v>5511.5029999999997</v>
      </c>
      <c r="F90" s="268" t="s">
        <v>71</v>
      </c>
      <c r="G90" s="269">
        <v>4551.1490000000003</v>
      </c>
      <c r="H90" s="270">
        <v>19635.41</v>
      </c>
      <c r="I90" s="271">
        <v>4705.4610000000002</v>
      </c>
      <c r="J90" s="248"/>
      <c r="K90" s="266" t="s">
        <v>74</v>
      </c>
      <c r="L90" s="267">
        <v>1392.954</v>
      </c>
      <c r="M90" s="267">
        <v>6391.59</v>
      </c>
      <c r="N90" s="267">
        <v>7819.65</v>
      </c>
      <c r="O90" s="268" t="s">
        <v>75</v>
      </c>
      <c r="P90" s="269">
        <v>2475.91</v>
      </c>
      <c r="Q90" s="270">
        <v>10649.39</v>
      </c>
      <c r="R90" s="271">
        <v>2264.8539999999998</v>
      </c>
    </row>
    <row r="91" spans="2:18" ht="15.75" x14ac:dyDescent="0.25">
      <c r="B91" s="266" t="s">
        <v>129</v>
      </c>
      <c r="C91" s="267">
        <v>4766.9040000000005</v>
      </c>
      <c r="D91" s="267">
        <v>21907.909</v>
      </c>
      <c r="E91" s="267">
        <v>4374.1570000000002</v>
      </c>
      <c r="F91" s="268" t="s">
        <v>113</v>
      </c>
      <c r="G91" s="269">
        <v>3422.8589999999999</v>
      </c>
      <c r="H91" s="270">
        <v>14777.357</v>
      </c>
      <c r="I91" s="271">
        <v>4355.7</v>
      </c>
      <c r="J91" s="248"/>
      <c r="K91" s="266" t="s">
        <v>72</v>
      </c>
      <c r="L91" s="267">
        <v>1184.4000000000001</v>
      </c>
      <c r="M91" s="267">
        <v>5423.9570000000003</v>
      </c>
      <c r="N91" s="267">
        <v>305.93799999999999</v>
      </c>
      <c r="O91" s="268" t="s">
        <v>72</v>
      </c>
      <c r="P91" s="269">
        <v>2220.5459999999998</v>
      </c>
      <c r="Q91" s="270">
        <v>9546.2039999999997</v>
      </c>
      <c r="R91" s="271">
        <v>1329.547</v>
      </c>
    </row>
    <row r="92" spans="2:18" ht="15.75" x14ac:dyDescent="0.25">
      <c r="B92" s="266" t="s">
        <v>113</v>
      </c>
      <c r="C92" s="267">
        <v>3723.596</v>
      </c>
      <c r="D92" s="267">
        <v>17117</v>
      </c>
      <c r="E92" s="267">
        <v>4561</v>
      </c>
      <c r="F92" s="268" t="s">
        <v>77</v>
      </c>
      <c r="G92" s="269">
        <v>2836.5659999999998</v>
      </c>
      <c r="H92" s="270">
        <v>12235.388999999999</v>
      </c>
      <c r="I92" s="271">
        <v>3722.2190000000001</v>
      </c>
      <c r="J92" s="248"/>
      <c r="K92" s="266" t="s">
        <v>124</v>
      </c>
      <c r="L92" s="267">
        <v>1178.241</v>
      </c>
      <c r="M92" s="267">
        <v>5392.18</v>
      </c>
      <c r="N92" s="267">
        <v>1761</v>
      </c>
      <c r="O92" s="268" t="s">
        <v>71</v>
      </c>
      <c r="P92" s="269">
        <v>2089.3629999999998</v>
      </c>
      <c r="Q92" s="270">
        <v>8968.7919999999995</v>
      </c>
      <c r="R92" s="271">
        <v>527.18700000000001</v>
      </c>
    </row>
    <row r="93" spans="2:18" ht="15.75" x14ac:dyDescent="0.25">
      <c r="B93" s="266" t="s">
        <v>214</v>
      </c>
      <c r="C93" s="267">
        <v>3677.9490000000001</v>
      </c>
      <c r="D93" s="267">
        <v>16877.346000000001</v>
      </c>
      <c r="E93" s="267">
        <v>4804.8100000000004</v>
      </c>
      <c r="F93" s="268" t="s">
        <v>292</v>
      </c>
      <c r="G93" s="269">
        <v>2732.3809999999999</v>
      </c>
      <c r="H93" s="270">
        <v>11759.313</v>
      </c>
      <c r="I93" s="271">
        <v>2247</v>
      </c>
      <c r="J93" s="248"/>
      <c r="K93" s="266" t="s">
        <v>75</v>
      </c>
      <c r="L93" s="267">
        <v>1152.3969999999999</v>
      </c>
      <c r="M93" s="267">
        <v>5298.1779999999999</v>
      </c>
      <c r="N93" s="267">
        <v>8983.4220000000005</v>
      </c>
      <c r="O93" s="268" t="s">
        <v>81</v>
      </c>
      <c r="P93" s="269">
        <v>1962.52</v>
      </c>
      <c r="Q93" s="270">
        <v>8441.1419999999998</v>
      </c>
      <c r="R93" s="271">
        <v>462.40199999999999</v>
      </c>
    </row>
    <row r="94" spans="2:18" ht="15.75" x14ac:dyDescent="0.25">
      <c r="B94" s="266" t="s">
        <v>81</v>
      </c>
      <c r="C94" s="267">
        <v>2902.2979999999998</v>
      </c>
      <c r="D94" s="267">
        <v>13347.147000000001</v>
      </c>
      <c r="E94" s="267">
        <v>3921.1770000000001</v>
      </c>
      <c r="F94" s="268" t="s">
        <v>174</v>
      </c>
      <c r="G94" s="269">
        <v>2432.9470000000001</v>
      </c>
      <c r="H94" s="270">
        <v>10474.31</v>
      </c>
      <c r="I94" s="271">
        <v>2430</v>
      </c>
      <c r="J94" s="248"/>
      <c r="K94" s="266" t="s">
        <v>112</v>
      </c>
      <c r="L94" s="267">
        <v>1070.4269999999999</v>
      </c>
      <c r="M94" s="267">
        <v>4916.5169999999998</v>
      </c>
      <c r="N94" s="267">
        <v>1859.838</v>
      </c>
      <c r="O94" s="268" t="s">
        <v>76</v>
      </c>
      <c r="P94" s="269">
        <v>1445.4059999999999</v>
      </c>
      <c r="Q94" s="270">
        <v>6211.482</v>
      </c>
      <c r="R94" s="271">
        <v>178.72399999999999</v>
      </c>
    </row>
    <row r="95" spans="2:18" ht="15.75" x14ac:dyDescent="0.25">
      <c r="B95" s="266" t="s">
        <v>219</v>
      </c>
      <c r="C95" s="267">
        <v>2521.9450000000002</v>
      </c>
      <c r="D95" s="267">
        <v>11500.583000000001</v>
      </c>
      <c r="E95" s="267">
        <v>2595</v>
      </c>
      <c r="F95" s="268" t="s">
        <v>124</v>
      </c>
      <c r="G95" s="269">
        <v>2398.1950000000002</v>
      </c>
      <c r="H95" s="270">
        <v>10325.262000000001</v>
      </c>
      <c r="I95" s="271">
        <v>2779.5749999999998</v>
      </c>
      <c r="J95" s="248"/>
      <c r="K95" s="266" t="s">
        <v>87</v>
      </c>
      <c r="L95" s="267">
        <v>909.09100000000001</v>
      </c>
      <c r="M95" s="267">
        <v>4165.4129999999996</v>
      </c>
      <c r="N95" s="267">
        <v>212.31800000000001</v>
      </c>
      <c r="O95" s="268" t="s">
        <v>79</v>
      </c>
      <c r="P95" s="269">
        <v>1010.021</v>
      </c>
      <c r="Q95" s="270">
        <v>4357.518</v>
      </c>
      <c r="R95" s="271">
        <v>1910.2539999999999</v>
      </c>
    </row>
    <row r="96" spans="2:18" ht="15.75" x14ac:dyDescent="0.25">
      <c r="B96" s="266" t="s">
        <v>73</v>
      </c>
      <c r="C96" s="267">
        <v>2207.5920000000001</v>
      </c>
      <c r="D96" s="267">
        <v>10164.442999999999</v>
      </c>
      <c r="E96" s="267">
        <v>1275.1020000000001</v>
      </c>
      <c r="F96" s="268" t="s">
        <v>182</v>
      </c>
      <c r="G96" s="269">
        <v>2223.8319999999999</v>
      </c>
      <c r="H96" s="270">
        <v>9570.6</v>
      </c>
      <c r="I96" s="271">
        <v>3103</v>
      </c>
      <c r="J96" s="248"/>
      <c r="K96" s="266" t="s">
        <v>172</v>
      </c>
      <c r="L96" s="267">
        <v>883.99</v>
      </c>
      <c r="M96" s="267">
        <v>4064.58</v>
      </c>
      <c r="N96" s="267">
        <v>1683.5450000000001</v>
      </c>
      <c r="O96" s="268" t="s">
        <v>87</v>
      </c>
      <c r="P96" s="269">
        <v>909.40700000000004</v>
      </c>
      <c r="Q96" s="270">
        <v>3928.482</v>
      </c>
      <c r="R96" s="271">
        <v>239.12100000000001</v>
      </c>
    </row>
    <row r="97" spans="2:18" ht="15.75" x14ac:dyDescent="0.25">
      <c r="B97" s="266" t="s">
        <v>213</v>
      </c>
      <c r="C97" s="267">
        <v>2183.6590000000001</v>
      </c>
      <c r="D97" s="267">
        <v>10072.305</v>
      </c>
      <c r="E97" s="267">
        <v>2676.2</v>
      </c>
      <c r="F97" s="268" t="s">
        <v>82</v>
      </c>
      <c r="G97" s="269">
        <v>2202.4520000000002</v>
      </c>
      <c r="H97" s="270">
        <v>9529.52</v>
      </c>
      <c r="I97" s="271">
        <v>466.06200000000001</v>
      </c>
      <c r="J97" s="248"/>
      <c r="K97" s="266" t="s">
        <v>81</v>
      </c>
      <c r="L97" s="267">
        <v>575.07500000000005</v>
      </c>
      <c r="M97" s="267">
        <v>2615.364</v>
      </c>
      <c r="N97" s="267">
        <v>233.09899999999999</v>
      </c>
      <c r="O97" s="268" t="s">
        <v>83</v>
      </c>
      <c r="P97" s="269">
        <v>696.90200000000004</v>
      </c>
      <c r="Q97" s="270">
        <v>3000.9459999999999</v>
      </c>
      <c r="R97" s="271">
        <v>366.74799999999999</v>
      </c>
    </row>
    <row r="98" spans="2:18" ht="16.5" thickBot="1" x14ac:dyDescent="0.3">
      <c r="B98" s="272" t="s">
        <v>77</v>
      </c>
      <c r="C98" s="273">
        <v>1954.864</v>
      </c>
      <c r="D98" s="273">
        <v>8973.7610000000004</v>
      </c>
      <c r="E98" s="273">
        <v>2036.886</v>
      </c>
      <c r="F98" s="274" t="s">
        <v>214</v>
      </c>
      <c r="G98" s="275">
        <v>2099.596</v>
      </c>
      <c r="H98" s="276">
        <v>9060.2939999999999</v>
      </c>
      <c r="I98" s="277">
        <v>3140</v>
      </c>
      <c r="J98" s="248"/>
      <c r="K98" s="272" t="s">
        <v>83</v>
      </c>
      <c r="L98" s="273">
        <v>513.45399999999995</v>
      </c>
      <c r="M98" s="273">
        <v>2368.2939999999999</v>
      </c>
      <c r="N98" s="273">
        <v>235.04900000000001</v>
      </c>
      <c r="O98" s="274" t="s">
        <v>82</v>
      </c>
      <c r="P98" s="275">
        <v>618.798</v>
      </c>
      <c r="Q98" s="276">
        <v>2658.2379999999998</v>
      </c>
      <c r="R98" s="277">
        <v>581.702</v>
      </c>
    </row>
    <row r="99" spans="2:18" x14ac:dyDescent="0.2"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</row>
    <row r="100" spans="2:18" x14ac:dyDescent="0.2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</row>
    <row r="101" spans="2:18" ht="16.5" x14ac:dyDescent="0.25">
      <c r="B101" s="304"/>
      <c r="C101" s="304"/>
      <c r="D101" s="304"/>
      <c r="E101" s="304"/>
      <c r="F101" s="304"/>
      <c r="G101" s="304"/>
      <c r="H101" s="304"/>
      <c r="I101" s="305"/>
      <c r="J101" s="305"/>
      <c r="K101" s="304"/>
      <c r="L101" s="304"/>
      <c r="M101" s="304"/>
      <c r="N101" s="304"/>
      <c r="O101" s="304"/>
      <c r="P101" s="304"/>
      <c r="Q101" s="304"/>
      <c r="R101" s="305"/>
    </row>
    <row r="102" spans="2:18" ht="15.75" x14ac:dyDescent="0.25">
      <c r="B102" s="279" t="s">
        <v>203</v>
      </c>
      <c r="C102" s="279"/>
      <c r="D102" s="279"/>
      <c r="E102" s="279"/>
      <c r="F102" s="279"/>
      <c r="G102" s="281"/>
      <c r="H102" s="281"/>
      <c r="I102" s="281"/>
      <c r="J102" s="281"/>
      <c r="K102" s="279" t="s">
        <v>204</v>
      </c>
      <c r="L102" s="279"/>
      <c r="M102" s="279"/>
      <c r="N102" s="279"/>
      <c r="O102" s="279"/>
      <c r="P102" s="281"/>
      <c r="Q102" s="281"/>
      <c r="R102" s="281"/>
    </row>
    <row r="103" spans="2:18" ht="16.5" thickBot="1" x14ac:dyDescent="0.3">
      <c r="B103" s="282" t="s">
        <v>127</v>
      </c>
      <c r="C103" s="279"/>
      <c r="D103" s="279"/>
      <c r="E103" s="279"/>
      <c r="F103" s="279"/>
      <c r="G103" s="281"/>
      <c r="H103" s="281"/>
      <c r="I103" s="281"/>
      <c r="J103" s="281"/>
      <c r="K103" s="282" t="s">
        <v>127</v>
      </c>
      <c r="L103" s="279"/>
      <c r="M103" s="279"/>
      <c r="N103" s="279"/>
      <c r="O103" s="279"/>
      <c r="P103" s="281"/>
      <c r="Q103" s="281"/>
      <c r="R103" s="281"/>
    </row>
    <row r="104" spans="2:18" ht="16.5" thickBot="1" x14ac:dyDescent="0.3">
      <c r="B104" s="283" t="s">
        <v>67</v>
      </c>
      <c r="C104" s="284"/>
      <c r="D104" s="284"/>
      <c r="E104" s="284"/>
      <c r="F104" s="284"/>
      <c r="G104" s="284"/>
      <c r="H104" s="284"/>
      <c r="I104" s="285"/>
      <c r="J104" s="281"/>
      <c r="K104" s="283" t="s">
        <v>68</v>
      </c>
      <c r="L104" s="284"/>
      <c r="M104" s="284"/>
      <c r="N104" s="284"/>
      <c r="O104" s="284"/>
      <c r="P104" s="284"/>
      <c r="Q104" s="284"/>
      <c r="R104" s="285"/>
    </row>
    <row r="105" spans="2:18" ht="16.5" thickBot="1" x14ac:dyDescent="0.3">
      <c r="B105" s="286" t="s">
        <v>306</v>
      </c>
      <c r="C105" s="287"/>
      <c r="D105" s="288"/>
      <c r="E105" s="289"/>
      <c r="F105" s="286" t="s">
        <v>307</v>
      </c>
      <c r="G105" s="287"/>
      <c r="H105" s="288"/>
      <c r="I105" s="289"/>
      <c r="J105" s="281"/>
      <c r="K105" s="286" t="s">
        <v>306</v>
      </c>
      <c r="L105" s="287"/>
      <c r="M105" s="288"/>
      <c r="N105" s="289"/>
      <c r="O105" s="286" t="s">
        <v>307</v>
      </c>
      <c r="P105" s="287"/>
      <c r="Q105" s="288"/>
      <c r="R105" s="289"/>
    </row>
    <row r="106" spans="2:18" ht="32.25" thickBot="1" x14ac:dyDescent="0.3">
      <c r="B106" s="290" t="s">
        <v>69</v>
      </c>
      <c r="C106" s="291" t="s">
        <v>49</v>
      </c>
      <c r="D106" s="292" t="s">
        <v>91</v>
      </c>
      <c r="E106" s="293" t="s">
        <v>70</v>
      </c>
      <c r="F106" s="290" t="s">
        <v>69</v>
      </c>
      <c r="G106" s="291" t="s">
        <v>49</v>
      </c>
      <c r="H106" s="292" t="s">
        <v>91</v>
      </c>
      <c r="I106" s="293" t="s">
        <v>70</v>
      </c>
      <c r="J106" s="281"/>
      <c r="K106" s="290" t="s">
        <v>69</v>
      </c>
      <c r="L106" s="291" t="s">
        <v>49</v>
      </c>
      <c r="M106" s="292" t="s">
        <v>91</v>
      </c>
      <c r="N106" s="293" t="s">
        <v>70</v>
      </c>
      <c r="O106" s="290" t="s">
        <v>69</v>
      </c>
      <c r="P106" s="291" t="s">
        <v>49</v>
      </c>
      <c r="Q106" s="292" t="s">
        <v>91</v>
      </c>
      <c r="R106" s="293" t="s">
        <v>70</v>
      </c>
    </row>
    <row r="107" spans="2:18" ht="16.5" thickBot="1" x14ac:dyDescent="0.3">
      <c r="B107" s="253" t="s">
        <v>62</v>
      </c>
      <c r="C107" s="254">
        <v>318160.10200000001</v>
      </c>
      <c r="D107" s="255">
        <v>1467402.9180000001</v>
      </c>
      <c r="E107" s="256">
        <v>64865.197</v>
      </c>
      <c r="F107" s="257" t="s">
        <v>62</v>
      </c>
      <c r="G107" s="258">
        <v>331203.50099999999</v>
      </c>
      <c r="H107" s="259">
        <v>1427977.85</v>
      </c>
      <c r="I107" s="256">
        <v>52668.955000000002</v>
      </c>
      <c r="J107" s="281"/>
      <c r="K107" s="253" t="s">
        <v>62</v>
      </c>
      <c r="L107" s="254">
        <v>95252.092000000004</v>
      </c>
      <c r="M107" s="255">
        <v>437674.99099999998</v>
      </c>
      <c r="N107" s="256">
        <v>16444.471000000001</v>
      </c>
      <c r="O107" s="257" t="s">
        <v>62</v>
      </c>
      <c r="P107" s="258">
        <v>112911.008</v>
      </c>
      <c r="Q107" s="259">
        <v>486379.64500000002</v>
      </c>
      <c r="R107" s="256">
        <v>16859.72</v>
      </c>
    </row>
    <row r="108" spans="2:18" ht="15.75" x14ac:dyDescent="0.25">
      <c r="B108" s="260" t="s">
        <v>75</v>
      </c>
      <c r="C108" s="261">
        <v>59754.923000000003</v>
      </c>
      <c r="D108" s="261">
        <v>275360.12699999998</v>
      </c>
      <c r="E108" s="261">
        <v>12573.523999999999</v>
      </c>
      <c r="F108" s="262" t="s">
        <v>75</v>
      </c>
      <c r="G108" s="263">
        <v>75975.153999999995</v>
      </c>
      <c r="H108" s="264">
        <v>327163.99400000001</v>
      </c>
      <c r="I108" s="265">
        <v>11357.535</v>
      </c>
      <c r="J108" s="281"/>
      <c r="K108" s="260" t="s">
        <v>31</v>
      </c>
      <c r="L108" s="261">
        <v>28176.194</v>
      </c>
      <c r="M108" s="261">
        <v>129545.402</v>
      </c>
      <c r="N108" s="261">
        <v>4451.8249999999998</v>
      </c>
      <c r="O108" s="262" t="s">
        <v>31</v>
      </c>
      <c r="P108" s="263">
        <v>32294.690999999999</v>
      </c>
      <c r="Q108" s="264">
        <v>139106.997</v>
      </c>
      <c r="R108" s="265">
        <v>4592.643</v>
      </c>
    </row>
    <row r="109" spans="2:18" ht="15.75" x14ac:dyDescent="0.25">
      <c r="B109" s="266" t="s">
        <v>166</v>
      </c>
      <c r="C109" s="267">
        <v>37760.284</v>
      </c>
      <c r="D109" s="267">
        <v>175495.095</v>
      </c>
      <c r="E109" s="267">
        <v>8322.3330000000005</v>
      </c>
      <c r="F109" s="268" t="s">
        <v>166</v>
      </c>
      <c r="G109" s="269">
        <v>43984.572</v>
      </c>
      <c r="H109" s="270">
        <v>189822.18799999999</v>
      </c>
      <c r="I109" s="271">
        <v>7465.6360000000004</v>
      </c>
      <c r="J109" s="281"/>
      <c r="K109" s="266" t="s">
        <v>77</v>
      </c>
      <c r="L109" s="267">
        <v>22595.866999999998</v>
      </c>
      <c r="M109" s="267">
        <v>103988.167</v>
      </c>
      <c r="N109" s="267">
        <v>3079.0309999999999</v>
      </c>
      <c r="O109" s="268" t="s">
        <v>77</v>
      </c>
      <c r="P109" s="269">
        <v>25388.312000000002</v>
      </c>
      <c r="Q109" s="270">
        <v>109540.86199999999</v>
      </c>
      <c r="R109" s="271">
        <v>3640.4050000000002</v>
      </c>
    </row>
    <row r="110" spans="2:18" ht="15.75" x14ac:dyDescent="0.25">
      <c r="B110" s="266" t="s">
        <v>84</v>
      </c>
      <c r="C110" s="267">
        <v>25163.493999999999</v>
      </c>
      <c r="D110" s="267">
        <v>115987.20600000001</v>
      </c>
      <c r="E110" s="267">
        <v>5096.5020000000004</v>
      </c>
      <c r="F110" s="268" t="s">
        <v>84</v>
      </c>
      <c r="G110" s="269">
        <v>30370.196</v>
      </c>
      <c r="H110" s="270">
        <v>131098.875</v>
      </c>
      <c r="I110" s="271">
        <v>4856.9030000000002</v>
      </c>
      <c r="J110" s="281"/>
      <c r="K110" s="266" t="s">
        <v>166</v>
      </c>
      <c r="L110" s="267">
        <v>12619.166999999999</v>
      </c>
      <c r="M110" s="267">
        <v>58011.279000000002</v>
      </c>
      <c r="N110" s="267">
        <v>2313.0279999999998</v>
      </c>
      <c r="O110" s="268" t="s">
        <v>30</v>
      </c>
      <c r="P110" s="269">
        <v>13660.384</v>
      </c>
      <c r="Q110" s="270">
        <v>58830.834000000003</v>
      </c>
      <c r="R110" s="271">
        <v>2270.6689999999999</v>
      </c>
    </row>
    <row r="111" spans="2:18" ht="15.75" x14ac:dyDescent="0.25">
      <c r="B111" s="266" t="s">
        <v>30</v>
      </c>
      <c r="C111" s="267">
        <v>22922.569</v>
      </c>
      <c r="D111" s="267">
        <v>106147.053</v>
      </c>
      <c r="E111" s="267">
        <v>4213.6639999999998</v>
      </c>
      <c r="F111" s="268" t="s">
        <v>33</v>
      </c>
      <c r="G111" s="269">
        <v>26725.697</v>
      </c>
      <c r="H111" s="270">
        <v>114979.75900000001</v>
      </c>
      <c r="I111" s="271">
        <v>3957.2629999999999</v>
      </c>
      <c r="J111" s="281"/>
      <c r="K111" s="266" t="s">
        <v>30</v>
      </c>
      <c r="L111" s="267">
        <v>11115.17</v>
      </c>
      <c r="M111" s="267">
        <v>50880.298999999999</v>
      </c>
      <c r="N111" s="267">
        <v>1884.1210000000001</v>
      </c>
      <c r="O111" s="268" t="s">
        <v>166</v>
      </c>
      <c r="P111" s="269">
        <v>12621.064</v>
      </c>
      <c r="Q111" s="270">
        <v>54228.769</v>
      </c>
      <c r="R111" s="271">
        <v>1854.4839999999999</v>
      </c>
    </row>
    <row r="112" spans="2:18" ht="15.75" x14ac:dyDescent="0.25">
      <c r="B112" s="266" t="s">
        <v>31</v>
      </c>
      <c r="C112" s="267">
        <v>22737.143</v>
      </c>
      <c r="D112" s="267">
        <v>105250.405</v>
      </c>
      <c r="E112" s="267">
        <v>4659.8029999999999</v>
      </c>
      <c r="F112" s="268" t="s">
        <v>31</v>
      </c>
      <c r="G112" s="269">
        <v>24961.897000000001</v>
      </c>
      <c r="H112" s="270">
        <v>107710.63499999999</v>
      </c>
      <c r="I112" s="271">
        <v>4206.2299999999996</v>
      </c>
      <c r="J112" s="281"/>
      <c r="K112" s="266" t="s">
        <v>72</v>
      </c>
      <c r="L112" s="267">
        <v>5562.9889999999996</v>
      </c>
      <c r="M112" s="267">
        <v>25526.850999999999</v>
      </c>
      <c r="N112" s="267">
        <v>1113.93</v>
      </c>
      <c r="O112" s="268" t="s">
        <v>83</v>
      </c>
      <c r="P112" s="269">
        <v>5452.5680000000002</v>
      </c>
      <c r="Q112" s="270">
        <v>23536.491000000002</v>
      </c>
      <c r="R112" s="271">
        <v>960.91899999999998</v>
      </c>
    </row>
    <row r="113" spans="2:18" ht="15.75" x14ac:dyDescent="0.25">
      <c r="B113" s="266" t="s">
        <v>33</v>
      </c>
      <c r="C113" s="267">
        <v>22171.312999999998</v>
      </c>
      <c r="D113" s="267">
        <v>102046.364</v>
      </c>
      <c r="E113" s="267">
        <v>4521.5550000000003</v>
      </c>
      <c r="F113" s="268" t="s">
        <v>30</v>
      </c>
      <c r="G113" s="269">
        <v>18174.196</v>
      </c>
      <c r="H113" s="270">
        <v>78316.521999999997</v>
      </c>
      <c r="I113" s="271">
        <v>3079.3710000000001</v>
      </c>
      <c r="J113" s="281"/>
      <c r="K113" s="266" t="s">
        <v>81</v>
      </c>
      <c r="L113" s="267">
        <v>3708.56</v>
      </c>
      <c r="M113" s="267">
        <v>16938.931</v>
      </c>
      <c r="N113" s="267">
        <v>1151.6479999999999</v>
      </c>
      <c r="O113" s="268" t="s">
        <v>71</v>
      </c>
      <c r="P113" s="269">
        <v>5147.2039999999997</v>
      </c>
      <c r="Q113" s="270">
        <v>22155.41</v>
      </c>
      <c r="R113" s="271">
        <v>812.54899999999998</v>
      </c>
    </row>
    <row r="114" spans="2:18" ht="15.75" x14ac:dyDescent="0.25">
      <c r="B114" s="266" t="s">
        <v>217</v>
      </c>
      <c r="C114" s="267">
        <v>21759.073</v>
      </c>
      <c r="D114" s="267">
        <v>98104.172000000006</v>
      </c>
      <c r="E114" s="267">
        <v>4827.3500000000004</v>
      </c>
      <c r="F114" s="268" t="s">
        <v>74</v>
      </c>
      <c r="G114" s="269">
        <v>15982.235000000001</v>
      </c>
      <c r="H114" s="270">
        <v>68882.350999999995</v>
      </c>
      <c r="I114" s="271">
        <v>2408.8330000000001</v>
      </c>
      <c r="J114" s="281"/>
      <c r="K114" s="266" t="s">
        <v>71</v>
      </c>
      <c r="L114" s="267">
        <v>3662.8209999999999</v>
      </c>
      <c r="M114" s="267">
        <v>16791.802</v>
      </c>
      <c r="N114" s="267">
        <v>878.22900000000004</v>
      </c>
      <c r="O114" s="268" t="s">
        <v>72</v>
      </c>
      <c r="P114" s="269">
        <v>4058.8020000000001</v>
      </c>
      <c r="Q114" s="270">
        <v>17496.075000000001</v>
      </c>
      <c r="R114" s="271">
        <v>635.35299999999995</v>
      </c>
    </row>
    <row r="115" spans="2:18" ht="15.75" x14ac:dyDescent="0.25">
      <c r="B115" s="266" t="s">
        <v>74</v>
      </c>
      <c r="C115" s="267">
        <v>16481.167000000001</v>
      </c>
      <c r="D115" s="267">
        <v>76240.19</v>
      </c>
      <c r="E115" s="267">
        <v>3390.174</v>
      </c>
      <c r="F115" s="268" t="s">
        <v>89</v>
      </c>
      <c r="G115" s="269">
        <v>14197.941999999999</v>
      </c>
      <c r="H115" s="270">
        <v>61187.413999999997</v>
      </c>
      <c r="I115" s="271">
        <v>2205.0680000000002</v>
      </c>
      <c r="J115" s="281"/>
      <c r="K115" s="266" t="s">
        <v>83</v>
      </c>
      <c r="L115" s="267">
        <v>1659.415</v>
      </c>
      <c r="M115" s="267">
        <v>7579.0619999999999</v>
      </c>
      <c r="N115" s="267">
        <v>351.9</v>
      </c>
      <c r="O115" s="268" t="s">
        <v>81</v>
      </c>
      <c r="P115" s="269">
        <v>3885.6190000000001</v>
      </c>
      <c r="Q115" s="270">
        <v>16757.784</v>
      </c>
      <c r="R115" s="271">
        <v>611.01700000000005</v>
      </c>
    </row>
    <row r="116" spans="2:18" ht="15.75" x14ac:dyDescent="0.25">
      <c r="B116" s="266" t="s">
        <v>114</v>
      </c>
      <c r="C116" s="267">
        <v>12977.61</v>
      </c>
      <c r="D116" s="267">
        <v>60137.82</v>
      </c>
      <c r="E116" s="267">
        <v>2295.12</v>
      </c>
      <c r="F116" s="268" t="s">
        <v>114</v>
      </c>
      <c r="G116" s="269">
        <v>7838.857</v>
      </c>
      <c r="H116" s="270">
        <v>33930.457000000002</v>
      </c>
      <c r="I116" s="271">
        <v>1553.52</v>
      </c>
      <c r="J116" s="281"/>
      <c r="K116" s="266" t="s">
        <v>82</v>
      </c>
      <c r="L116" s="267">
        <v>1446.2429999999999</v>
      </c>
      <c r="M116" s="267">
        <v>6616.6970000000001</v>
      </c>
      <c r="N116" s="267">
        <v>286.29899999999998</v>
      </c>
      <c r="O116" s="268" t="s">
        <v>76</v>
      </c>
      <c r="P116" s="269">
        <v>3413.5369999999998</v>
      </c>
      <c r="Q116" s="270">
        <v>14697.621999999999</v>
      </c>
      <c r="R116" s="271">
        <v>411.85500000000002</v>
      </c>
    </row>
    <row r="117" spans="2:18" ht="15.75" x14ac:dyDescent="0.25">
      <c r="B117" s="266" t="s">
        <v>89</v>
      </c>
      <c r="C117" s="267">
        <v>12145.498</v>
      </c>
      <c r="D117" s="267">
        <v>56068.396000000001</v>
      </c>
      <c r="E117" s="267">
        <v>2519.6170000000002</v>
      </c>
      <c r="F117" s="268" t="s">
        <v>71</v>
      </c>
      <c r="G117" s="269">
        <v>7555.6419999999998</v>
      </c>
      <c r="H117" s="270">
        <v>32604.760999999999</v>
      </c>
      <c r="I117" s="271">
        <v>1185.557</v>
      </c>
      <c r="J117" s="281"/>
      <c r="K117" s="266" t="s">
        <v>124</v>
      </c>
      <c r="L117" s="267">
        <v>1293.241</v>
      </c>
      <c r="M117" s="267">
        <v>5947.7449999999999</v>
      </c>
      <c r="N117" s="267">
        <v>236.09700000000001</v>
      </c>
      <c r="O117" s="268" t="s">
        <v>124</v>
      </c>
      <c r="P117" s="269">
        <v>2247.1669999999999</v>
      </c>
      <c r="Q117" s="270">
        <v>9616.58</v>
      </c>
      <c r="R117" s="271">
        <v>328.97699999999998</v>
      </c>
    </row>
    <row r="118" spans="2:18" ht="15.75" x14ac:dyDescent="0.25">
      <c r="B118" s="266" t="s">
        <v>79</v>
      </c>
      <c r="C118" s="267">
        <v>6162.5410000000002</v>
      </c>
      <c r="D118" s="267">
        <v>28378.114000000001</v>
      </c>
      <c r="E118" s="267">
        <v>1147.5</v>
      </c>
      <c r="F118" s="268" t="s">
        <v>79</v>
      </c>
      <c r="G118" s="269">
        <v>6718.5940000000001</v>
      </c>
      <c r="H118" s="270">
        <v>28953.792000000001</v>
      </c>
      <c r="I118" s="271">
        <v>996.00199999999995</v>
      </c>
      <c r="J118" s="281"/>
      <c r="K118" s="266" t="s">
        <v>211</v>
      </c>
      <c r="L118" s="267">
        <v>1152.26</v>
      </c>
      <c r="M118" s="267">
        <v>5412.549</v>
      </c>
      <c r="N118" s="267">
        <v>189</v>
      </c>
      <c r="O118" s="268" t="s">
        <v>75</v>
      </c>
      <c r="P118" s="269">
        <v>1963.4739999999999</v>
      </c>
      <c r="Q118" s="270">
        <v>8428.7960000000003</v>
      </c>
      <c r="R118" s="271">
        <v>263.87599999999998</v>
      </c>
    </row>
    <row r="119" spans="2:18" ht="15.75" x14ac:dyDescent="0.25">
      <c r="B119" s="266" t="s">
        <v>71</v>
      </c>
      <c r="C119" s="267">
        <v>5139.1570000000002</v>
      </c>
      <c r="D119" s="267">
        <v>23670.406999999999</v>
      </c>
      <c r="E119" s="267">
        <v>909.09100000000001</v>
      </c>
      <c r="F119" s="268" t="s">
        <v>82</v>
      </c>
      <c r="G119" s="269">
        <v>5271.82</v>
      </c>
      <c r="H119" s="270">
        <v>22723.249</v>
      </c>
      <c r="I119" s="271">
        <v>737.46799999999996</v>
      </c>
      <c r="J119" s="281"/>
      <c r="K119" s="266" t="s">
        <v>74</v>
      </c>
      <c r="L119" s="267">
        <v>935.58</v>
      </c>
      <c r="M119" s="267">
        <v>4287.9939999999997</v>
      </c>
      <c r="N119" s="267">
        <v>204.62899999999999</v>
      </c>
      <c r="O119" s="268" t="s">
        <v>112</v>
      </c>
      <c r="P119" s="269">
        <v>932.68</v>
      </c>
      <c r="Q119" s="270">
        <v>4018.72</v>
      </c>
      <c r="R119" s="271">
        <v>158.928</v>
      </c>
    </row>
    <row r="120" spans="2:18" ht="15.75" x14ac:dyDescent="0.25">
      <c r="B120" s="266" t="s">
        <v>82</v>
      </c>
      <c r="C120" s="267">
        <v>4818.0050000000001</v>
      </c>
      <c r="D120" s="267">
        <v>22198.772000000001</v>
      </c>
      <c r="E120" s="267">
        <v>805.245</v>
      </c>
      <c r="F120" s="268" t="s">
        <v>116</v>
      </c>
      <c r="G120" s="269">
        <v>5040.8500000000004</v>
      </c>
      <c r="H120" s="270">
        <v>21737.188999999998</v>
      </c>
      <c r="I120" s="271">
        <v>865.303</v>
      </c>
      <c r="J120" s="281"/>
      <c r="K120" s="266" t="s">
        <v>112</v>
      </c>
      <c r="L120" s="267">
        <v>646.32399999999996</v>
      </c>
      <c r="M120" s="267">
        <v>2998.8780000000002</v>
      </c>
      <c r="N120" s="267">
        <v>153.4</v>
      </c>
      <c r="O120" s="268" t="s">
        <v>82</v>
      </c>
      <c r="P120" s="269">
        <v>554.64400000000001</v>
      </c>
      <c r="Q120" s="270">
        <v>2385.3739999999998</v>
      </c>
      <c r="R120" s="271">
        <v>78.992999999999995</v>
      </c>
    </row>
    <row r="121" spans="2:18" ht="15.75" x14ac:dyDescent="0.25">
      <c r="B121" s="266" t="s">
        <v>164</v>
      </c>
      <c r="C121" s="267">
        <v>4731.74</v>
      </c>
      <c r="D121" s="267">
        <v>22086.61</v>
      </c>
      <c r="E121" s="267">
        <v>1039.4000000000001</v>
      </c>
      <c r="F121" s="268" t="s">
        <v>95</v>
      </c>
      <c r="G121" s="269">
        <v>4146.7579999999998</v>
      </c>
      <c r="H121" s="270">
        <v>17808.014999999999</v>
      </c>
      <c r="I121" s="271">
        <v>617.59500000000003</v>
      </c>
      <c r="J121" s="281"/>
      <c r="K121" s="266" t="s">
        <v>88</v>
      </c>
      <c r="L121" s="267">
        <v>254.423</v>
      </c>
      <c r="M121" s="267">
        <v>1200.606</v>
      </c>
      <c r="N121" s="267">
        <v>62.4</v>
      </c>
      <c r="O121" s="268" t="s">
        <v>73</v>
      </c>
      <c r="P121" s="269">
        <v>507.86900000000003</v>
      </c>
      <c r="Q121" s="270">
        <v>2188.114</v>
      </c>
      <c r="R121" s="271">
        <v>83.224999999999994</v>
      </c>
    </row>
    <row r="122" spans="2:18" ht="15.75" x14ac:dyDescent="0.25">
      <c r="B122" s="266" t="s">
        <v>73</v>
      </c>
      <c r="C122" s="267">
        <v>4000.03</v>
      </c>
      <c r="D122" s="267">
        <v>18575.953000000001</v>
      </c>
      <c r="E122" s="267">
        <v>795.43899999999996</v>
      </c>
      <c r="F122" s="268" t="s">
        <v>73</v>
      </c>
      <c r="G122" s="269">
        <v>4016.3510000000001</v>
      </c>
      <c r="H122" s="270">
        <v>17328.401000000002</v>
      </c>
      <c r="I122" s="271">
        <v>669.79899999999998</v>
      </c>
      <c r="J122" s="281"/>
      <c r="K122" s="266" t="s">
        <v>79</v>
      </c>
      <c r="L122" s="267">
        <v>174.49</v>
      </c>
      <c r="M122" s="267">
        <v>792.51099999999997</v>
      </c>
      <c r="N122" s="267">
        <v>41.25</v>
      </c>
      <c r="O122" s="268" t="s">
        <v>74</v>
      </c>
      <c r="P122" s="269">
        <v>453.49599999999998</v>
      </c>
      <c r="Q122" s="270">
        <v>1960.8320000000001</v>
      </c>
      <c r="R122" s="271">
        <v>89.22</v>
      </c>
    </row>
    <row r="123" spans="2:18" ht="16.5" thickBot="1" x14ac:dyDescent="0.3">
      <c r="B123" s="272" t="s">
        <v>294</v>
      </c>
      <c r="C123" s="273">
        <v>3882.5410000000002</v>
      </c>
      <c r="D123" s="273">
        <v>17770.52</v>
      </c>
      <c r="E123" s="273">
        <v>746.28899999999999</v>
      </c>
      <c r="F123" s="274" t="s">
        <v>124</v>
      </c>
      <c r="G123" s="275">
        <v>3724.7829999999999</v>
      </c>
      <c r="H123" s="276">
        <v>16145.864</v>
      </c>
      <c r="I123" s="277">
        <v>632.67200000000003</v>
      </c>
      <c r="J123" s="281"/>
      <c r="K123" s="272" t="s">
        <v>84</v>
      </c>
      <c r="L123" s="273">
        <v>120.15300000000001</v>
      </c>
      <c r="M123" s="273">
        <v>556.04200000000003</v>
      </c>
      <c r="N123" s="273">
        <v>19.25</v>
      </c>
      <c r="O123" s="274" t="s">
        <v>88</v>
      </c>
      <c r="P123" s="275">
        <v>113.396</v>
      </c>
      <c r="Q123" s="276">
        <v>496.166</v>
      </c>
      <c r="R123" s="277">
        <v>20.8</v>
      </c>
    </row>
    <row r="124" spans="2:18" x14ac:dyDescent="0.2"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</row>
    <row r="125" spans="2:18" x14ac:dyDescent="0.2"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</row>
    <row r="126" spans="2:18" x14ac:dyDescent="0.2"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</row>
    <row r="127" spans="2:18" ht="16.5" x14ac:dyDescent="0.25">
      <c r="B127" s="304"/>
      <c r="C127" s="304"/>
      <c r="D127" s="304"/>
      <c r="E127" s="304"/>
      <c r="F127" s="304"/>
      <c r="G127" s="304"/>
      <c r="H127" s="304"/>
      <c r="I127" s="305"/>
      <c r="J127" s="305"/>
      <c r="K127" s="304"/>
      <c r="L127" s="304"/>
      <c r="M127" s="304"/>
      <c r="N127" s="304"/>
      <c r="O127" s="304"/>
      <c r="P127" s="306"/>
      <c r="Q127" s="306"/>
      <c r="R127" s="297"/>
    </row>
    <row r="128" spans="2:18" ht="15.75" x14ac:dyDescent="0.25">
      <c r="B128" s="279" t="s">
        <v>205</v>
      </c>
      <c r="C128" s="279"/>
      <c r="D128" s="279"/>
      <c r="E128" s="279"/>
      <c r="F128" s="279"/>
      <c r="G128" s="279"/>
      <c r="H128" s="279"/>
      <c r="I128" s="281"/>
      <c r="J128" s="281"/>
      <c r="K128" s="279" t="s">
        <v>206</v>
      </c>
      <c r="L128" s="279"/>
      <c r="M128" s="279"/>
      <c r="N128" s="279"/>
      <c r="O128" s="279"/>
      <c r="P128" s="279"/>
      <c r="Q128" s="279"/>
      <c r="R128" s="281"/>
    </row>
    <row r="129" spans="2:31" ht="16.5" thickBot="1" x14ac:dyDescent="0.3">
      <c r="B129" s="282" t="s">
        <v>127</v>
      </c>
      <c r="C129" s="279"/>
      <c r="D129" s="279"/>
      <c r="E129" s="279"/>
      <c r="F129" s="281"/>
      <c r="G129" s="281"/>
      <c r="H129" s="281"/>
      <c r="I129" s="281"/>
      <c r="J129" s="281"/>
      <c r="K129" s="282" t="s">
        <v>127</v>
      </c>
      <c r="L129" s="279"/>
      <c r="M129" s="279"/>
      <c r="N129" s="279"/>
      <c r="O129" s="281"/>
      <c r="P129" s="281"/>
      <c r="Q129" s="281"/>
      <c r="R129" s="281"/>
    </row>
    <row r="130" spans="2:31" ht="16.5" thickBot="1" x14ac:dyDescent="0.3">
      <c r="B130" s="283" t="s">
        <v>67</v>
      </c>
      <c r="C130" s="284"/>
      <c r="D130" s="284"/>
      <c r="E130" s="284"/>
      <c r="F130" s="284"/>
      <c r="G130" s="284"/>
      <c r="H130" s="284"/>
      <c r="I130" s="285"/>
      <c r="J130" s="281"/>
      <c r="K130" s="283" t="s">
        <v>68</v>
      </c>
      <c r="L130" s="284"/>
      <c r="M130" s="284"/>
      <c r="N130" s="284"/>
      <c r="O130" s="284"/>
      <c r="P130" s="284"/>
      <c r="Q130" s="284"/>
      <c r="R130" s="285"/>
    </row>
    <row r="131" spans="2:31" ht="16.5" thickBot="1" x14ac:dyDescent="0.3">
      <c r="B131" s="286" t="s">
        <v>306</v>
      </c>
      <c r="C131" s="287"/>
      <c r="D131" s="288"/>
      <c r="E131" s="289"/>
      <c r="F131" s="286" t="s">
        <v>307</v>
      </c>
      <c r="G131" s="287"/>
      <c r="H131" s="288"/>
      <c r="I131" s="289"/>
      <c r="J131" s="281"/>
      <c r="K131" s="286" t="s">
        <v>306</v>
      </c>
      <c r="L131" s="287"/>
      <c r="M131" s="288"/>
      <c r="N131" s="289"/>
      <c r="O131" s="286" t="s">
        <v>307</v>
      </c>
      <c r="P131" s="287"/>
      <c r="Q131" s="288"/>
      <c r="R131" s="289"/>
    </row>
    <row r="132" spans="2:31" ht="32.25" thickBot="1" x14ac:dyDescent="0.3">
      <c r="B132" s="290" t="s">
        <v>69</v>
      </c>
      <c r="C132" s="291" t="s">
        <v>49</v>
      </c>
      <c r="D132" s="292" t="s">
        <v>91</v>
      </c>
      <c r="E132" s="293" t="s">
        <v>70</v>
      </c>
      <c r="F132" s="290" t="s">
        <v>69</v>
      </c>
      <c r="G132" s="291" t="s">
        <v>49</v>
      </c>
      <c r="H132" s="292" t="s">
        <v>91</v>
      </c>
      <c r="I132" s="293" t="s">
        <v>70</v>
      </c>
      <c r="J132" s="281"/>
      <c r="K132" s="290" t="s">
        <v>69</v>
      </c>
      <c r="L132" s="291" t="s">
        <v>49</v>
      </c>
      <c r="M132" s="292" t="s">
        <v>91</v>
      </c>
      <c r="N132" s="293" t="s">
        <v>70</v>
      </c>
      <c r="O132" s="290" t="s">
        <v>69</v>
      </c>
      <c r="P132" s="291" t="s">
        <v>49</v>
      </c>
      <c r="Q132" s="292" t="s">
        <v>91</v>
      </c>
      <c r="R132" s="293" t="s">
        <v>70</v>
      </c>
    </row>
    <row r="133" spans="2:31" ht="16.5" thickBot="1" x14ac:dyDescent="0.3">
      <c r="B133" s="253" t="s">
        <v>62</v>
      </c>
      <c r="C133" s="254">
        <v>970325.80299999996</v>
      </c>
      <c r="D133" s="255">
        <v>4459768.1370000001</v>
      </c>
      <c r="E133" s="256">
        <v>238793.94500000001</v>
      </c>
      <c r="F133" s="257" t="s">
        <v>62</v>
      </c>
      <c r="G133" s="258">
        <v>995093.75899999996</v>
      </c>
      <c r="H133" s="259">
        <v>4289598.2970000003</v>
      </c>
      <c r="I133" s="256">
        <v>237770.22500000001</v>
      </c>
      <c r="J133" s="281"/>
      <c r="K133" s="253" t="s">
        <v>62</v>
      </c>
      <c r="L133" s="254">
        <v>499265.32799999998</v>
      </c>
      <c r="M133" s="255">
        <v>2295212.844</v>
      </c>
      <c r="N133" s="256">
        <v>96839.535000000003</v>
      </c>
      <c r="O133" s="257" t="s">
        <v>62</v>
      </c>
      <c r="P133" s="258">
        <v>564919.24600000004</v>
      </c>
      <c r="Q133" s="259">
        <v>2434777.9300000002</v>
      </c>
      <c r="R133" s="256">
        <v>110893.89599999999</v>
      </c>
    </row>
    <row r="134" spans="2:31" ht="15.75" x14ac:dyDescent="0.25">
      <c r="B134" s="260" t="s">
        <v>31</v>
      </c>
      <c r="C134" s="261">
        <v>114101.584</v>
      </c>
      <c r="D134" s="261">
        <v>523936.17099999997</v>
      </c>
      <c r="E134" s="261">
        <v>34183.928999999996</v>
      </c>
      <c r="F134" s="262" t="s">
        <v>31</v>
      </c>
      <c r="G134" s="263">
        <v>141310.95699999999</v>
      </c>
      <c r="H134" s="264">
        <v>609107.31200000003</v>
      </c>
      <c r="I134" s="265">
        <v>40117.084999999999</v>
      </c>
      <c r="J134" s="281"/>
      <c r="K134" s="260" t="s">
        <v>31</v>
      </c>
      <c r="L134" s="261">
        <v>179253.122</v>
      </c>
      <c r="M134" s="261">
        <v>823819.64599999995</v>
      </c>
      <c r="N134" s="261">
        <v>38201.673999999999</v>
      </c>
      <c r="O134" s="262" t="s">
        <v>31</v>
      </c>
      <c r="P134" s="263">
        <v>187857.25099999999</v>
      </c>
      <c r="Q134" s="264">
        <v>809852.16399999999</v>
      </c>
      <c r="R134" s="265">
        <v>41349.112999999998</v>
      </c>
    </row>
    <row r="135" spans="2:31" ht="15.75" x14ac:dyDescent="0.25">
      <c r="B135" s="266" t="s">
        <v>75</v>
      </c>
      <c r="C135" s="267">
        <v>87403.759000000005</v>
      </c>
      <c r="D135" s="267">
        <v>401523.03700000001</v>
      </c>
      <c r="E135" s="267">
        <v>19936.769</v>
      </c>
      <c r="F135" s="268" t="s">
        <v>75</v>
      </c>
      <c r="G135" s="269">
        <v>92937.262000000002</v>
      </c>
      <c r="H135" s="270">
        <v>400654.02799999999</v>
      </c>
      <c r="I135" s="271">
        <v>21311.557000000001</v>
      </c>
      <c r="J135" s="281"/>
      <c r="K135" s="266" t="s">
        <v>71</v>
      </c>
      <c r="L135" s="267">
        <v>71350.448000000004</v>
      </c>
      <c r="M135" s="267">
        <v>327143.717</v>
      </c>
      <c r="N135" s="267">
        <v>9257.5840000000007</v>
      </c>
      <c r="O135" s="268" t="s">
        <v>71</v>
      </c>
      <c r="P135" s="269">
        <v>90409.845000000001</v>
      </c>
      <c r="Q135" s="270">
        <v>389459.02</v>
      </c>
      <c r="R135" s="271">
        <v>11401.486999999999</v>
      </c>
    </row>
    <row r="136" spans="2:31" ht="15.75" x14ac:dyDescent="0.25">
      <c r="B136" s="266" t="s">
        <v>71</v>
      </c>
      <c r="C136" s="267">
        <v>78359.409</v>
      </c>
      <c r="D136" s="267">
        <v>359559.14600000001</v>
      </c>
      <c r="E136" s="267">
        <v>19416.851999999999</v>
      </c>
      <c r="F136" s="268" t="s">
        <v>84</v>
      </c>
      <c r="G136" s="269">
        <v>74573.601999999999</v>
      </c>
      <c r="H136" s="270">
        <v>321420.48800000001</v>
      </c>
      <c r="I136" s="271">
        <v>21452.462</v>
      </c>
      <c r="J136" s="281"/>
      <c r="K136" s="266" t="s">
        <v>166</v>
      </c>
      <c r="L136" s="267">
        <v>59777.555999999997</v>
      </c>
      <c r="M136" s="267">
        <v>275509.51299999998</v>
      </c>
      <c r="N136" s="267">
        <v>13032.117</v>
      </c>
      <c r="O136" s="268" t="s">
        <v>166</v>
      </c>
      <c r="P136" s="269">
        <v>65630.301999999996</v>
      </c>
      <c r="Q136" s="270">
        <v>282686.17099999997</v>
      </c>
      <c r="R136" s="271">
        <v>13522.751</v>
      </c>
    </row>
    <row r="137" spans="2:31" ht="15.75" x14ac:dyDescent="0.25">
      <c r="B137" s="266" t="s">
        <v>124</v>
      </c>
      <c r="C137" s="267">
        <v>71623.031000000003</v>
      </c>
      <c r="D137" s="267">
        <v>329506.592</v>
      </c>
      <c r="E137" s="267">
        <v>14096.195</v>
      </c>
      <c r="F137" s="268" t="s">
        <v>71</v>
      </c>
      <c r="G137" s="269">
        <v>67796.400999999998</v>
      </c>
      <c r="H137" s="270">
        <v>292323.73700000002</v>
      </c>
      <c r="I137" s="271">
        <v>14739.877</v>
      </c>
      <c r="J137" s="281"/>
      <c r="K137" s="266" t="s">
        <v>75</v>
      </c>
      <c r="L137" s="267">
        <v>37154.587</v>
      </c>
      <c r="M137" s="267">
        <v>170676.59299999999</v>
      </c>
      <c r="N137" s="267">
        <v>8042.0720000000001</v>
      </c>
      <c r="O137" s="268" t="s">
        <v>75</v>
      </c>
      <c r="P137" s="269">
        <v>44259.89</v>
      </c>
      <c r="Q137" s="270">
        <v>190796.53099999999</v>
      </c>
      <c r="R137" s="271">
        <v>12068.880999999999</v>
      </c>
    </row>
    <row r="138" spans="2:31" ht="15.75" x14ac:dyDescent="0.25">
      <c r="B138" s="266" t="s">
        <v>84</v>
      </c>
      <c r="C138" s="267">
        <v>62286.75</v>
      </c>
      <c r="D138" s="267">
        <v>286288.21299999999</v>
      </c>
      <c r="E138" s="267">
        <v>18919.899000000001</v>
      </c>
      <c r="F138" s="268" t="s">
        <v>124</v>
      </c>
      <c r="G138" s="269">
        <v>67435.184999999998</v>
      </c>
      <c r="H138" s="270">
        <v>290509.40100000001</v>
      </c>
      <c r="I138" s="271">
        <v>13045.776</v>
      </c>
      <c r="J138" s="281"/>
      <c r="K138" s="266" t="s">
        <v>30</v>
      </c>
      <c r="L138" s="267">
        <v>34737.75</v>
      </c>
      <c r="M138" s="267">
        <v>159860.26199999999</v>
      </c>
      <c r="N138" s="267">
        <v>6686.0990000000002</v>
      </c>
      <c r="O138" s="268" t="s">
        <v>81</v>
      </c>
      <c r="P138" s="269">
        <v>37299.294999999998</v>
      </c>
      <c r="Q138" s="270">
        <v>160813.098</v>
      </c>
      <c r="R138" s="271">
        <v>8715.0120000000006</v>
      </c>
    </row>
    <row r="139" spans="2:31" ht="15.75" x14ac:dyDescent="0.25">
      <c r="B139" s="266" t="s">
        <v>82</v>
      </c>
      <c r="C139" s="267">
        <v>59841.137999999999</v>
      </c>
      <c r="D139" s="267">
        <v>275077.08500000002</v>
      </c>
      <c r="E139" s="267">
        <v>13135.981</v>
      </c>
      <c r="F139" s="268" t="s">
        <v>82</v>
      </c>
      <c r="G139" s="269">
        <v>64382.27</v>
      </c>
      <c r="H139" s="270">
        <v>277579.51400000002</v>
      </c>
      <c r="I139" s="271">
        <v>14025.221</v>
      </c>
      <c r="J139" s="281"/>
      <c r="K139" s="266" t="s">
        <v>81</v>
      </c>
      <c r="L139" s="267">
        <v>33690.709000000003</v>
      </c>
      <c r="M139" s="267">
        <v>154951.712</v>
      </c>
      <c r="N139" s="267">
        <v>7801.7849999999999</v>
      </c>
      <c r="O139" s="268" t="s">
        <v>30</v>
      </c>
      <c r="P139" s="269">
        <v>36364.252</v>
      </c>
      <c r="Q139" s="270">
        <v>156845.95499999999</v>
      </c>
      <c r="R139" s="271">
        <v>6809.3429999999998</v>
      </c>
    </row>
    <row r="140" spans="2:31" ht="15.75" x14ac:dyDescent="0.25">
      <c r="B140" s="266" t="s">
        <v>33</v>
      </c>
      <c r="C140" s="267">
        <v>51342.582999999999</v>
      </c>
      <c r="D140" s="267">
        <v>235992.408</v>
      </c>
      <c r="E140" s="267">
        <v>12828.864</v>
      </c>
      <c r="F140" s="268" t="s">
        <v>33</v>
      </c>
      <c r="G140" s="269">
        <v>50946.13</v>
      </c>
      <c r="H140" s="270">
        <v>219581.546</v>
      </c>
      <c r="I140" s="271">
        <v>12089.52</v>
      </c>
      <c r="J140" s="281"/>
      <c r="K140" s="266" t="s">
        <v>74</v>
      </c>
      <c r="L140" s="267">
        <v>12645.903</v>
      </c>
      <c r="M140" s="267">
        <v>58125.296000000002</v>
      </c>
      <c r="N140" s="267">
        <v>1802.8330000000001</v>
      </c>
      <c r="O140" s="268" t="s">
        <v>74</v>
      </c>
      <c r="P140" s="269">
        <v>15940.99</v>
      </c>
      <c r="Q140" s="270">
        <v>68682.938999999998</v>
      </c>
      <c r="R140" s="271">
        <v>2188.884</v>
      </c>
    </row>
    <row r="141" spans="2:31" ht="15.75" x14ac:dyDescent="0.25">
      <c r="B141" s="266" t="s">
        <v>79</v>
      </c>
      <c r="C141" s="267">
        <v>40784.324000000001</v>
      </c>
      <c r="D141" s="267">
        <v>187456.788</v>
      </c>
      <c r="E141" s="267">
        <v>10508.359</v>
      </c>
      <c r="F141" s="268" t="s">
        <v>79</v>
      </c>
      <c r="G141" s="269">
        <v>40558.74</v>
      </c>
      <c r="H141" s="270">
        <v>174860.736</v>
      </c>
      <c r="I141" s="271">
        <v>9372.5769999999993</v>
      </c>
      <c r="J141" s="281"/>
      <c r="K141" s="266" t="s">
        <v>119</v>
      </c>
      <c r="L141" s="267">
        <v>12251.806</v>
      </c>
      <c r="M141" s="267">
        <v>56278.569000000003</v>
      </c>
      <c r="N141" s="267">
        <v>1510.9739999999999</v>
      </c>
      <c r="O141" s="268" t="s">
        <v>119</v>
      </c>
      <c r="P141" s="269">
        <v>14266.245000000001</v>
      </c>
      <c r="Q141" s="270">
        <v>61491.900999999998</v>
      </c>
      <c r="R141" s="271">
        <v>1847.5170000000001</v>
      </c>
      <c r="AE141" s="13">
        <v>0</v>
      </c>
    </row>
    <row r="142" spans="2:31" ht="15.75" x14ac:dyDescent="0.25">
      <c r="B142" s="266" t="s">
        <v>73</v>
      </c>
      <c r="C142" s="267">
        <v>37132.000999999997</v>
      </c>
      <c r="D142" s="267">
        <v>170406.33600000001</v>
      </c>
      <c r="E142" s="267">
        <v>8968.5470000000005</v>
      </c>
      <c r="F142" s="268" t="s">
        <v>73</v>
      </c>
      <c r="G142" s="269">
        <v>39771.495000000003</v>
      </c>
      <c r="H142" s="270">
        <v>171389.02499999999</v>
      </c>
      <c r="I142" s="271">
        <v>9156.7800000000007</v>
      </c>
      <c r="J142" s="281"/>
      <c r="K142" s="266" t="s">
        <v>77</v>
      </c>
      <c r="L142" s="267">
        <v>11221.216</v>
      </c>
      <c r="M142" s="267">
        <v>51609.114999999998</v>
      </c>
      <c r="N142" s="267">
        <v>2705.2860000000001</v>
      </c>
      <c r="O142" s="268" t="s">
        <v>95</v>
      </c>
      <c r="P142" s="269">
        <v>14230.866</v>
      </c>
      <c r="Q142" s="270">
        <v>61383.506999999998</v>
      </c>
      <c r="R142" s="271">
        <v>1788.8820000000001</v>
      </c>
    </row>
    <row r="143" spans="2:31" ht="15.75" x14ac:dyDescent="0.25">
      <c r="B143" s="266" t="s">
        <v>78</v>
      </c>
      <c r="C143" s="267">
        <v>35124.809000000001</v>
      </c>
      <c r="D143" s="267">
        <v>161967.86900000001</v>
      </c>
      <c r="E143" s="267">
        <v>6809.0330000000004</v>
      </c>
      <c r="F143" s="268" t="s">
        <v>74</v>
      </c>
      <c r="G143" s="269">
        <v>36093.309000000001</v>
      </c>
      <c r="H143" s="270">
        <v>155585.03</v>
      </c>
      <c r="I143" s="271">
        <v>9047.9449999999997</v>
      </c>
      <c r="J143" s="281"/>
      <c r="K143" s="266" t="s">
        <v>95</v>
      </c>
      <c r="L143" s="267">
        <v>11184.982</v>
      </c>
      <c r="M143" s="267">
        <v>51350.002</v>
      </c>
      <c r="N143" s="267">
        <v>1355.8230000000001</v>
      </c>
      <c r="O143" s="268" t="s">
        <v>77</v>
      </c>
      <c r="P143" s="269">
        <v>13952.842000000001</v>
      </c>
      <c r="Q143" s="270">
        <v>60156.466999999997</v>
      </c>
      <c r="R143" s="271">
        <v>3345.107</v>
      </c>
    </row>
    <row r="144" spans="2:31" ht="15.75" x14ac:dyDescent="0.25">
      <c r="B144" s="266" t="s">
        <v>74</v>
      </c>
      <c r="C144" s="267">
        <v>33921.372000000003</v>
      </c>
      <c r="D144" s="267">
        <v>155810.30100000001</v>
      </c>
      <c r="E144" s="267">
        <v>8807.9210000000003</v>
      </c>
      <c r="F144" s="268" t="s">
        <v>78</v>
      </c>
      <c r="G144" s="269">
        <v>34466.089999999997</v>
      </c>
      <c r="H144" s="270">
        <v>148589.26699999999</v>
      </c>
      <c r="I144" s="271">
        <v>7821.049</v>
      </c>
      <c r="J144" s="281"/>
      <c r="K144" s="266" t="s">
        <v>73</v>
      </c>
      <c r="L144" s="267">
        <v>7936.7860000000001</v>
      </c>
      <c r="M144" s="267">
        <v>36556.232000000004</v>
      </c>
      <c r="N144" s="267">
        <v>699.19899999999996</v>
      </c>
      <c r="O144" s="268" t="s">
        <v>82</v>
      </c>
      <c r="P144" s="269">
        <v>8855.4060000000009</v>
      </c>
      <c r="Q144" s="270">
        <v>38190.330999999998</v>
      </c>
      <c r="R144" s="271">
        <v>1756.3420000000001</v>
      </c>
    </row>
    <row r="145" spans="1:18" ht="15.75" x14ac:dyDescent="0.25">
      <c r="B145" s="266" t="s">
        <v>89</v>
      </c>
      <c r="C145" s="267">
        <v>27464.387999999999</v>
      </c>
      <c r="D145" s="267">
        <v>126205.954</v>
      </c>
      <c r="E145" s="267">
        <v>6747.4380000000001</v>
      </c>
      <c r="F145" s="268" t="s">
        <v>89</v>
      </c>
      <c r="G145" s="269">
        <v>30059.955999999998</v>
      </c>
      <c r="H145" s="270">
        <v>129619.85400000001</v>
      </c>
      <c r="I145" s="271">
        <v>7021.9189999999999</v>
      </c>
      <c r="J145" s="281"/>
      <c r="K145" s="266" t="s">
        <v>82</v>
      </c>
      <c r="L145" s="267">
        <v>7343.2129999999997</v>
      </c>
      <c r="M145" s="267">
        <v>33790.447999999997</v>
      </c>
      <c r="N145" s="267">
        <v>1327.806</v>
      </c>
      <c r="O145" s="268" t="s">
        <v>73</v>
      </c>
      <c r="P145" s="269">
        <v>8366.1350000000002</v>
      </c>
      <c r="Q145" s="270">
        <v>36068.595000000001</v>
      </c>
      <c r="R145" s="271">
        <v>658.05399999999997</v>
      </c>
    </row>
    <row r="146" spans="1:18" ht="15.75" x14ac:dyDescent="0.25">
      <c r="B146" s="266" t="s">
        <v>81</v>
      </c>
      <c r="C146" s="267">
        <v>23272.266</v>
      </c>
      <c r="D146" s="267">
        <v>106976.72900000001</v>
      </c>
      <c r="E146" s="267">
        <v>3925.4</v>
      </c>
      <c r="F146" s="268" t="s">
        <v>81</v>
      </c>
      <c r="G146" s="269">
        <v>23781.673999999999</v>
      </c>
      <c r="H146" s="270">
        <v>102489</v>
      </c>
      <c r="I146" s="271">
        <v>4161.1540000000005</v>
      </c>
      <c r="J146" s="281"/>
      <c r="K146" s="266" t="s">
        <v>112</v>
      </c>
      <c r="L146" s="267">
        <v>4708.7380000000003</v>
      </c>
      <c r="M146" s="267">
        <v>21868.026999999998</v>
      </c>
      <c r="N146" s="267">
        <v>1338.9690000000001</v>
      </c>
      <c r="O146" s="268" t="s">
        <v>72</v>
      </c>
      <c r="P146" s="269">
        <v>6848.4620000000004</v>
      </c>
      <c r="Q146" s="270">
        <v>29457.223000000002</v>
      </c>
      <c r="R146" s="271">
        <v>1537.9939999999999</v>
      </c>
    </row>
    <row r="147" spans="1:18" ht="15.75" x14ac:dyDescent="0.25">
      <c r="B147" s="266" t="s">
        <v>166</v>
      </c>
      <c r="C147" s="267">
        <v>21782.437000000002</v>
      </c>
      <c r="D147" s="267">
        <v>100380.34299999999</v>
      </c>
      <c r="E147" s="267">
        <v>5815.0690000000004</v>
      </c>
      <c r="F147" s="268" t="s">
        <v>80</v>
      </c>
      <c r="G147" s="269">
        <v>19456.763999999999</v>
      </c>
      <c r="H147" s="270">
        <v>83860.183999999994</v>
      </c>
      <c r="I147" s="271">
        <v>4718.8789999999999</v>
      </c>
      <c r="J147" s="281"/>
      <c r="K147" s="266" t="s">
        <v>72</v>
      </c>
      <c r="L147" s="267">
        <v>3759.5059999999999</v>
      </c>
      <c r="M147" s="267">
        <v>17242.991999999998</v>
      </c>
      <c r="N147" s="267">
        <v>744.85400000000004</v>
      </c>
      <c r="O147" s="268" t="s">
        <v>112</v>
      </c>
      <c r="P147" s="269">
        <v>4966.2579999999998</v>
      </c>
      <c r="Q147" s="270">
        <v>21423.77</v>
      </c>
      <c r="R147" s="271">
        <v>1089.6489999999999</v>
      </c>
    </row>
    <row r="148" spans="1:18" ht="15.75" x14ac:dyDescent="0.25">
      <c r="B148" s="266" t="s">
        <v>215</v>
      </c>
      <c r="C148" s="267">
        <v>18710.069</v>
      </c>
      <c r="D148" s="267">
        <v>85998.820999999996</v>
      </c>
      <c r="E148" s="267">
        <v>3897.8969999999999</v>
      </c>
      <c r="F148" s="268" t="s">
        <v>166</v>
      </c>
      <c r="G148" s="269">
        <v>19333.940999999999</v>
      </c>
      <c r="H148" s="270">
        <v>83289.623999999996</v>
      </c>
      <c r="I148" s="271">
        <v>4839.2309999999998</v>
      </c>
      <c r="J148" s="281"/>
      <c r="K148" s="266" t="s">
        <v>33</v>
      </c>
      <c r="L148" s="267">
        <v>2973.04</v>
      </c>
      <c r="M148" s="267">
        <v>13729.26</v>
      </c>
      <c r="N148" s="267">
        <v>585.94600000000003</v>
      </c>
      <c r="O148" s="268" t="s">
        <v>79</v>
      </c>
      <c r="P148" s="269">
        <v>4085.248</v>
      </c>
      <c r="Q148" s="270">
        <v>17559.919999999998</v>
      </c>
      <c r="R148" s="271">
        <v>695.85</v>
      </c>
    </row>
    <row r="149" spans="1:18" ht="16.5" thickBot="1" x14ac:dyDescent="0.3">
      <c r="B149" s="272" t="s">
        <v>80</v>
      </c>
      <c r="C149" s="273">
        <v>18496.88</v>
      </c>
      <c r="D149" s="273">
        <v>84881.706000000006</v>
      </c>
      <c r="E149" s="273">
        <v>4955.4170000000004</v>
      </c>
      <c r="F149" s="274" t="s">
        <v>77</v>
      </c>
      <c r="G149" s="275">
        <v>14545.003000000001</v>
      </c>
      <c r="H149" s="276">
        <v>62791.46</v>
      </c>
      <c r="I149" s="277">
        <v>3200.0810000000001</v>
      </c>
      <c r="J149" s="281"/>
      <c r="K149" s="272" t="s">
        <v>88</v>
      </c>
      <c r="L149" s="273">
        <v>1985.425</v>
      </c>
      <c r="M149" s="273">
        <v>9148.4549999999999</v>
      </c>
      <c r="N149" s="273">
        <v>452.41899999999998</v>
      </c>
      <c r="O149" s="274" t="s">
        <v>33</v>
      </c>
      <c r="P149" s="275">
        <v>3514.8159999999998</v>
      </c>
      <c r="Q149" s="276">
        <v>15140.191999999999</v>
      </c>
      <c r="R149" s="277">
        <v>592.923</v>
      </c>
    </row>
    <row r="151" spans="1:18" ht="15" x14ac:dyDescent="0.2">
      <c r="A151" s="219"/>
      <c r="B151" s="220" t="s">
        <v>207</v>
      </c>
      <c r="C151" s="219"/>
      <c r="D151" s="219"/>
    </row>
  </sheetData>
  <phoneticPr fontId="2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1"/>
  </cols>
  <sheetData>
    <row r="2" spans="1:23" ht="18" x14ac:dyDescent="0.25">
      <c r="B2" s="79" t="s">
        <v>193</v>
      </c>
      <c r="C2" s="81"/>
    </row>
    <row r="3" spans="1:23" x14ac:dyDescent="0.2">
      <c r="G3" s="21"/>
      <c r="H3" s="21"/>
    </row>
    <row r="4" spans="1:23" ht="23.25" x14ac:dyDescent="0.35">
      <c r="B4" s="141" t="s">
        <v>223</v>
      </c>
      <c r="C4" s="144"/>
      <c r="D4" s="144"/>
      <c r="E4" s="144"/>
      <c r="F4" s="144"/>
      <c r="G4" s="144"/>
      <c r="H4" s="124"/>
      <c r="I4" s="144"/>
    </row>
    <row r="5" spans="1:23" ht="15.75" x14ac:dyDescent="0.25">
      <c r="B5" s="142" t="s">
        <v>65</v>
      </c>
      <c r="C5" s="82"/>
      <c r="D5" s="82"/>
      <c r="E5" s="82"/>
      <c r="F5" s="21"/>
      <c r="J5" s="8"/>
      <c r="L5" s="18"/>
      <c r="M5" s="18"/>
      <c r="N5" s="8"/>
      <c r="O5" s="8"/>
      <c r="P5" s="19"/>
      <c r="Q5" s="19"/>
      <c r="R5" s="8"/>
      <c r="S5" s="8"/>
    </row>
    <row r="6" spans="1:23" ht="29.25" thickBot="1" x14ac:dyDescent="0.5">
      <c r="B6" s="143" t="s">
        <v>62</v>
      </c>
      <c r="F6" s="8"/>
      <c r="G6" s="8"/>
    </row>
    <row r="7" spans="1:23" ht="15" x14ac:dyDescent="0.2">
      <c r="A7" s="26"/>
      <c r="B7" s="145"/>
      <c r="C7" s="146"/>
      <c r="D7" s="147" t="s">
        <v>45</v>
      </c>
      <c r="E7" s="148"/>
      <c r="F7" s="148"/>
      <c r="G7" s="148"/>
      <c r="H7" s="148"/>
      <c r="I7" s="149"/>
      <c r="J7" s="147" t="s">
        <v>46</v>
      </c>
      <c r="K7" s="148"/>
      <c r="L7" s="148"/>
      <c r="M7" s="148"/>
      <c r="N7" s="148"/>
      <c r="O7" s="149"/>
      <c r="P7" s="308" t="s">
        <v>64</v>
      </c>
      <c r="Q7" s="309"/>
      <c r="R7" s="310"/>
      <c r="S7" s="311"/>
      <c r="U7" s="312"/>
      <c r="V7" s="312"/>
      <c r="W7" s="312"/>
    </row>
    <row r="8" spans="1:23" ht="15" x14ac:dyDescent="0.25">
      <c r="A8" s="26"/>
      <c r="B8" s="150" t="s">
        <v>47</v>
      </c>
      <c r="C8" s="151" t="s">
        <v>48</v>
      </c>
      <c r="D8" s="152" t="s">
        <v>49</v>
      </c>
      <c r="E8" s="153"/>
      <c r="F8" s="153" t="s">
        <v>91</v>
      </c>
      <c r="G8" s="153"/>
      <c r="H8" s="153" t="s">
        <v>50</v>
      </c>
      <c r="I8" s="154"/>
      <c r="J8" s="152" t="s">
        <v>49</v>
      </c>
      <c r="K8" s="153"/>
      <c r="L8" s="153" t="s">
        <v>91</v>
      </c>
      <c r="M8" s="153"/>
      <c r="N8" s="153" t="s">
        <v>50</v>
      </c>
      <c r="O8" s="154"/>
      <c r="P8" s="152" t="s">
        <v>49</v>
      </c>
      <c r="Q8" s="153"/>
      <c r="R8" s="155" t="s">
        <v>91</v>
      </c>
      <c r="S8" s="154"/>
      <c r="U8" s="312"/>
      <c r="V8" s="312"/>
      <c r="W8" s="312"/>
    </row>
    <row r="9" spans="1:23" ht="13.5" thickBot="1" x14ac:dyDescent="0.25">
      <c r="A9" s="26"/>
      <c r="B9" s="156"/>
      <c r="C9" s="157"/>
      <c r="D9" s="158" t="s">
        <v>221</v>
      </c>
      <c r="E9" s="221" t="s">
        <v>222</v>
      </c>
      <c r="F9" s="158" t="s">
        <v>221</v>
      </c>
      <c r="G9" s="221" t="s">
        <v>222</v>
      </c>
      <c r="H9" s="158" t="s">
        <v>221</v>
      </c>
      <c r="I9" s="221" t="s">
        <v>222</v>
      </c>
      <c r="J9" s="161" t="s">
        <v>221</v>
      </c>
      <c r="K9" s="232" t="s">
        <v>222</v>
      </c>
      <c r="L9" s="162" t="s">
        <v>221</v>
      </c>
      <c r="M9" s="232" t="s">
        <v>222</v>
      </c>
      <c r="N9" s="163" t="s">
        <v>221</v>
      </c>
      <c r="O9" s="233" t="s">
        <v>222</v>
      </c>
      <c r="P9" s="158" t="s">
        <v>221</v>
      </c>
      <c r="Q9" s="221" t="s">
        <v>222</v>
      </c>
      <c r="R9" s="158" t="s">
        <v>221</v>
      </c>
      <c r="S9" s="228" t="s">
        <v>222</v>
      </c>
      <c r="T9" s="21"/>
      <c r="U9" s="312"/>
      <c r="V9" s="312"/>
      <c r="W9" s="312"/>
    </row>
    <row r="10" spans="1:23" ht="15.75" x14ac:dyDescent="0.25">
      <c r="A10" s="26"/>
      <c r="B10" s="165" t="s">
        <v>194</v>
      </c>
      <c r="C10" s="166"/>
      <c r="D10" s="167">
        <f t="shared" ref="D10:O10" si="0">SUM(D11:D16)</f>
        <v>3303498.5</v>
      </c>
      <c r="E10" s="222">
        <f t="shared" si="0"/>
        <v>2923898.2149999999</v>
      </c>
      <c r="F10" s="168">
        <f>SUM(F11:F16)</f>
        <v>15431984.870000001</v>
      </c>
      <c r="G10" s="225">
        <f>SUM(G11:G16)</f>
        <v>13370470.43</v>
      </c>
      <c r="H10" s="169">
        <f t="shared" si="0"/>
        <v>1695749.44</v>
      </c>
      <c r="I10" s="229">
        <f t="shared" si="0"/>
        <v>1694413.2840000002</v>
      </c>
      <c r="J10" s="167">
        <f t="shared" si="0"/>
        <v>1543697.1709999999</v>
      </c>
      <c r="K10" s="225">
        <f t="shared" si="0"/>
        <v>1457120.5109999999</v>
      </c>
      <c r="L10" s="168">
        <f t="shared" si="0"/>
        <v>7224712.949000001</v>
      </c>
      <c r="M10" s="225">
        <f t="shared" si="0"/>
        <v>6651158.0480000004</v>
      </c>
      <c r="N10" s="170">
        <f t="shared" si="0"/>
        <v>639739.93599999999</v>
      </c>
      <c r="O10" s="234">
        <f t="shared" si="0"/>
        <v>630332.07799999998</v>
      </c>
      <c r="P10" s="167">
        <f>SUM(P11:P16)</f>
        <v>1759801.3289999999</v>
      </c>
      <c r="Q10" s="234">
        <f>SUM(Q11:Q16)</f>
        <v>1466777.7039999999</v>
      </c>
      <c r="R10" s="171">
        <f>SUM(R11:R16)</f>
        <v>8207271.9210000001</v>
      </c>
      <c r="S10" s="234">
        <f>SUM(S11:S16)</f>
        <v>6719312.3820000002</v>
      </c>
      <c r="T10" s="35"/>
      <c r="U10" s="312"/>
      <c r="V10" s="312"/>
      <c r="W10" s="312"/>
    </row>
    <row r="11" spans="1:23" x14ac:dyDescent="0.2">
      <c r="A11" s="26"/>
      <c r="B11" s="172" t="s">
        <v>51</v>
      </c>
      <c r="C11" s="173" t="s">
        <v>97</v>
      </c>
      <c r="D11" s="174">
        <v>706356.429</v>
      </c>
      <c r="E11" s="223">
        <v>570968.84600000002</v>
      </c>
      <c r="F11" s="175">
        <v>3302241.8909999998</v>
      </c>
      <c r="G11" s="226">
        <v>2607886.5860000001</v>
      </c>
      <c r="H11" s="176">
        <v>843811.54299999995</v>
      </c>
      <c r="I11" s="230">
        <v>835436.96100000001</v>
      </c>
      <c r="J11" s="174">
        <v>292823.59700000001</v>
      </c>
      <c r="K11" s="223">
        <v>243072.253</v>
      </c>
      <c r="L11" s="175">
        <v>1372275.807</v>
      </c>
      <c r="M11" s="226">
        <v>1110506.8030000001</v>
      </c>
      <c r="N11" s="176">
        <v>211437.83600000001</v>
      </c>
      <c r="O11" s="230">
        <v>202040.32199999999</v>
      </c>
      <c r="P11" s="174">
        <f t="shared" ref="P11:S16" si="1">D11-J11</f>
        <v>413532.83199999999</v>
      </c>
      <c r="Q11" s="230">
        <f t="shared" si="1"/>
        <v>327896.59299999999</v>
      </c>
      <c r="R11" s="177">
        <f t="shared" si="1"/>
        <v>1929966.0839999998</v>
      </c>
      <c r="S11" s="235">
        <f t="shared" si="1"/>
        <v>1497379.7830000001</v>
      </c>
      <c r="T11" s="35"/>
      <c r="U11" s="312"/>
      <c r="V11" s="312"/>
      <c r="W11" s="312"/>
    </row>
    <row r="12" spans="1:23" x14ac:dyDescent="0.2">
      <c r="A12" s="26"/>
      <c r="B12" s="172" t="s">
        <v>52</v>
      </c>
      <c r="C12" s="173" t="s">
        <v>53</v>
      </c>
      <c r="D12" s="174">
        <v>522119.76199999999</v>
      </c>
      <c r="E12" s="223">
        <v>423195.11800000002</v>
      </c>
      <c r="F12" s="175">
        <v>2435144.7579999999</v>
      </c>
      <c r="G12" s="226">
        <v>1941053.4920000001</v>
      </c>
      <c r="H12" s="176">
        <v>144971.73199999999</v>
      </c>
      <c r="I12" s="230">
        <v>155445.71799999999</v>
      </c>
      <c r="J12" s="174">
        <v>355465.04599999997</v>
      </c>
      <c r="K12" s="223">
        <v>320954.913</v>
      </c>
      <c r="L12" s="175">
        <v>1663257.898</v>
      </c>
      <c r="M12" s="226">
        <v>1464751.655</v>
      </c>
      <c r="N12" s="176">
        <v>126237.12699999999</v>
      </c>
      <c r="O12" s="230">
        <v>135950.905</v>
      </c>
      <c r="P12" s="174">
        <f t="shared" si="1"/>
        <v>166654.71600000001</v>
      </c>
      <c r="Q12" s="230">
        <f t="shared" si="1"/>
        <v>102240.20500000002</v>
      </c>
      <c r="R12" s="177">
        <f t="shared" si="1"/>
        <v>771886.85999999987</v>
      </c>
      <c r="S12" s="235">
        <f t="shared" si="1"/>
        <v>476301.83700000006</v>
      </c>
      <c r="T12" s="35"/>
      <c r="U12" s="312"/>
      <c r="V12" s="312"/>
      <c r="W12" s="312"/>
    </row>
    <row r="13" spans="1:23" x14ac:dyDescent="0.2">
      <c r="A13" s="26"/>
      <c r="B13" s="172" t="s">
        <v>54</v>
      </c>
      <c r="C13" s="173" t="s">
        <v>55</v>
      </c>
      <c r="D13" s="174">
        <v>190007.81299999999</v>
      </c>
      <c r="E13" s="223">
        <v>216014.114</v>
      </c>
      <c r="F13" s="175">
        <v>888319.04799999995</v>
      </c>
      <c r="G13" s="226">
        <v>986770.495</v>
      </c>
      <c r="H13" s="176">
        <v>131409.21400000001</v>
      </c>
      <c r="I13" s="230">
        <v>133070.03700000001</v>
      </c>
      <c r="J13" s="174">
        <v>91867.543999999994</v>
      </c>
      <c r="K13" s="223">
        <v>95338.077000000005</v>
      </c>
      <c r="L13" s="175">
        <v>429245.57799999998</v>
      </c>
      <c r="M13" s="226">
        <v>435486.38099999999</v>
      </c>
      <c r="N13" s="176">
        <v>60499.231</v>
      </c>
      <c r="O13" s="230">
        <v>57947.972999999998</v>
      </c>
      <c r="P13" s="174">
        <f t="shared" si="1"/>
        <v>98140.269</v>
      </c>
      <c r="Q13" s="230">
        <f t="shared" si="1"/>
        <v>120676.037</v>
      </c>
      <c r="R13" s="177">
        <f t="shared" si="1"/>
        <v>459073.47</v>
      </c>
      <c r="S13" s="235">
        <f t="shared" si="1"/>
        <v>551284.11400000006</v>
      </c>
      <c r="T13" s="35"/>
      <c r="U13" s="34"/>
    </row>
    <row r="14" spans="1:23" x14ac:dyDescent="0.2">
      <c r="A14" s="26"/>
      <c r="B14" s="172" t="s">
        <v>56</v>
      </c>
      <c r="C14" s="173" t="s">
        <v>57</v>
      </c>
      <c r="D14" s="174">
        <v>259915.12400000001</v>
      </c>
      <c r="E14" s="223">
        <v>184662.29500000001</v>
      </c>
      <c r="F14" s="175">
        <v>1214204.4469999999</v>
      </c>
      <c r="G14" s="226">
        <v>845627.60900000005</v>
      </c>
      <c r="H14" s="176">
        <v>221903.67800000001</v>
      </c>
      <c r="I14" s="230">
        <v>214407.652</v>
      </c>
      <c r="J14" s="174">
        <v>85607.347999999998</v>
      </c>
      <c r="K14" s="223">
        <v>67239.945999999996</v>
      </c>
      <c r="L14" s="175">
        <v>399213.75699999998</v>
      </c>
      <c r="M14" s="226">
        <v>306996.67099999997</v>
      </c>
      <c r="N14" s="176">
        <v>106559.234</v>
      </c>
      <c r="O14" s="230">
        <v>94441.733999999997</v>
      </c>
      <c r="P14" s="174">
        <f t="shared" si="1"/>
        <v>174307.77600000001</v>
      </c>
      <c r="Q14" s="230">
        <f t="shared" si="1"/>
        <v>117422.34900000002</v>
      </c>
      <c r="R14" s="177">
        <f t="shared" si="1"/>
        <v>814990.69</v>
      </c>
      <c r="S14" s="235">
        <f t="shared" si="1"/>
        <v>538630.93800000008</v>
      </c>
      <c r="T14" s="35"/>
      <c r="U14" s="27"/>
    </row>
    <row r="15" spans="1:23" x14ac:dyDescent="0.2">
      <c r="A15" s="26"/>
      <c r="B15" s="172" t="s">
        <v>58</v>
      </c>
      <c r="C15" s="173" t="s">
        <v>59</v>
      </c>
      <c r="D15" s="174">
        <v>475662.72499999998</v>
      </c>
      <c r="E15" s="223">
        <v>374442.799</v>
      </c>
      <c r="F15" s="175">
        <v>2219252.145</v>
      </c>
      <c r="G15" s="226">
        <v>1715852.473</v>
      </c>
      <c r="H15" s="176">
        <v>74595.269</v>
      </c>
      <c r="I15" s="230">
        <v>74439.701000000001</v>
      </c>
      <c r="J15" s="174">
        <v>174600.19699999999</v>
      </c>
      <c r="K15" s="223">
        <v>126338.25</v>
      </c>
      <c r="L15" s="175">
        <v>818233.22900000005</v>
      </c>
      <c r="M15" s="226">
        <v>574975.554</v>
      </c>
      <c r="N15" s="176">
        <v>26995.035</v>
      </c>
      <c r="O15" s="230">
        <v>22018.864000000001</v>
      </c>
      <c r="P15" s="174">
        <f t="shared" si="1"/>
        <v>301062.52799999999</v>
      </c>
      <c r="Q15" s="230">
        <f t="shared" si="1"/>
        <v>248104.549</v>
      </c>
      <c r="R15" s="177">
        <f t="shared" si="1"/>
        <v>1401018.916</v>
      </c>
      <c r="S15" s="235">
        <f t="shared" si="1"/>
        <v>1140876.919</v>
      </c>
      <c r="T15" s="35"/>
      <c r="U15" s="27"/>
    </row>
    <row r="16" spans="1:23" ht="13.5" thickBot="1" x14ac:dyDescent="0.25">
      <c r="A16" s="26"/>
      <c r="B16" s="178" t="s">
        <v>60</v>
      </c>
      <c r="C16" s="179" t="s">
        <v>61</v>
      </c>
      <c r="D16" s="180">
        <v>1149436.6470000001</v>
      </c>
      <c r="E16" s="224">
        <v>1154615.0430000001</v>
      </c>
      <c r="F16" s="181">
        <v>5372822.5810000002</v>
      </c>
      <c r="G16" s="227">
        <v>5273279.7750000004</v>
      </c>
      <c r="H16" s="182">
        <v>279058.00400000002</v>
      </c>
      <c r="I16" s="231">
        <v>281613.21500000003</v>
      </c>
      <c r="J16" s="180">
        <v>543333.43900000001</v>
      </c>
      <c r="K16" s="224">
        <v>604177.07200000004</v>
      </c>
      <c r="L16" s="181">
        <v>2542486.6800000002</v>
      </c>
      <c r="M16" s="227">
        <v>2758440.9840000002</v>
      </c>
      <c r="N16" s="182">
        <v>108011.473</v>
      </c>
      <c r="O16" s="231">
        <v>117932.28</v>
      </c>
      <c r="P16" s="180">
        <f t="shared" si="1"/>
        <v>606103.2080000001</v>
      </c>
      <c r="Q16" s="231">
        <f t="shared" si="1"/>
        <v>550437.97100000002</v>
      </c>
      <c r="R16" s="183">
        <f t="shared" si="1"/>
        <v>2830335.9010000001</v>
      </c>
      <c r="S16" s="236">
        <f t="shared" si="1"/>
        <v>2514838.7910000002</v>
      </c>
      <c r="T16" s="21"/>
      <c r="U16" s="27"/>
    </row>
    <row r="17" spans="1:23" x14ac:dyDescent="0.2">
      <c r="E17" s="17"/>
      <c r="G17" s="17"/>
      <c r="H17" s="17"/>
      <c r="I17" s="17"/>
      <c r="L17" s="17"/>
      <c r="M17" s="17"/>
      <c r="N17" s="17"/>
      <c r="O17" s="17"/>
      <c r="R17" s="24"/>
    </row>
    <row r="18" spans="1:23" ht="29.25" thickBot="1" x14ac:dyDescent="0.5">
      <c r="B18" s="143" t="s">
        <v>163</v>
      </c>
      <c r="C18" s="82"/>
      <c r="G18" s="17"/>
      <c r="I18" s="17"/>
      <c r="L18" s="17"/>
    </row>
    <row r="19" spans="1:23" ht="15" x14ac:dyDescent="0.2">
      <c r="A19" s="26"/>
      <c r="B19" s="145"/>
      <c r="C19" s="184"/>
      <c r="D19" s="185" t="s">
        <v>45</v>
      </c>
      <c r="E19" s="186"/>
      <c r="F19" s="186"/>
      <c r="G19" s="186"/>
      <c r="H19" s="186"/>
      <c r="I19" s="187"/>
      <c r="J19" s="185" t="s">
        <v>46</v>
      </c>
      <c r="K19" s="186"/>
      <c r="L19" s="186"/>
      <c r="M19" s="186"/>
      <c r="N19" s="186"/>
      <c r="O19" s="187"/>
      <c r="P19" s="188" t="s">
        <v>64</v>
      </c>
      <c r="Q19" s="189"/>
      <c r="R19" s="190"/>
      <c r="S19" s="191"/>
      <c r="U19" s="312"/>
      <c r="V19" s="312"/>
      <c r="W19" s="312"/>
    </row>
    <row r="20" spans="1:23" ht="15" x14ac:dyDescent="0.25">
      <c r="A20" s="26"/>
      <c r="B20" s="150" t="s">
        <v>47</v>
      </c>
      <c r="C20" s="192" t="s">
        <v>48</v>
      </c>
      <c r="D20" s="153" t="s">
        <v>49</v>
      </c>
      <c r="E20" s="153"/>
      <c r="F20" s="153" t="s">
        <v>91</v>
      </c>
      <c r="G20" s="153"/>
      <c r="H20" s="153" t="s">
        <v>50</v>
      </c>
      <c r="I20" s="193"/>
      <c r="J20" s="153" t="s">
        <v>49</v>
      </c>
      <c r="K20" s="153"/>
      <c r="L20" s="153" t="s">
        <v>91</v>
      </c>
      <c r="M20" s="153"/>
      <c r="N20" s="153" t="s">
        <v>50</v>
      </c>
      <c r="O20" s="193"/>
      <c r="P20" s="155" t="s">
        <v>49</v>
      </c>
      <c r="Q20" s="153"/>
      <c r="R20" s="155" t="s">
        <v>91</v>
      </c>
      <c r="S20" s="154"/>
      <c r="U20" s="312"/>
      <c r="V20" s="312"/>
      <c r="W20" s="312"/>
    </row>
    <row r="21" spans="1:23" ht="13.5" thickBot="1" x14ac:dyDescent="0.25">
      <c r="A21" s="26"/>
      <c r="B21" s="156"/>
      <c r="C21" s="194"/>
      <c r="D21" s="195" t="s">
        <v>221</v>
      </c>
      <c r="E21" s="221" t="s">
        <v>222</v>
      </c>
      <c r="F21" s="159" t="s">
        <v>221</v>
      </c>
      <c r="G21" s="221" t="s">
        <v>222</v>
      </c>
      <c r="H21" s="160" t="s">
        <v>221</v>
      </c>
      <c r="I21" s="237" t="s">
        <v>222</v>
      </c>
      <c r="J21" s="196" t="s">
        <v>221</v>
      </c>
      <c r="K21" s="232" t="s">
        <v>222</v>
      </c>
      <c r="L21" s="162" t="s">
        <v>221</v>
      </c>
      <c r="M21" s="232" t="s">
        <v>222</v>
      </c>
      <c r="N21" s="163" t="s">
        <v>221</v>
      </c>
      <c r="O21" s="241" t="s">
        <v>222</v>
      </c>
      <c r="P21" s="195" t="s">
        <v>221</v>
      </c>
      <c r="Q21" s="221" t="s">
        <v>222</v>
      </c>
      <c r="R21" s="197" t="s">
        <v>221</v>
      </c>
      <c r="S21" s="228" t="s">
        <v>222</v>
      </c>
      <c r="U21" s="312"/>
      <c r="V21" s="312"/>
      <c r="W21" s="312"/>
    </row>
    <row r="22" spans="1:23" ht="15.75" x14ac:dyDescent="0.25">
      <c r="A22" s="26"/>
      <c r="B22" s="165" t="s">
        <v>194</v>
      </c>
      <c r="C22" s="198"/>
      <c r="D22" s="199">
        <f t="shared" ref="D22:S22" si="2">SUM(D23:D28)</f>
        <v>200864.58300000001</v>
      </c>
      <c r="E22" s="225">
        <f t="shared" si="2"/>
        <v>126810.60199999998</v>
      </c>
      <c r="F22" s="168">
        <f t="shared" si="2"/>
        <v>932762.10600000003</v>
      </c>
      <c r="G22" s="225">
        <f t="shared" si="2"/>
        <v>583898.30900000012</v>
      </c>
      <c r="H22" s="170">
        <f t="shared" si="2"/>
        <v>87396.590999999986</v>
      </c>
      <c r="I22" s="238">
        <f t="shared" si="2"/>
        <v>65243.748</v>
      </c>
      <c r="J22" s="199">
        <f t="shared" si="2"/>
        <v>142028.587</v>
      </c>
      <c r="K22" s="225">
        <f>SUM(K23:K28)</f>
        <v>146684.60999999999</v>
      </c>
      <c r="L22" s="168">
        <f>SUM(L23:L28)</f>
        <v>664411.18799999997</v>
      </c>
      <c r="M22" s="225">
        <f>SUM(M23:M28)</f>
        <v>670099.2620000001</v>
      </c>
      <c r="N22" s="170">
        <f t="shared" si="2"/>
        <v>37788.75</v>
      </c>
      <c r="O22" s="222">
        <f t="shared" si="2"/>
        <v>46472.233</v>
      </c>
      <c r="P22" s="167">
        <f t="shared" si="2"/>
        <v>58835.995999999999</v>
      </c>
      <c r="Q22" s="229">
        <f t="shared" si="2"/>
        <v>-19874.008000000013</v>
      </c>
      <c r="R22" s="332">
        <f t="shared" si="2"/>
        <v>268350.91799999995</v>
      </c>
      <c r="S22" s="329">
        <f t="shared" si="2"/>
        <v>-86200.953000000038</v>
      </c>
      <c r="U22" s="312"/>
      <c r="V22" s="312"/>
      <c r="W22" s="312"/>
    </row>
    <row r="23" spans="1:23" x14ac:dyDescent="0.2">
      <c r="A23" s="26"/>
      <c r="B23" s="172" t="s">
        <v>51</v>
      </c>
      <c r="C23" s="200" t="s">
        <v>97</v>
      </c>
      <c r="D23" s="176">
        <v>5690.5339999999997</v>
      </c>
      <c r="E23" s="223">
        <v>6608.6689999999999</v>
      </c>
      <c r="F23" s="201">
        <v>26518.407999999999</v>
      </c>
      <c r="G23" s="226">
        <v>30272.342000000001</v>
      </c>
      <c r="H23" s="176">
        <v>3440.107</v>
      </c>
      <c r="I23" s="239">
        <v>4117.549</v>
      </c>
      <c r="J23" s="202">
        <v>6996.7430000000004</v>
      </c>
      <c r="K23" s="226">
        <v>8093.5640000000003</v>
      </c>
      <c r="L23" s="175">
        <v>32673.592000000001</v>
      </c>
      <c r="M23" s="226">
        <v>36705.396999999997</v>
      </c>
      <c r="N23" s="201">
        <v>4833.9589999999998</v>
      </c>
      <c r="O23" s="242">
        <v>6991.3389999999999</v>
      </c>
      <c r="P23" s="174">
        <f t="shared" ref="P23:S28" si="3">D23-J23</f>
        <v>-1306.2090000000007</v>
      </c>
      <c r="Q23" s="335">
        <f t="shared" si="3"/>
        <v>-1484.8950000000004</v>
      </c>
      <c r="R23" s="333">
        <f t="shared" si="3"/>
        <v>-6155.1840000000011</v>
      </c>
      <c r="S23" s="330">
        <f t="shared" si="3"/>
        <v>-6433.0549999999967</v>
      </c>
      <c r="U23" s="312"/>
      <c r="V23" s="312"/>
      <c r="W23" s="312"/>
    </row>
    <row r="24" spans="1:23" x14ac:dyDescent="0.2">
      <c r="A24" s="26"/>
      <c r="B24" s="172" t="s">
        <v>52</v>
      </c>
      <c r="C24" s="200" t="s">
        <v>53</v>
      </c>
      <c r="D24" s="176">
        <v>44829.735999999997</v>
      </c>
      <c r="E24" s="223">
        <v>21946.806</v>
      </c>
      <c r="F24" s="201">
        <v>207309.397</v>
      </c>
      <c r="G24" s="226">
        <v>101506.26300000001</v>
      </c>
      <c r="H24" s="176">
        <v>12639.71</v>
      </c>
      <c r="I24" s="239">
        <v>8954.5779999999995</v>
      </c>
      <c r="J24" s="202">
        <v>42399.256999999998</v>
      </c>
      <c r="K24" s="226">
        <v>37072.550999999999</v>
      </c>
      <c r="L24" s="175">
        <v>198144.15100000001</v>
      </c>
      <c r="M24" s="226">
        <v>169570.27499999999</v>
      </c>
      <c r="N24" s="201">
        <v>12341.915999999999</v>
      </c>
      <c r="O24" s="242">
        <v>13505.634</v>
      </c>
      <c r="P24" s="174">
        <f t="shared" si="3"/>
        <v>2430.4789999999994</v>
      </c>
      <c r="Q24" s="335">
        <f t="shared" si="3"/>
        <v>-15125.744999999999</v>
      </c>
      <c r="R24" s="333">
        <f t="shared" si="3"/>
        <v>9165.2459999999846</v>
      </c>
      <c r="S24" s="330">
        <f t="shared" si="3"/>
        <v>-68064.011999999988</v>
      </c>
      <c r="U24" s="312"/>
      <c r="V24" s="312"/>
      <c r="W24" s="312"/>
    </row>
    <row r="25" spans="1:23" x14ac:dyDescent="0.2">
      <c r="A25" s="26"/>
      <c r="B25" s="172" t="s">
        <v>54</v>
      </c>
      <c r="C25" s="200" t="s">
        <v>55</v>
      </c>
      <c r="D25" s="176">
        <v>7678.5590000000002</v>
      </c>
      <c r="E25" s="223">
        <v>9242.7530000000006</v>
      </c>
      <c r="F25" s="201">
        <v>35803.534</v>
      </c>
      <c r="G25" s="226">
        <v>42054.279000000002</v>
      </c>
      <c r="H25" s="176">
        <v>3765.3829999999998</v>
      </c>
      <c r="I25" s="239">
        <v>3955.7750000000001</v>
      </c>
      <c r="J25" s="202">
        <v>3731.83</v>
      </c>
      <c r="K25" s="226">
        <v>969.60299999999995</v>
      </c>
      <c r="L25" s="175">
        <v>17616.648000000001</v>
      </c>
      <c r="M25" s="226">
        <v>4461.8549999999996</v>
      </c>
      <c r="N25" s="201">
        <v>1077.5999999999999</v>
      </c>
      <c r="O25" s="242">
        <v>496.65600000000001</v>
      </c>
      <c r="P25" s="174">
        <f t="shared" si="3"/>
        <v>3946.7290000000003</v>
      </c>
      <c r="Q25" s="335">
        <f t="shared" si="3"/>
        <v>8273.1500000000015</v>
      </c>
      <c r="R25" s="333">
        <f t="shared" si="3"/>
        <v>18186.885999999999</v>
      </c>
      <c r="S25" s="330">
        <f t="shared" si="3"/>
        <v>37592.423999999999</v>
      </c>
      <c r="U25" s="312"/>
    </row>
    <row r="26" spans="1:23" x14ac:dyDescent="0.2">
      <c r="A26" s="26"/>
      <c r="B26" s="172" t="s">
        <v>56</v>
      </c>
      <c r="C26" s="200" t="s">
        <v>57</v>
      </c>
      <c r="D26" s="176">
        <v>50336.542999999998</v>
      </c>
      <c r="E26" s="223">
        <v>25443.138999999999</v>
      </c>
      <c r="F26" s="201">
        <v>233961.046</v>
      </c>
      <c r="G26" s="226">
        <v>116387.764</v>
      </c>
      <c r="H26" s="176">
        <v>49209.178999999996</v>
      </c>
      <c r="I26" s="239">
        <v>33099.714</v>
      </c>
      <c r="J26" s="202">
        <v>13333.191999999999</v>
      </c>
      <c r="K26" s="226">
        <v>8483.2860000000001</v>
      </c>
      <c r="L26" s="175">
        <v>62391.724000000002</v>
      </c>
      <c r="M26" s="226">
        <v>38918.857000000004</v>
      </c>
      <c r="N26" s="201">
        <v>6500.576</v>
      </c>
      <c r="O26" s="242">
        <v>6012.7780000000002</v>
      </c>
      <c r="P26" s="174">
        <f t="shared" si="3"/>
        <v>37003.350999999995</v>
      </c>
      <c r="Q26" s="335">
        <f t="shared" si="3"/>
        <v>16959.852999999999</v>
      </c>
      <c r="R26" s="333">
        <f t="shared" si="3"/>
        <v>171569.32199999999</v>
      </c>
      <c r="S26" s="330">
        <f t="shared" si="3"/>
        <v>77468.906999999992</v>
      </c>
      <c r="U26" s="312"/>
    </row>
    <row r="27" spans="1:23" x14ac:dyDescent="0.2">
      <c r="A27" s="26"/>
      <c r="B27" s="172" t="s">
        <v>58</v>
      </c>
      <c r="C27" s="200" t="s">
        <v>59</v>
      </c>
      <c r="D27" s="176">
        <v>64072.811000000002</v>
      </c>
      <c r="E27" s="223">
        <v>38539.644999999997</v>
      </c>
      <c r="F27" s="201">
        <v>297386.321</v>
      </c>
      <c r="G27" s="226">
        <v>178945.58900000001</v>
      </c>
      <c r="H27" s="176">
        <v>9812.7489999999998</v>
      </c>
      <c r="I27" s="239">
        <v>8453.5499999999993</v>
      </c>
      <c r="J27" s="202">
        <v>24128.157999999999</v>
      </c>
      <c r="K27" s="226">
        <v>17086.29</v>
      </c>
      <c r="L27" s="175">
        <v>112800.77099999999</v>
      </c>
      <c r="M27" s="226">
        <v>77787.282000000007</v>
      </c>
      <c r="N27" s="201">
        <v>3542.5990000000002</v>
      </c>
      <c r="O27" s="242">
        <v>3162.0770000000002</v>
      </c>
      <c r="P27" s="174">
        <f t="shared" si="3"/>
        <v>39944.653000000006</v>
      </c>
      <c r="Q27" s="335">
        <f t="shared" si="3"/>
        <v>21453.354999999996</v>
      </c>
      <c r="R27" s="333">
        <f t="shared" si="3"/>
        <v>184585.55</v>
      </c>
      <c r="S27" s="330">
        <f t="shared" si="3"/>
        <v>101158.307</v>
      </c>
      <c r="U27" s="312"/>
    </row>
    <row r="28" spans="1:23" ht="13.5" thickBot="1" x14ac:dyDescent="0.25">
      <c r="A28" s="26"/>
      <c r="B28" s="178" t="s">
        <v>60</v>
      </c>
      <c r="C28" s="203" t="s">
        <v>61</v>
      </c>
      <c r="D28" s="182">
        <v>28256.400000000001</v>
      </c>
      <c r="E28" s="224">
        <v>25029.59</v>
      </c>
      <c r="F28" s="204">
        <v>131783.4</v>
      </c>
      <c r="G28" s="227">
        <v>114732.072</v>
      </c>
      <c r="H28" s="182">
        <v>8529.4629999999997</v>
      </c>
      <c r="I28" s="240">
        <v>6662.5820000000003</v>
      </c>
      <c r="J28" s="205">
        <v>51439.406999999999</v>
      </c>
      <c r="K28" s="227">
        <v>74979.316000000006</v>
      </c>
      <c r="L28" s="181">
        <v>240784.302</v>
      </c>
      <c r="M28" s="227">
        <v>342655.59600000002</v>
      </c>
      <c r="N28" s="204">
        <v>9492.1</v>
      </c>
      <c r="O28" s="243">
        <v>16303.749</v>
      </c>
      <c r="P28" s="180">
        <f t="shared" si="3"/>
        <v>-23183.006999999998</v>
      </c>
      <c r="Q28" s="336">
        <f t="shared" si="3"/>
        <v>-49949.72600000001</v>
      </c>
      <c r="R28" s="334">
        <f t="shared" si="3"/>
        <v>-109000.902</v>
      </c>
      <c r="S28" s="331">
        <f t="shared" si="3"/>
        <v>-227923.52400000003</v>
      </c>
    </row>
    <row r="29" spans="1:23" x14ac:dyDescent="0.2">
      <c r="G29" s="17"/>
      <c r="H29" s="17"/>
    </row>
    <row r="30" spans="1:23" ht="27" customHeight="1" thickBot="1" x14ac:dyDescent="0.5">
      <c r="B30" s="143" t="s">
        <v>94</v>
      </c>
      <c r="C30" s="82"/>
      <c r="G30" s="17"/>
    </row>
    <row r="31" spans="1:23" ht="15" x14ac:dyDescent="0.2">
      <c r="A31" s="26"/>
      <c r="B31" s="145"/>
      <c r="C31" s="184"/>
      <c r="D31" s="185" t="s">
        <v>45</v>
      </c>
      <c r="E31" s="186"/>
      <c r="F31" s="186"/>
      <c r="G31" s="186"/>
      <c r="H31" s="186"/>
      <c r="I31" s="187"/>
      <c r="J31" s="185" t="s">
        <v>46</v>
      </c>
      <c r="K31" s="186"/>
      <c r="L31" s="186"/>
      <c r="M31" s="186"/>
      <c r="N31" s="186"/>
      <c r="O31" s="187"/>
      <c r="P31" s="185" t="s">
        <v>64</v>
      </c>
      <c r="Q31" s="189"/>
      <c r="R31" s="190"/>
      <c r="S31" s="191"/>
    </row>
    <row r="32" spans="1:23" ht="15" x14ac:dyDescent="0.25">
      <c r="A32" s="26"/>
      <c r="B32" s="150" t="s">
        <v>47</v>
      </c>
      <c r="C32" s="192" t="s">
        <v>48</v>
      </c>
      <c r="D32" s="153" t="s">
        <v>49</v>
      </c>
      <c r="E32" s="153"/>
      <c r="F32" s="153" t="s">
        <v>91</v>
      </c>
      <c r="G32" s="153"/>
      <c r="H32" s="153" t="s">
        <v>50</v>
      </c>
      <c r="I32" s="193"/>
      <c r="J32" s="153" t="s">
        <v>49</v>
      </c>
      <c r="K32" s="153"/>
      <c r="L32" s="153" t="s">
        <v>91</v>
      </c>
      <c r="M32" s="153"/>
      <c r="N32" s="153" t="s">
        <v>50</v>
      </c>
      <c r="O32" s="193"/>
      <c r="P32" s="153" t="s">
        <v>49</v>
      </c>
      <c r="Q32" s="153"/>
      <c r="R32" s="155" t="s">
        <v>91</v>
      </c>
      <c r="S32" s="154"/>
    </row>
    <row r="33" spans="1:21" ht="13.5" thickBot="1" x14ac:dyDescent="0.25">
      <c r="A33" s="26"/>
      <c r="B33" s="156"/>
      <c r="C33" s="194"/>
      <c r="D33" s="195" t="s">
        <v>221</v>
      </c>
      <c r="E33" s="221" t="s">
        <v>222</v>
      </c>
      <c r="F33" s="159" t="s">
        <v>221</v>
      </c>
      <c r="G33" s="221" t="s">
        <v>222</v>
      </c>
      <c r="H33" s="160" t="s">
        <v>221</v>
      </c>
      <c r="I33" s="237" t="s">
        <v>222</v>
      </c>
      <c r="J33" s="196" t="s">
        <v>221</v>
      </c>
      <c r="K33" s="232" t="s">
        <v>222</v>
      </c>
      <c r="L33" s="162" t="s">
        <v>221</v>
      </c>
      <c r="M33" s="232" t="s">
        <v>222</v>
      </c>
      <c r="N33" s="163" t="s">
        <v>221</v>
      </c>
      <c r="O33" s="241" t="s">
        <v>222</v>
      </c>
      <c r="P33" s="196" t="s">
        <v>221</v>
      </c>
      <c r="Q33" s="232" t="s">
        <v>222</v>
      </c>
      <c r="R33" s="164" t="s">
        <v>221</v>
      </c>
      <c r="S33" s="233" t="s">
        <v>222</v>
      </c>
      <c r="T33" s="29"/>
      <c r="U33" s="312"/>
    </row>
    <row r="34" spans="1:21" ht="15.75" x14ac:dyDescent="0.25">
      <c r="A34" s="26"/>
      <c r="B34" s="165" t="s">
        <v>194</v>
      </c>
      <c r="C34" s="198"/>
      <c r="D34" s="199">
        <f t="shared" ref="D34:S34" si="4">SUM(D35:D40)</f>
        <v>663747.67299999995</v>
      </c>
      <c r="E34" s="225">
        <f t="shared" si="4"/>
        <v>498951.56000000006</v>
      </c>
      <c r="F34" s="168">
        <f t="shared" si="4"/>
        <v>3097265.2320000003</v>
      </c>
      <c r="G34" s="225">
        <f t="shared" si="4"/>
        <v>2280342.8200000003</v>
      </c>
      <c r="H34" s="170">
        <f t="shared" si="4"/>
        <v>599375.77099999995</v>
      </c>
      <c r="I34" s="238">
        <f t="shared" si="4"/>
        <v>581721.48800000001</v>
      </c>
      <c r="J34" s="199">
        <f t="shared" si="4"/>
        <v>464054.54900000006</v>
      </c>
      <c r="K34" s="225">
        <f t="shared" si="4"/>
        <v>491687.24300000002</v>
      </c>
      <c r="L34" s="168">
        <f t="shared" si="4"/>
        <v>2170989.3840000001</v>
      </c>
      <c r="M34" s="225">
        <f t="shared" si="4"/>
        <v>2243049.7590000001</v>
      </c>
      <c r="N34" s="170">
        <f t="shared" si="4"/>
        <v>175130.90399999998</v>
      </c>
      <c r="O34" s="222">
        <f t="shared" si="4"/>
        <v>192538.117</v>
      </c>
      <c r="P34" s="167">
        <f>SUM(P35:P40)</f>
        <v>199693.12399999989</v>
      </c>
      <c r="Q34" s="234">
        <f>SUM(Q35:Q40)</f>
        <v>7264.31700000001</v>
      </c>
      <c r="R34" s="171">
        <f t="shared" si="4"/>
        <v>926275.84799999988</v>
      </c>
      <c r="S34" s="234">
        <f t="shared" si="4"/>
        <v>37293.060999999987</v>
      </c>
      <c r="T34" s="29"/>
      <c r="U34" s="312"/>
    </row>
    <row r="35" spans="1:21" x14ac:dyDescent="0.2">
      <c r="A35" s="26"/>
      <c r="B35" s="172" t="s">
        <v>51</v>
      </c>
      <c r="C35" s="200" t="s">
        <v>97</v>
      </c>
      <c r="D35" s="176">
        <v>396731.69</v>
      </c>
      <c r="E35" s="223">
        <v>274908.70400000003</v>
      </c>
      <c r="F35" s="175">
        <v>1853277.987</v>
      </c>
      <c r="G35" s="226">
        <v>1256227.831</v>
      </c>
      <c r="H35" s="176">
        <v>490343.91899999999</v>
      </c>
      <c r="I35" s="239">
        <v>485037.72</v>
      </c>
      <c r="J35" s="206">
        <v>53164.612000000001</v>
      </c>
      <c r="K35" s="223">
        <v>63097.925000000003</v>
      </c>
      <c r="L35" s="175">
        <v>249196.122</v>
      </c>
      <c r="M35" s="226">
        <v>286900.79700000002</v>
      </c>
      <c r="N35" s="176">
        <v>30383.316999999999</v>
      </c>
      <c r="O35" s="244">
        <v>27695.87</v>
      </c>
      <c r="P35" s="174">
        <f t="shared" ref="P35:S40" si="5">D35-J35</f>
        <v>343567.07799999998</v>
      </c>
      <c r="Q35" s="230">
        <f t="shared" si="5"/>
        <v>211810.77900000004</v>
      </c>
      <c r="R35" s="177">
        <f t="shared" si="5"/>
        <v>1604081.865</v>
      </c>
      <c r="S35" s="235">
        <f t="shared" si="5"/>
        <v>969327.03399999999</v>
      </c>
      <c r="T35" s="29"/>
      <c r="U35" s="312"/>
    </row>
    <row r="36" spans="1:21" x14ac:dyDescent="0.2">
      <c r="A36" s="26"/>
      <c r="B36" s="172" t="s">
        <v>52</v>
      </c>
      <c r="C36" s="200" t="s">
        <v>53</v>
      </c>
      <c r="D36" s="176">
        <v>60479.1</v>
      </c>
      <c r="E36" s="223">
        <v>34946.993000000002</v>
      </c>
      <c r="F36" s="175">
        <v>280520.86900000001</v>
      </c>
      <c r="G36" s="226">
        <v>159793.75200000001</v>
      </c>
      <c r="H36" s="176">
        <v>18646.349999999999</v>
      </c>
      <c r="I36" s="239">
        <v>12926.07</v>
      </c>
      <c r="J36" s="206">
        <v>127176.091</v>
      </c>
      <c r="K36" s="223">
        <v>120985.558</v>
      </c>
      <c r="L36" s="175">
        <v>595271.99699999997</v>
      </c>
      <c r="M36" s="226">
        <v>552304.08299999998</v>
      </c>
      <c r="N36" s="176">
        <v>55182.695</v>
      </c>
      <c r="O36" s="244">
        <v>57594.436999999998</v>
      </c>
      <c r="P36" s="174">
        <f t="shared" si="5"/>
        <v>-66696.991000000009</v>
      </c>
      <c r="Q36" s="230">
        <f t="shared" si="5"/>
        <v>-86038.565000000002</v>
      </c>
      <c r="R36" s="177">
        <f t="shared" si="5"/>
        <v>-314751.12799999997</v>
      </c>
      <c r="S36" s="235">
        <f t="shared" si="5"/>
        <v>-392510.33100000001</v>
      </c>
      <c r="U36" s="312"/>
    </row>
    <row r="37" spans="1:21" x14ac:dyDescent="0.2">
      <c r="A37" s="26"/>
      <c r="B37" s="172" t="s">
        <v>54</v>
      </c>
      <c r="C37" s="200" t="s">
        <v>55</v>
      </c>
      <c r="D37" s="176">
        <v>14405.304</v>
      </c>
      <c r="E37" s="223">
        <v>16007.732</v>
      </c>
      <c r="F37" s="175">
        <v>67245.168000000005</v>
      </c>
      <c r="G37" s="226">
        <v>73035.691000000006</v>
      </c>
      <c r="H37" s="176">
        <v>12605.715</v>
      </c>
      <c r="I37" s="239">
        <v>11101.427</v>
      </c>
      <c r="J37" s="206">
        <v>30002.078000000001</v>
      </c>
      <c r="K37" s="223">
        <v>34235.074000000001</v>
      </c>
      <c r="L37" s="175">
        <v>140111.61499999999</v>
      </c>
      <c r="M37" s="226">
        <v>156189.16399999999</v>
      </c>
      <c r="N37" s="176">
        <v>18864.77</v>
      </c>
      <c r="O37" s="244">
        <v>21681.965</v>
      </c>
      <c r="P37" s="174">
        <f t="shared" si="5"/>
        <v>-15596.774000000001</v>
      </c>
      <c r="Q37" s="230">
        <f t="shared" si="5"/>
        <v>-18227.342000000001</v>
      </c>
      <c r="R37" s="177">
        <f t="shared" si="5"/>
        <v>-72866.446999999986</v>
      </c>
      <c r="S37" s="235">
        <f t="shared" si="5"/>
        <v>-83153.472999999984</v>
      </c>
      <c r="T37" s="29"/>
      <c r="U37" s="312"/>
    </row>
    <row r="38" spans="1:21" x14ac:dyDescent="0.2">
      <c r="A38" s="26"/>
      <c r="B38" s="172" t="s">
        <v>56</v>
      </c>
      <c r="C38" s="200" t="s">
        <v>57</v>
      </c>
      <c r="D38" s="176">
        <v>23171.498</v>
      </c>
      <c r="E38" s="223">
        <v>12827.32</v>
      </c>
      <c r="F38" s="175">
        <v>107980.16</v>
      </c>
      <c r="G38" s="226">
        <v>58717.652000000002</v>
      </c>
      <c r="H38" s="176">
        <v>32652.135999999999</v>
      </c>
      <c r="I38" s="239">
        <v>27039.167000000001</v>
      </c>
      <c r="J38" s="206">
        <v>20183.379000000001</v>
      </c>
      <c r="K38" s="223">
        <v>20089.657999999999</v>
      </c>
      <c r="L38" s="175">
        <v>94143.584000000003</v>
      </c>
      <c r="M38" s="226">
        <v>91751.501999999993</v>
      </c>
      <c r="N38" s="176">
        <v>21345.753000000001</v>
      </c>
      <c r="O38" s="244">
        <v>33265.332000000002</v>
      </c>
      <c r="P38" s="174">
        <f t="shared" si="5"/>
        <v>2988.1189999999988</v>
      </c>
      <c r="Q38" s="230">
        <f t="shared" si="5"/>
        <v>-7262.3379999999997</v>
      </c>
      <c r="R38" s="177">
        <f t="shared" si="5"/>
        <v>13836.576000000001</v>
      </c>
      <c r="S38" s="235">
        <f t="shared" si="5"/>
        <v>-33033.849999999991</v>
      </c>
      <c r="T38" s="29"/>
      <c r="U38" s="312"/>
    </row>
    <row r="39" spans="1:21" x14ac:dyDescent="0.2">
      <c r="A39" s="26"/>
      <c r="B39" s="172" t="s">
        <v>58</v>
      </c>
      <c r="C39" s="200" t="s">
        <v>59</v>
      </c>
      <c r="D39" s="176">
        <v>41743.39</v>
      </c>
      <c r="E39" s="223">
        <v>26580.581999999999</v>
      </c>
      <c r="F39" s="175">
        <v>194271.34299999999</v>
      </c>
      <c r="G39" s="226">
        <v>122143.531</v>
      </c>
      <c r="H39" s="176">
        <v>7579.8209999999999</v>
      </c>
      <c r="I39" s="239">
        <v>5388.6109999999999</v>
      </c>
      <c r="J39" s="206">
        <v>39174.514999999999</v>
      </c>
      <c r="K39" s="223">
        <v>38152.665000000001</v>
      </c>
      <c r="L39" s="175">
        <v>183107.87400000001</v>
      </c>
      <c r="M39" s="226">
        <v>173643.79800000001</v>
      </c>
      <c r="N39" s="176">
        <v>5894.2049999999999</v>
      </c>
      <c r="O39" s="244">
        <v>6026.0569999999998</v>
      </c>
      <c r="P39" s="174">
        <f t="shared" si="5"/>
        <v>2568.875</v>
      </c>
      <c r="Q39" s="230">
        <f t="shared" si="5"/>
        <v>-11572.083000000002</v>
      </c>
      <c r="R39" s="177">
        <f t="shared" si="5"/>
        <v>11163.468999999983</v>
      </c>
      <c r="S39" s="235">
        <f t="shared" si="5"/>
        <v>-51500.267000000007</v>
      </c>
    </row>
    <row r="40" spans="1:21" ht="13.5" thickBot="1" x14ac:dyDescent="0.25">
      <c r="A40" s="26"/>
      <c r="B40" s="178" t="s">
        <v>60</v>
      </c>
      <c r="C40" s="203" t="s">
        <v>61</v>
      </c>
      <c r="D40" s="182">
        <v>127216.69100000001</v>
      </c>
      <c r="E40" s="224">
        <v>133680.22899999999</v>
      </c>
      <c r="F40" s="181">
        <v>593969.70499999996</v>
      </c>
      <c r="G40" s="227">
        <v>610424.36300000001</v>
      </c>
      <c r="H40" s="182">
        <v>37547.83</v>
      </c>
      <c r="I40" s="240">
        <v>40228.493000000002</v>
      </c>
      <c r="J40" s="207">
        <v>194353.87400000001</v>
      </c>
      <c r="K40" s="224">
        <v>215126.36300000001</v>
      </c>
      <c r="L40" s="181">
        <v>909158.19200000004</v>
      </c>
      <c r="M40" s="227">
        <v>982260.41500000004</v>
      </c>
      <c r="N40" s="182">
        <v>43460.163999999997</v>
      </c>
      <c r="O40" s="245">
        <v>46274.455999999998</v>
      </c>
      <c r="P40" s="180">
        <f t="shared" si="5"/>
        <v>-67137.183000000005</v>
      </c>
      <c r="Q40" s="231">
        <f t="shared" si="5"/>
        <v>-81446.13400000002</v>
      </c>
      <c r="R40" s="183">
        <f t="shared" si="5"/>
        <v>-315188.48700000008</v>
      </c>
      <c r="S40" s="236">
        <f t="shared" si="5"/>
        <v>-371836.05200000003</v>
      </c>
    </row>
    <row r="41" spans="1:21" x14ac:dyDescent="0.2">
      <c r="G41" s="17"/>
      <c r="H41" s="17"/>
      <c r="L41" s="17"/>
    </row>
    <row r="42" spans="1:21" ht="29.25" thickBot="1" x14ac:dyDescent="0.5">
      <c r="B42" s="143" t="s">
        <v>171</v>
      </c>
      <c r="C42" s="82"/>
      <c r="H42" s="17"/>
    </row>
    <row r="43" spans="1:21" ht="15" x14ac:dyDescent="0.2">
      <c r="A43" s="26"/>
      <c r="B43" s="145"/>
      <c r="C43" s="184"/>
      <c r="D43" s="188" t="s">
        <v>45</v>
      </c>
      <c r="E43" s="186"/>
      <c r="F43" s="186"/>
      <c r="G43" s="186"/>
      <c r="H43" s="186"/>
      <c r="I43" s="187"/>
      <c r="J43" s="185" t="s">
        <v>46</v>
      </c>
      <c r="K43" s="186"/>
      <c r="L43" s="186"/>
      <c r="M43" s="186"/>
      <c r="N43" s="186"/>
      <c r="O43" s="187"/>
      <c r="P43" s="185" t="s">
        <v>64</v>
      </c>
      <c r="Q43" s="189"/>
      <c r="R43" s="190"/>
      <c r="S43" s="191"/>
    </row>
    <row r="44" spans="1:21" ht="15" x14ac:dyDescent="0.25">
      <c r="A44" s="26"/>
      <c r="B44" s="150" t="s">
        <v>47</v>
      </c>
      <c r="C44" s="192" t="s">
        <v>48</v>
      </c>
      <c r="D44" s="155" t="s">
        <v>49</v>
      </c>
      <c r="E44" s="153"/>
      <c r="F44" s="153" t="s">
        <v>91</v>
      </c>
      <c r="G44" s="153"/>
      <c r="H44" s="153" t="s">
        <v>50</v>
      </c>
      <c r="I44" s="193"/>
      <c r="J44" s="153" t="s">
        <v>49</v>
      </c>
      <c r="K44" s="153"/>
      <c r="L44" s="153" t="s">
        <v>91</v>
      </c>
      <c r="M44" s="153"/>
      <c r="N44" s="153" t="s">
        <v>50</v>
      </c>
      <c r="O44" s="193"/>
      <c r="P44" s="153" t="s">
        <v>49</v>
      </c>
      <c r="Q44" s="153"/>
      <c r="R44" s="155" t="s">
        <v>91</v>
      </c>
      <c r="S44" s="154"/>
    </row>
    <row r="45" spans="1:21" ht="13.5" thickBot="1" x14ac:dyDescent="0.25">
      <c r="A45" s="26"/>
      <c r="B45" s="156"/>
      <c r="C45" s="194"/>
      <c r="D45" s="196" t="s">
        <v>221</v>
      </c>
      <c r="E45" s="232" t="s">
        <v>222</v>
      </c>
      <c r="F45" s="162" t="s">
        <v>221</v>
      </c>
      <c r="G45" s="232" t="s">
        <v>222</v>
      </c>
      <c r="H45" s="163" t="s">
        <v>221</v>
      </c>
      <c r="I45" s="241" t="s">
        <v>222</v>
      </c>
      <c r="J45" s="196" t="s">
        <v>221</v>
      </c>
      <c r="K45" s="232" t="s">
        <v>222</v>
      </c>
      <c r="L45" s="162" t="s">
        <v>221</v>
      </c>
      <c r="M45" s="232" t="s">
        <v>222</v>
      </c>
      <c r="N45" s="163" t="s">
        <v>221</v>
      </c>
      <c r="O45" s="241" t="s">
        <v>222</v>
      </c>
      <c r="P45" s="196" t="s">
        <v>221</v>
      </c>
      <c r="Q45" s="232" t="s">
        <v>222</v>
      </c>
      <c r="R45" s="164" t="s">
        <v>221</v>
      </c>
      <c r="S45" s="233" t="s">
        <v>222</v>
      </c>
    </row>
    <row r="46" spans="1:21" ht="15.75" x14ac:dyDescent="0.25">
      <c r="A46" s="26"/>
      <c r="B46" s="208" t="s">
        <v>194</v>
      </c>
      <c r="C46" s="209"/>
      <c r="D46" s="199">
        <f t="shared" ref="D46:S46" si="6">SUM(D47:D52)</f>
        <v>2335161.4350000001</v>
      </c>
      <c r="E46" s="225">
        <f t="shared" si="6"/>
        <v>1909087.162</v>
      </c>
      <c r="F46" s="168">
        <f>(SUM(F47:F52))/1</f>
        <v>10904507.780999999</v>
      </c>
      <c r="G46" s="225">
        <f>(SUM(G47:G52))/1</f>
        <v>8728142.188000001</v>
      </c>
      <c r="H46" s="170">
        <f t="shared" si="6"/>
        <v>1203195.817</v>
      </c>
      <c r="I46" s="238">
        <f t="shared" si="6"/>
        <v>1160209.558</v>
      </c>
      <c r="J46" s="199">
        <f t="shared" si="6"/>
        <v>1453937.422</v>
      </c>
      <c r="K46" s="225">
        <f t="shared" si="6"/>
        <v>1406237.666</v>
      </c>
      <c r="L46" s="168">
        <f>(SUM(L47:L52))/1</f>
        <v>6801427.0189999994</v>
      </c>
      <c r="M46" s="225">
        <f>(SUM(M47:M52))/1</f>
        <v>6419059.2029999997</v>
      </c>
      <c r="N46" s="170">
        <f t="shared" si="6"/>
        <v>615167.18400000001</v>
      </c>
      <c r="O46" s="222">
        <f t="shared" si="6"/>
        <v>606356.47399999993</v>
      </c>
      <c r="P46" s="167">
        <f>SUM(P47:P52)</f>
        <v>881224.01300000004</v>
      </c>
      <c r="Q46" s="234">
        <f>SUM(Q47:Q52)</f>
        <v>502849.49600000004</v>
      </c>
      <c r="R46" s="171">
        <f t="shared" si="6"/>
        <v>4103080.7620000006</v>
      </c>
      <c r="S46" s="234">
        <f t="shared" si="6"/>
        <v>2309082.9850000003</v>
      </c>
    </row>
    <row r="47" spans="1:21" x14ac:dyDescent="0.2">
      <c r="A47" s="26"/>
      <c r="B47" s="210" t="s">
        <v>51</v>
      </c>
      <c r="C47" s="211" t="s">
        <v>97</v>
      </c>
      <c r="D47" s="202">
        <v>562649.51699999999</v>
      </c>
      <c r="E47" s="226">
        <v>430795.337</v>
      </c>
      <c r="F47" s="175">
        <v>2630812.9890000001</v>
      </c>
      <c r="G47" s="226">
        <v>1966603.351</v>
      </c>
      <c r="H47" s="201">
        <v>644673.65399999998</v>
      </c>
      <c r="I47" s="246">
        <v>651606.04299999995</v>
      </c>
      <c r="J47" s="202">
        <v>292658.31900000002</v>
      </c>
      <c r="K47" s="226">
        <v>231313.35200000001</v>
      </c>
      <c r="L47" s="175">
        <v>1371497.4990000001</v>
      </c>
      <c r="M47" s="226">
        <v>1056728.7919999999</v>
      </c>
      <c r="N47" s="201">
        <v>211388.38099999999</v>
      </c>
      <c r="O47" s="242">
        <v>196760.54199999999</v>
      </c>
      <c r="P47" s="212">
        <f t="shared" ref="P47:S52" si="7">D47-J47</f>
        <v>269991.19799999997</v>
      </c>
      <c r="Q47" s="235">
        <f t="shared" si="7"/>
        <v>199481.98499999999</v>
      </c>
      <c r="R47" s="177">
        <f t="shared" si="7"/>
        <v>1259315.49</v>
      </c>
      <c r="S47" s="235">
        <f t="shared" si="7"/>
        <v>909874.55900000012</v>
      </c>
    </row>
    <row r="48" spans="1:21" x14ac:dyDescent="0.2">
      <c r="A48" s="26"/>
      <c r="B48" s="213" t="s">
        <v>52</v>
      </c>
      <c r="C48" s="211" t="s">
        <v>53</v>
      </c>
      <c r="D48" s="202">
        <v>237144.74900000001</v>
      </c>
      <c r="E48" s="226">
        <v>150698.399</v>
      </c>
      <c r="F48" s="175">
        <v>1102392.9850000001</v>
      </c>
      <c r="G48" s="226">
        <v>691355.73899999994</v>
      </c>
      <c r="H48" s="201">
        <v>69207.305999999997</v>
      </c>
      <c r="I48" s="246">
        <v>56751.809000000001</v>
      </c>
      <c r="J48" s="202">
        <v>332567.16800000001</v>
      </c>
      <c r="K48" s="226">
        <v>303406.799</v>
      </c>
      <c r="L48" s="175">
        <v>1555590.905</v>
      </c>
      <c r="M48" s="226">
        <v>1384989.5870000001</v>
      </c>
      <c r="N48" s="201">
        <v>117334.542</v>
      </c>
      <c r="O48" s="242">
        <v>126571.776</v>
      </c>
      <c r="P48" s="212">
        <f t="shared" si="7"/>
        <v>-95422.418999999994</v>
      </c>
      <c r="Q48" s="235">
        <f t="shared" si="7"/>
        <v>-152708.4</v>
      </c>
      <c r="R48" s="177">
        <f t="shared" si="7"/>
        <v>-453197.91999999993</v>
      </c>
      <c r="S48" s="235">
        <f t="shared" si="7"/>
        <v>-693633.84800000011</v>
      </c>
    </row>
    <row r="49" spans="1:19" x14ac:dyDescent="0.2">
      <c r="A49" s="26"/>
      <c r="B49" s="213" t="s">
        <v>54</v>
      </c>
      <c r="C49" s="211" t="s">
        <v>55</v>
      </c>
      <c r="D49" s="202">
        <v>131727.28899999999</v>
      </c>
      <c r="E49" s="226">
        <v>158151.595</v>
      </c>
      <c r="F49" s="175">
        <v>615525.01500000001</v>
      </c>
      <c r="G49" s="226">
        <v>722224.40300000005</v>
      </c>
      <c r="H49" s="201">
        <v>98927.214999999997</v>
      </c>
      <c r="I49" s="246">
        <v>100201.853</v>
      </c>
      <c r="J49" s="202">
        <v>91419.024000000005</v>
      </c>
      <c r="K49" s="226">
        <v>95300.679000000004</v>
      </c>
      <c r="L49" s="175">
        <v>427176.61</v>
      </c>
      <c r="M49" s="226">
        <v>435317.04499999998</v>
      </c>
      <c r="N49" s="201">
        <v>60372.374000000003</v>
      </c>
      <c r="O49" s="242">
        <v>57929.932000000001</v>
      </c>
      <c r="P49" s="212">
        <f t="shared" si="7"/>
        <v>40308.264999999985</v>
      </c>
      <c r="Q49" s="235">
        <f t="shared" si="7"/>
        <v>62850.915999999997</v>
      </c>
      <c r="R49" s="177">
        <f t="shared" si="7"/>
        <v>188348.40500000003</v>
      </c>
      <c r="S49" s="235">
        <f t="shared" si="7"/>
        <v>286907.35800000007</v>
      </c>
    </row>
    <row r="50" spans="1:19" x14ac:dyDescent="0.2">
      <c r="A50" s="26"/>
      <c r="B50" s="213" t="s">
        <v>56</v>
      </c>
      <c r="C50" s="211" t="s">
        <v>57</v>
      </c>
      <c r="D50" s="202">
        <v>115850.37300000001</v>
      </c>
      <c r="E50" s="226">
        <v>66511.539000000004</v>
      </c>
      <c r="F50" s="175">
        <v>539595.495</v>
      </c>
      <c r="G50" s="226">
        <v>304295.39600000001</v>
      </c>
      <c r="H50" s="201">
        <v>113331.93399999999</v>
      </c>
      <c r="I50" s="246">
        <v>84876.865000000005</v>
      </c>
      <c r="J50" s="202">
        <v>78160.755999999994</v>
      </c>
      <c r="K50" s="226">
        <v>60557.593000000001</v>
      </c>
      <c r="L50" s="175">
        <v>364566.951</v>
      </c>
      <c r="M50" s="226">
        <v>276608.98499999999</v>
      </c>
      <c r="N50" s="201">
        <v>101426.677</v>
      </c>
      <c r="O50" s="242">
        <v>87789.054000000004</v>
      </c>
      <c r="P50" s="212">
        <f t="shared" si="7"/>
        <v>37689.617000000013</v>
      </c>
      <c r="Q50" s="235">
        <f t="shared" si="7"/>
        <v>5953.9460000000036</v>
      </c>
      <c r="R50" s="177">
        <f t="shared" si="7"/>
        <v>175028.54399999999</v>
      </c>
      <c r="S50" s="235">
        <f t="shared" si="7"/>
        <v>27686.411000000022</v>
      </c>
    </row>
    <row r="51" spans="1:19" x14ac:dyDescent="0.2">
      <c r="A51" s="26"/>
      <c r="B51" s="213" t="s">
        <v>58</v>
      </c>
      <c r="C51" s="211" t="s">
        <v>59</v>
      </c>
      <c r="D51" s="202">
        <v>443731.658</v>
      </c>
      <c r="E51" s="226">
        <v>304517.35800000001</v>
      </c>
      <c r="F51" s="175">
        <v>2070438.6710000001</v>
      </c>
      <c r="G51" s="226">
        <v>1396670.6710000001</v>
      </c>
      <c r="H51" s="201">
        <v>69616.426999999996</v>
      </c>
      <c r="I51" s="246">
        <v>60528.66</v>
      </c>
      <c r="J51" s="202">
        <v>138022.50700000001</v>
      </c>
      <c r="K51" s="226">
        <v>121867.673</v>
      </c>
      <c r="L51" s="175">
        <v>644876.80099999998</v>
      </c>
      <c r="M51" s="226">
        <v>554433.88600000006</v>
      </c>
      <c r="N51" s="201">
        <v>21062.206999999999</v>
      </c>
      <c r="O51" s="242">
        <v>21196.697</v>
      </c>
      <c r="P51" s="212">
        <f t="shared" si="7"/>
        <v>305709.15099999995</v>
      </c>
      <c r="Q51" s="235">
        <f t="shared" si="7"/>
        <v>182649.685</v>
      </c>
      <c r="R51" s="177">
        <f t="shared" si="7"/>
        <v>1425561.87</v>
      </c>
      <c r="S51" s="235">
        <f t="shared" si="7"/>
        <v>842236.78500000003</v>
      </c>
    </row>
    <row r="52" spans="1:19" ht="13.5" thickBot="1" x14ac:dyDescent="0.25">
      <c r="A52" s="26"/>
      <c r="B52" s="214" t="s">
        <v>60</v>
      </c>
      <c r="C52" s="215" t="s">
        <v>61</v>
      </c>
      <c r="D52" s="205">
        <v>844057.84900000005</v>
      </c>
      <c r="E52" s="227">
        <v>798412.93400000001</v>
      </c>
      <c r="F52" s="181">
        <v>3945742.6260000002</v>
      </c>
      <c r="G52" s="227">
        <v>3646992.628</v>
      </c>
      <c r="H52" s="204">
        <v>207439.28099999999</v>
      </c>
      <c r="I52" s="247">
        <v>206244.32800000001</v>
      </c>
      <c r="J52" s="205">
        <v>521109.64799999999</v>
      </c>
      <c r="K52" s="227">
        <v>593791.56999999995</v>
      </c>
      <c r="L52" s="181">
        <v>2437718.253</v>
      </c>
      <c r="M52" s="227">
        <v>2710980.9079999998</v>
      </c>
      <c r="N52" s="204">
        <v>103583.003</v>
      </c>
      <c r="O52" s="243">
        <v>116108.473</v>
      </c>
      <c r="P52" s="216">
        <f t="shared" si="7"/>
        <v>322948.20100000006</v>
      </c>
      <c r="Q52" s="236">
        <f t="shared" si="7"/>
        <v>204621.36400000006</v>
      </c>
      <c r="R52" s="183">
        <f t="shared" si="7"/>
        <v>1508024.3730000001</v>
      </c>
      <c r="S52" s="236">
        <f t="shared" si="7"/>
        <v>936011.7200000002</v>
      </c>
    </row>
    <row r="53" spans="1:19" x14ac:dyDescent="0.2">
      <c r="J53" s="17"/>
      <c r="O53" s="17"/>
    </row>
    <row r="54" spans="1:19" ht="14.25" x14ac:dyDescent="0.2">
      <c r="C54" s="10" t="s">
        <v>66</v>
      </c>
      <c r="H54" s="17"/>
      <c r="I54" s="17"/>
      <c r="J54" s="17"/>
      <c r="K54" s="17"/>
      <c r="L54" s="17"/>
      <c r="M54" s="17"/>
      <c r="Q54" s="24"/>
    </row>
    <row r="55" spans="1:19" x14ac:dyDescent="0.2">
      <c r="G55" s="17"/>
      <c r="J55" s="17"/>
      <c r="K55" s="17"/>
      <c r="L55" s="17"/>
      <c r="N55" s="17"/>
      <c r="O55" s="17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"/>
  <sheetViews>
    <sheetView showGridLines="0" zoomScale="80" workbookViewId="0">
      <selection activeCell="S28" sqref="S2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5" width="10.7109375" customWidth="1"/>
    <col min="6" max="6" width="12" customWidth="1"/>
    <col min="7" max="8" width="12.5703125" customWidth="1"/>
    <col min="9" max="9" width="12" customWidth="1"/>
    <col min="10" max="14" width="10.7109375" customWidth="1"/>
    <col min="15" max="15" width="9" customWidth="1"/>
    <col min="16" max="16" width="16.28515625" customWidth="1"/>
    <col min="17" max="17" width="17.140625" customWidth="1"/>
    <col min="18" max="18" width="15.42578125" customWidth="1"/>
    <col min="19" max="19" width="16.7109375" customWidth="1"/>
    <col min="20" max="21" width="13.42578125" customWidth="1"/>
  </cols>
  <sheetData>
    <row r="2" spans="2:21" ht="15.75" x14ac:dyDescent="0.25">
      <c r="B2" s="5" t="s">
        <v>161</v>
      </c>
      <c r="C2" s="25"/>
      <c r="D2" s="25"/>
      <c r="E2" s="25"/>
      <c r="F2" s="25"/>
      <c r="G2" s="25"/>
      <c r="H2" s="25"/>
    </row>
    <row r="3" spans="2:21" ht="15.75" x14ac:dyDescent="0.25">
      <c r="B3" s="5"/>
      <c r="C3" s="25"/>
      <c r="D3" s="25"/>
      <c r="E3" s="25"/>
      <c r="F3" s="25"/>
      <c r="G3" s="25"/>
      <c r="H3" s="25"/>
    </row>
    <row r="4" spans="2:21" ht="16.5" thickBot="1" x14ac:dyDescent="0.3">
      <c r="B4" s="5"/>
      <c r="C4" s="25"/>
      <c r="D4" s="25"/>
      <c r="E4" s="25"/>
      <c r="F4" s="25"/>
      <c r="G4" s="25"/>
      <c r="H4" s="25"/>
    </row>
    <row r="5" spans="2:21" ht="16.5" thickBot="1" x14ac:dyDescent="0.3">
      <c r="B5" s="5"/>
      <c r="C5" s="25"/>
      <c r="D5" s="25"/>
      <c r="E5" s="628" t="s">
        <v>0</v>
      </c>
      <c r="F5" s="636"/>
      <c r="G5" s="640" t="s">
        <v>1</v>
      </c>
      <c r="H5" s="641"/>
      <c r="I5" s="641"/>
      <c r="J5" s="641"/>
      <c r="K5" s="642"/>
      <c r="P5" s="651" t="s">
        <v>1</v>
      </c>
      <c r="Q5" s="652"/>
      <c r="R5" s="652"/>
      <c r="S5" s="652"/>
      <c r="T5" s="652"/>
      <c r="U5" s="653"/>
    </row>
    <row r="6" spans="2:21" ht="16.5" customHeight="1" thickBot="1" x14ac:dyDescent="0.3">
      <c r="B6" s="5"/>
      <c r="C6" s="25"/>
      <c r="D6" s="25"/>
      <c r="E6" s="630"/>
      <c r="F6" s="637"/>
      <c r="G6" s="539" t="s">
        <v>17</v>
      </c>
      <c r="H6" s="535"/>
      <c r="I6" s="643" t="s">
        <v>168</v>
      </c>
      <c r="J6" s="645" t="s">
        <v>295</v>
      </c>
      <c r="K6" s="646"/>
      <c r="P6" s="649" t="s">
        <v>0</v>
      </c>
      <c r="Q6" s="625" t="s">
        <v>314</v>
      </c>
      <c r="R6" s="625" t="s">
        <v>315</v>
      </c>
      <c r="S6" s="625" t="s">
        <v>316</v>
      </c>
      <c r="T6" s="39" t="s">
        <v>227</v>
      </c>
      <c r="U6" s="40"/>
    </row>
    <row r="7" spans="2:21" ht="39.75" customHeight="1" thickBot="1" x14ac:dyDescent="0.3">
      <c r="B7" s="5"/>
      <c r="C7" s="25"/>
      <c r="D7" s="25"/>
      <c r="E7" s="638"/>
      <c r="F7" s="639"/>
      <c r="G7" s="607" t="s">
        <v>313</v>
      </c>
      <c r="H7" s="607" t="s">
        <v>295</v>
      </c>
      <c r="I7" s="644"/>
      <c r="J7" s="608" t="s">
        <v>169</v>
      </c>
      <c r="K7" s="609" t="s">
        <v>170</v>
      </c>
      <c r="P7" s="650"/>
      <c r="Q7" s="626"/>
      <c r="R7" s="627"/>
      <c r="S7" s="626"/>
      <c r="T7" s="47" t="s">
        <v>228</v>
      </c>
      <c r="U7" s="48" t="s">
        <v>212</v>
      </c>
    </row>
    <row r="8" spans="2:21" ht="47.25" customHeight="1" thickBot="1" x14ac:dyDescent="0.3">
      <c r="B8" s="5"/>
      <c r="C8" s="25"/>
      <c r="D8" s="25"/>
      <c r="E8" s="647" t="s">
        <v>115</v>
      </c>
      <c r="F8" s="648"/>
      <c r="G8" s="610">
        <v>240.74</v>
      </c>
      <c r="H8" s="610">
        <v>223</v>
      </c>
      <c r="I8" s="611">
        <v>7.9551569506726496</v>
      </c>
      <c r="J8" s="612">
        <v>3.53</v>
      </c>
      <c r="K8" s="613">
        <v>4.26</v>
      </c>
      <c r="P8" s="41" t="s">
        <v>85</v>
      </c>
      <c r="Q8" s="46">
        <v>240.74</v>
      </c>
      <c r="R8" s="42">
        <v>210.34</v>
      </c>
      <c r="S8" s="43">
        <v>274.01</v>
      </c>
      <c r="T8" s="49">
        <f>(Q8-R8)/R8*100</f>
        <v>14.452790719787014</v>
      </c>
      <c r="U8" s="50">
        <f>(Q8-S8)/S8*100</f>
        <v>-12.141892631655772</v>
      </c>
    </row>
    <row r="9" spans="2:21" ht="15.75" x14ac:dyDescent="0.25">
      <c r="B9" s="5"/>
      <c r="C9" s="25"/>
      <c r="D9" s="25"/>
      <c r="E9" s="25"/>
      <c r="F9" s="25"/>
      <c r="G9" s="25"/>
      <c r="H9" s="25"/>
    </row>
    <row r="10" spans="2:21" ht="15.75" x14ac:dyDescent="0.25">
      <c r="B10" s="5"/>
      <c r="C10" s="25"/>
      <c r="D10" s="25"/>
      <c r="E10" s="25"/>
      <c r="F10" s="25"/>
      <c r="G10" s="25"/>
      <c r="H10" s="25"/>
    </row>
    <row r="11" spans="2:21" ht="15.75" x14ac:dyDescent="0.25">
      <c r="B11" s="5"/>
      <c r="C11" s="25"/>
      <c r="D11" s="25"/>
      <c r="E11" s="25"/>
      <c r="F11" s="25"/>
      <c r="G11" s="25"/>
      <c r="H11" s="25"/>
    </row>
    <row r="12" spans="2:21" ht="20.25" customHeight="1" x14ac:dyDescent="0.2"/>
    <row r="13" spans="2:21" ht="15.75" customHeight="1" thickBot="1" x14ac:dyDescent="0.25"/>
    <row r="14" spans="2:21" ht="15" customHeight="1" thickBot="1" x14ac:dyDescent="0.3">
      <c r="B14" s="628" t="s">
        <v>0</v>
      </c>
      <c r="C14" s="629"/>
      <c r="D14" s="536" t="s">
        <v>7</v>
      </c>
      <c r="E14" s="536"/>
      <c r="F14" s="536"/>
      <c r="G14" s="537"/>
      <c r="H14" s="537"/>
      <c r="I14" s="537"/>
      <c r="J14" s="537"/>
      <c r="K14" s="537"/>
      <c r="L14" s="537"/>
      <c r="M14" s="537"/>
      <c r="N14" s="537"/>
      <c r="O14" s="538"/>
    </row>
    <row r="15" spans="2:21" ht="15" customHeight="1" thickBot="1" x14ac:dyDescent="0.3">
      <c r="B15" s="630"/>
      <c r="C15" s="631"/>
      <c r="D15" s="614" t="s">
        <v>8</v>
      </c>
      <c r="E15" s="536"/>
      <c r="F15" s="536"/>
      <c r="G15" s="614" t="s">
        <v>9</v>
      </c>
      <c r="H15" s="536"/>
      <c r="I15" s="536"/>
      <c r="J15" s="614" t="s">
        <v>10</v>
      </c>
      <c r="K15" s="537"/>
      <c r="L15" s="537"/>
      <c r="M15" s="614" t="s">
        <v>11</v>
      </c>
      <c r="N15" s="537"/>
      <c r="O15" s="538"/>
    </row>
    <row r="16" spans="2:21" ht="31.5" customHeight="1" thickBot="1" x14ac:dyDescent="0.3">
      <c r="B16" s="630"/>
      <c r="C16" s="631"/>
      <c r="D16" s="615" t="s">
        <v>17</v>
      </c>
      <c r="E16" s="616"/>
      <c r="F16" s="617" t="s">
        <v>86</v>
      </c>
      <c r="G16" s="615" t="s">
        <v>17</v>
      </c>
      <c r="H16" s="616"/>
      <c r="I16" s="617" t="s">
        <v>86</v>
      </c>
      <c r="J16" s="615" t="s">
        <v>17</v>
      </c>
      <c r="K16" s="616"/>
      <c r="L16" s="617" t="s">
        <v>86</v>
      </c>
      <c r="M16" s="615" t="s">
        <v>17</v>
      </c>
      <c r="N16" s="616"/>
      <c r="O16" s="617" t="s">
        <v>86</v>
      </c>
    </row>
    <row r="17" spans="2:15" ht="19.5" customHeight="1" thickBot="1" x14ac:dyDescent="0.25">
      <c r="B17" s="632"/>
      <c r="C17" s="633"/>
      <c r="D17" s="618" t="s">
        <v>313</v>
      </c>
      <c r="E17" s="618" t="s">
        <v>295</v>
      </c>
      <c r="F17" s="619" t="s">
        <v>12</v>
      </c>
      <c r="G17" s="618" t="s">
        <v>313</v>
      </c>
      <c r="H17" s="620" t="s">
        <v>295</v>
      </c>
      <c r="I17" s="621" t="s">
        <v>12</v>
      </c>
      <c r="J17" s="618" t="s">
        <v>313</v>
      </c>
      <c r="K17" s="618" t="s">
        <v>295</v>
      </c>
      <c r="L17" s="621" t="s">
        <v>12</v>
      </c>
      <c r="M17" s="618" t="s">
        <v>313</v>
      </c>
      <c r="N17" s="618" t="s">
        <v>295</v>
      </c>
      <c r="O17" s="621" t="s">
        <v>12</v>
      </c>
    </row>
    <row r="18" spans="2:15" ht="47.25" customHeight="1" thickBot="1" x14ac:dyDescent="0.25">
      <c r="B18" s="634" t="s">
        <v>118</v>
      </c>
      <c r="C18" s="635"/>
      <c r="D18" s="610">
        <v>244.56</v>
      </c>
      <c r="E18" s="622">
        <v>229.06</v>
      </c>
      <c r="F18" s="623">
        <v>6.766785994935824</v>
      </c>
      <c r="G18" s="486">
        <v>234.73</v>
      </c>
      <c r="H18" s="622">
        <v>207.18</v>
      </c>
      <c r="I18" s="45">
        <v>13.297615599961377</v>
      </c>
      <c r="J18" s="624">
        <v>241.3</v>
      </c>
      <c r="K18" s="622">
        <v>226.04</v>
      </c>
      <c r="L18" s="45">
        <v>6.7510175190231907</v>
      </c>
      <c r="M18" s="624">
        <v>223.56</v>
      </c>
      <c r="N18" s="622">
        <v>207.39</v>
      </c>
      <c r="O18" s="307">
        <v>7.7969043830464422</v>
      </c>
    </row>
    <row r="21" spans="2:15" ht="22.5" x14ac:dyDescent="0.35">
      <c r="B21" s="6"/>
      <c r="I21" s="11"/>
      <c r="J21" s="12"/>
      <c r="K21" s="11"/>
      <c r="L21" s="11"/>
      <c r="M21" s="11"/>
      <c r="N21" s="11"/>
    </row>
    <row r="23" spans="2:15" ht="32.25" customHeight="1" x14ac:dyDescent="0.2"/>
    <row r="24" spans="2:15" ht="19.5" customHeight="1" x14ac:dyDescent="0.2"/>
    <row r="25" spans="2:15" ht="52.5" customHeight="1" x14ac:dyDescent="0.2"/>
  </sheetData>
  <mergeCells count="12">
    <mergeCell ref="S6:S7"/>
    <mergeCell ref="Q6:Q7"/>
    <mergeCell ref="R6:R7"/>
    <mergeCell ref="B14:C17"/>
    <mergeCell ref="B18:C18"/>
    <mergeCell ref="E5:F7"/>
    <mergeCell ref="G5:K5"/>
    <mergeCell ref="I6:I7"/>
    <mergeCell ref="J6:K6"/>
    <mergeCell ref="E8:F8"/>
    <mergeCell ref="P6:P7"/>
    <mergeCell ref="P5:U5"/>
  </mergeCells>
  <phoneticPr fontId="13" type="noConversion"/>
  <conditionalFormatting sqref="T8:U8">
    <cfRule type="cellIs" dxfId="45" priority="125" operator="lessThan">
      <formula>0</formula>
    </cfRule>
    <cfRule type="cellIs" dxfId="44" priority="126" operator="greaterThan">
      <formula>0</formula>
    </cfRule>
  </conditionalFormatting>
  <conditionalFormatting sqref="I8">
    <cfRule type="cellIs" dxfId="43" priority="3" stopIfTrue="1" operator="lessThan">
      <formula>0</formula>
    </cfRule>
    <cfRule type="cellIs" dxfId="42" priority="4" stopIfTrue="1" operator="greaterThan">
      <formula>0</formula>
    </cfRule>
  </conditionalFormatting>
  <conditionalFormatting sqref="F18 I18 L18 O18">
    <cfRule type="cellIs" dxfId="41" priority="1" stopIfTrue="1" operator="lessThan">
      <formula>0</formula>
    </cfRule>
    <cfRule type="cellIs" dxfId="4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3"/>
    <col min="2" max="2" width="13.7109375" style="13" customWidth="1"/>
    <col min="3" max="3" width="11.85546875" style="13" customWidth="1"/>
    <col min="4" max="4" width="11.7109375" style="13" customWidth="1"/>
    <col min="5" max="5" width="11.85546875" style="13" customWidth="1"/>
    <col min="6" max="6" width="13.5703125" style="13" customWidth="1"/>
    <col min="7" max="8" width="11.7109375" style="13" customWidth="1"/>
    <col min="9" max="9" width="11.42578125" style="13" customWidth="1"/>
    <col min="10" max="10" width="9.85546875" style="13" customWidth="1"/>
    <col min="11" max="11" width="13.7109375" style="13" customWidth="1"/>
    <col min="12" max="13" width="11.7109375" style="13" customWidth="1"/>
    <col min="14" max="14" width="11.85546875" style="13" customWidth="1"/>
    <col min="15" max="15" width="13.5703125" style="13" customWidth="1"/>
    <col min="16" max="17" width="11.7109375" style="13" customWidth="1"/>
    <col min="18" max="18" width="11.85546875" style="13" customWidth="1"/>
    <col min="19" max="16384" width="9.140625" style="13"/>
  </cols>
  <sheetData>
    <row r="2" spans="2:18" ht="17.25" x14ac:dyDescent="0.3">
      <c r="B2" s="217" t="s">
        <v>195</v>
      </c>
      <c r="C2" s="217"/>
      <c r="D2" s="217"/>
      <c r="E2" s="217"/>
      <c r="F2" s="217"/>
      <c r="G2" s="217"/>
      <c r="H2" s="217"/>
      <c r="I2" s="217"/>
      <c r="J2" s="217"/>
      <c r="K2" s="217" t="s">
        <v>196</v>
      </c>
      <c r="L2" s="217"/>
      <c r="M2" s="217"/>
      <c r="N2" s="217"/>
      <c r="O2" s="217"/>
      <c r="P2" s="16"/>
    </row>
    <row r="3" spans="2:18" ht="18" thickBot="1" x14ac:dyDescent="0.35">
      <c r="B3" s="218" t="s">
        <v>127</v>
      </c>
      <c r="C3" s="217"/>
      <c r="D3" s="217"/>
      <c r="E3" s="217"/>
      <c r="F3" s="217"/>
      <c r="G3" s="217"/>
      <c r="H3" s="217"/>
      <c r="I3" s="217"/>
      <c r="J3" s="217"/>
      <c r="K3" s="218" t="s">
        <v>127</v>
      </c>
      <c r="L3" s="217"/>
      <c r="M3" s="217"/>
      <c r="N3" s="217"/>
      <c r="O3" s="217"/>
      <c r="P3" s="16"/>
    </row>
    <row r="4" spans="2:18" ht="16.5" thickBot="1" x14ac:dyDescent="0.3">
      <c r="B4" s="283" t="s">
        <v>67</v>
      </c>
      <c r="C4" s="284"/>
      <c r="D4" s="284"/>
      <c r="E4" s="284"/>
      <c r="F4" s="284"/>
      <c r="G4" s="284"/>
      <c r="H4" s="284"/>
      <c r="I4" s="285"/>
      <c r="J4" s="248"/>
      <c r="K4" s="283" t="s">
        <v>68</v>
      </c>
      <c r="L4" s="284"/>
      <c r="M4" s="284"/>
      <c r="N4" s="284"/>
      <c r="O4" s="284"/>
      <c r="P4" s="284"/>
      <c r="Q4" s="284"/>
      <c r="R4" s="285"/>
    </row>
    <row r="5" spans="2:18" ht="16.5" thickBot="1" x14ac:dyDescent="0.3">
      <c r="B5" s="286" t="s">
        <v>224</v>
      </c>
      <c r="C5" s="287"/>
      <c r="D5" s="288"/>
      <c r="E5" s="289"/>
      <c r="F5" s="286" t="s">
        <v>225</v>
      </c>
      <c r="G5" s="287"/>
      <c r="H5" s="288"/>
      <c r="I5" s="289"/>
      <c r="J5" s="248"/>
      <c r="K5" s="286" t="s">
        <v>224</v>
      </c>
      <c r="L5" s="287"/>
      <c r="M5" s="288"/>
      <c r="N5" s="289"/>
      <c r="O5" s="286" t="s">
        <v>225</v>
      </c>
      <c r="P5" s="287"/>
      <c r="Q5" s="288"/>
      <c r="R5" s="289"/>
    </row>
    <row r="6" spans="2:18" ht="30.75" thickBot="1" x14ac:dyDescent="0.25">
      <c r="B6" s="249" t="s">
        <v>69</v>
      </c>
      <c r="C6" s="250" t="s">
        <v>49</v>
      </c>
      <c r="D6" s="251" t="s">
        <v>91</v>
      </c>
      <c r="E6" s="252" t="s">
        <v>70</v>
      </c>
      <c r="F6" s="249" t="s">
        <v>69</v>
      </c>
      <c r="G6" s="250" t="s">
        <v>49</v>
      </c>
      <c r="H6" s="251" t="s">
        <v>91</v>
      </c>
      <c r="I6" s="252" t="s">
        <v>70</v>
      </c>
      <c r="J6" s="248"/>
      <c r="K6" s="249" t="s">
        <v>69</v>
      </c>
      <c r="L6" s="250" t="s">
        <v>49</v>
      </c>
      <c r="M6" s="251" t="s">
        <v>91</v>
      </c>
      <c r="N6" s="252" t="s">
        <v>70</v>
      </c>
      <c r="O6" s="249" t="s">
        <v>69</v>
      </c>
      <c r="P6" s="250" t="s">
        <v>49</v>
      </c>
      <c r="Q6" s="251" t="s">
        <v>91</v>
      </c>
      <c r="R6" s="252" t="s">
        <v>70</v>
      </c>
    </row>
    <row r="7" spans="2:18" ht="16.5" thickBot="1" x14ac:dyDescent="0.3">
      <c r="B7" s="253" t="s">
        <v>62</v>
      </c>
      <c r="C7" s="254">
        <v>706356.429</v>
      </c>
      <c r="D7" s="255">
        <v>3302241.8909999998</v>
      </c>
      <c r="E7" s="256">
        <v>843811.54299999995</v>
      </c>
      <c r="F7" s="257" t="s">
        <v>62</v>
      </c>
      <c r="G7" s="258">
        <v>570968.84600000002</v>
      </c>
      <c r="H7" s="259">
        <v>2607886.5860000001</v>
      </c>
      <c r="I7" s="256">
        <v>835436.96100000001</v>
      </c>
      <c r="J7" s="248"/>
      <c r="K7" s="253" t="s">
        <v>62</v>
      </c>
      <c r="L7" s="254">
        <v>292823.59700000001</v>
      </c>
      <c r="M7" s="255">
        <v>1372275.807</v>
      </c>
      <c r="N7" s="256">
        <v>211437.83600000001</v>
      </c>
      <c r="O7" s="257" t="s">
        <v>62</v>
      </c>
      <c r="P7" s="258">
        <v>243072.253</v>
      </c>
      <c r="Q7" s="259">
        <v>1110506.8030000001</v>
      </c>
      <c r="R7" s="256">
        <v>202040.32199999999</v>
      </c>
    </row>
    <row r="8" spans="2:18" ht="15.75" x14ac:dyDescent="0.25">
      <c r="B8" s="260" t="s">
        <v>31</v>
      </c>
      <c r="C8" s="261">
        <v>396731.69</v>
      </c>
      <c r="D8" s="261">
        <v>1853277.987</v>
      </c>
      <c r="E8" s="261">
        <v>490343.91899999999</v>
      </c>
      <c r="F8" s="262" t="s">
        <v>31</v>
      </c>
      <c r="G8" s="263">
        <v>274908.70400000003</v>
      </c>
      <c r="H8" s="264">
        <v>1256227.831</v>
      </c>
      <c r="I8" s="265">
        <v>485037.72</v>
      </c>
      <c r="J8" s="248"/>
      <c r="K8" s="260" t="s">
        <v>74</v>
      </c>
      <c r="L8" s="261">
        <v>185167.698</v>
      </c>
      <c r="M8" s="261">
        <v>868156.91500000004</v>
      </c>
      <c r="N8" s="261">
        <v>119925.796</v>
      </c>
      <c r="O8" s="262" t="s">
        <v>74</v>
      </c>
      <c r="P8" s="263">
        <v>115323.03599999999</v>
      </c>
      <c r="Q8" s="264">
        <v>527554.61499999999</v>
      </c>
      <c r="R8" s="265">
        <v>107819.476</v>
      </c>
    </row>
    <row r="9" spans="2:18" ht="15.75" x14ac:dyDescent="0.25">
      <c r="B9" s="266" t="s">
        <v>96</v>
      </c>
      <c r="C9" s="267">
        <v>58613.42</v>
      </c>
      <c r="D9" s="267">
        <v>272956.08199999999</v>
      </c>
      <c r="E9" s="267">
        <v>89276.98</v>
      </c>
      <c r="F9" s="268" t="s">
        <v>74</v>
      </c>
      <c r="G9" s="269">
        <v>39472.639000000003</v>
      </c>
      <c r="H9" s="270">
        <v>180283.14300000001</v>
      </c>
      <c r="I9" s="271">
        <v>53902.343999999997</v>
      </c>
      <c r="J9" s="248"/>
      <c r="K9" s="266" t="s">
        <v>31</v>
      </c>
      <c r="L9" s="267">
        <v>53164.612000000001</v>
      </c>
      <c r="M9" s="267">
        <v>249196.122</v>
      </c>
      <c r="N9" s="267">
        <v>30383.316999999999</v>
      </c>
      <c r="O9" s="268" t="s">
        <v>31</v>
      </c>
      <c r="P9" s="269">
        <v>63097.925000000003</v>
      </c>
      <c r="Q9" s="270">
        <v>286900.79700000002</v>
      </c>
      <c r="R9" s="271">
        <v>27695.87</v>
      </c>
    </row>
    <row r="10" spans="2:18" ht="15.75" x14ac:dyDescent="0.25">
      <c r="B10" s="266" t="s">
        <v>74</v>
      </c>
      <c r="C10" s="267">
        <v>35317.764000000003</v>
      </c>
      <c r="D10" s="267">
        <v>165261.68900000001</v>
      </c>
      <c r="E10" s="267">
        <v>50207.849000000002</v>
      </c>
      <c r="F10" s="268" t="s">
        <v>96</v>
      </c>
      <c r="G10" s="269">
        <v>36557.731</v>
      </c>
      <c r="H10" s="270">
        <v>167346.111</v>
      </c>
      <c r="I10" s="271">
        <v>52165.347000000002</v>
      </c>
      <c r="J10" s="248"/>
      <c r="K10" s="266" t="s">
        <v>33</v>
      </c>
      <c r="L10" s="267">
        <v>9640.6790000000001</v>
      </c>
      <c r="M10" s="267">
        <v>44947.421999999999</v>
      </c>
      <c r="N10" s="267">
        <v>20271.737000000001</v>
      </c>
      <c r="O10" s="268" t="s">
        <v>82</v>
      </c>
      <c r="P10" s="269">
        <v>11640.333000000001</v>
      </c>
      <c r="Q10" s="270">
        <v>53225.63</v>
      </c>
      <c r="R10" s="271">
        <v>5241.0619999999999</v>
      </c>
    </row>
    <row r="11" spans="2:18" ht="15.75" x14ac:dyDescent="0.25">
      <c r="B11" s="266" t="s">
        <v>89</v>
      </c>
      <c r="C11" s="267">
        <v>18487.085999999999</v>
      </c>
      <c r="D11" s="267">
        <v>86567.748999999996</v>
      </c>
      <c r="E11" s="267">
        <v>27155.367999999999</v>
      </c>
      <c r="F11" s="268" t="s">
        <v>167</v>
      </c>
      <c r="G11" s="269">
        <v>28093.348999999998</v>
      </c>
      <c r="H11" s="270">
        <v>128601.019</v>
      </c>
      <c r="I11" s="271">
        <v>40117.93</v>
      </c>
      <c r="J11" s="248"/>
      <c r="K11" s="266" t="s">
        <v>30</v>
      </c>
      <c r="L11" s="267">
        <v>8133.1189999999997</v>
      </c>
      <c r="M11" s="267">
        <v>38104.031999999999</v>
      </c>
      <c r="N11" s="267">
        <v>2723.2330000000002</v>
      </c>
      <c r="O11" s="268" t="s">
        <v>30</v>
      </c>
      <c r="P11" s="269">
        <v>10540.178</v>
      </c>
      <c r="Q11" s="270">
        <v>48381.468999999997</v>
      </c>
      <c r="R11" s="271">
        <v>4174.2120000000004</v>
      </c>
    </row>
    <row r="12" spans="2:18" ht="15.75" x14ac:dyDescent="0.25">
      <c r="B12" s="266" t="s">
        <v>33</v>
      </c>
      <c r="C12" s="267">
        <v>17520.754000000001</v>
      </c>
      <c r="D12" s="267">
        <v>82342.910999999993</v>
      </c>
      <c r="E12" s="267">
        <v>7405.5429999999997</v>
      </c>
      <c r="F12" s="268" t="s">
        <v>82</v>
      </c>
      <c r="G12" s="269">
        <v>17652.803</v>
      </c>
      <c r="H12" s="270">
        <v>80600.244999999995</v>
      </c>
      <c r="I12" s="271">
        <v>12969.878000000001</v>
      </c>
      <c r="J12" s="248"/>
      <c r="K12" s="266" t="s">
        <v>166</v>
      </c>
      <c r="L12" s="267">
        <v>6996.7430000000004</v>
      </c>
      <c r="M12" s="267">
        <v>32673.592000000001</v>
      </c>
      <c r="N12" s="267">
        <v>4833.9589999999998</v>
      </c>
      <c r="O12" s="268" t="s">
        <v>33</v>
      </c>
      <c r="P12" s="269">
        <v>8503.9940000000006</v>
      </c>
      <c r="Q12" s="270">
        <v>39035.741000000002</v>
      </c>
      <c r="R12" s="271">
        <v>20140.367999999999</v>
      </c>
    </row>
    <row r="13" spans="2:18" ht="15.75" x14ac:dyDescent="0.25">
      <c r="B13" s="266" t="s">
        <v>167</v>
      </c>
      <c r="C13" s="267">
        <v>16233.272000000001</v>
      </c>
      <c r="D13" s="267">
        <v>75831.457999999999</v>
      </c>
      <c r="E13" s="267">
        <v>24166.847000000002</v>
      </c>
      <c r="F13" s="268" t="s">
        <v>89</v>
      </c>
      <c r="G13" s="269">
        <v>17310.038</v>
      </c>
      <c r="H13" s="270">
        <v>79125.248000000007</v>
      </c>
      <c r="I13" s="271">
        <v>23616.957999999999</v>
      </c>
      <c r="J13" s="248"/>
      <c r="K13" s="266" t="s">
        <v>112</v>
      </c>
      <c r="L13" s="267">
        <v>6126.8469999999998</v>
      </c>
      <c r="M13" s="267">
        <v>28778.287</v>
      </c>
      <c r="N13" s="267">
        <v>2083.3829999999998</v>
      </c>
      <c r="O13" s="268" t="s">
        <v>166</v>
      </c>
      <c r="P13" s="269">
        <v>8093.5640000000003</v>
      </c>
      <c r="Q13" s="270">
        <v>36705.396999999997</v>
      </c>
      <c r="R13" s="271">
        <v>6991.3389999999999</v>
      </c>
    </row>
    <row r="14" spans="2:18" ht="15.75" x14ac:dyDescent="0.25">
      <c r="B14" s="266" t="s">
        <v>82</v>
      </c>
      <c r="C14" s="267">
        <v>15963.712</v>
      </c>
      <c r="D14" s="267">
        <v>74694.794999999998</v>
      </c>
      <c r="E14" s="267">
        <v>13788.757</v>
      </c>
      <c r="F14" s="268" t="s">
        <v>33</v>
      </c>
      <c r="G14" s="269">
        <v>14925.009</v>
      </c>
      <c r="H14" s="270">
        <v>67494.67</v>
      </c>
      <c r="I14" s="271">
        <v>8099.5630000000001</v>
      </c>
      <c r="J14" s="248"/>
      <c r="K14" s="266" t="s">
        <v>89</v>
      </c>
      <c r="L14" s="267">
        <v>5606.5730000000003</v>
      </c>
      <c r="M14" s="267">
        <v>26303.273000000001</v>
      </c>
      <c r="N14" s="267">
        <v>2625.299</v>
      </c>
      <c r="O14" s="268" t="s">
        <v>112</v>
      </c>
      <c r="P14" s="269">
        <v>6912.8879999999999</v>
      </c>
      <c r="Q14" s="270">
        <v>31650.276000000002</v>
      </c>
      <c r="R14" s="271">
        <v>3214.4850000000001</v>
      </c>
    </row>
    <row r="15" spans="2:18" ht="15.75" x14ac:dyDescent="0.25">
      <c r="B15" s="266" t="s">
        <v>71</v>
      </c>
      <c r="C15" s="267">
        <v>14156.974</v>
      </c>
      <c r="D15" s="267">
        <v>66273.58</v>
      </c>
      <c r="E15" s="267">
        <v>5710.1760000000004</v>
      </c>
      <c r="F15" s="268" t="s">
        <v>84</v>
      </c>
      <c r="G15" s="269">
        <v>12761.457</v>
      </c>
      <c r="H15" s="270">
        <v>57893.02</v>
      </c>
      <c r="I15" s="271">
        <v>12161.397999999999</v>
      </c>
      <c r="J15" s="248"/>
      <c r="K15" s="266" t="s">
        <v>75</v>
      </c>
      <c r="L15" s="267">
        <v>4972.4319999999998</v>
      </c>
      <c r="M15" s="267">
        <v>23254.149000000001</v>
      </c>
      <c r="N15" s="267">
        <v>15777.621999999999</v>
      </c>
      <c r="O15" s="268" t="s">
        <v>79</v>
      </c>
      <c r="P15" s="269">
        <v>4680.393</v>
      </c>
      <c r="Q15" s="270">
        <v>21830.382000000001</v>
      </c>
      <c r="R15" s="271">
        <v>8049.442</v>
      </c>
    </row>
    <row r="16" spans="2:18" ht="15.75" x14ac:dyDescent="0.25">
      <c r="B16" s="266" t="s">
        <v>84</v>
      </c>
      <c r="C16" s="267">
        <v>13125.744000000001</v>
      </c>
      <c r="D16" s="267">
        <v>61774.817999999999</v>
      </c>
      <c r="E16" s="267">
        <v>10527.687</v>
      </c>
      <c r="F16" s="268" t="s">
        <v>113</v>
      </c>
      <c r="G16" s="269">
        <v>12660.261</v>
      </c>
      <c r="H16" s="270">
        <v>57496.14</v>
      </c>
      <c r="I16" s="271">
        <v>17105.629000000001</v>
      </c>
      <c r="J16" s="248"/>
      <c r="K16" s="266" t="s">
        <v>79</v>
      </c>
      <c r="L16" s="267">
        <v>4668.1909999999998</v>
      </c>
      <c r="M16" s="267">
        <v>21739.052</v>
      </c>
      <c r="N16" s="267">
        <v>5394.5060000000003</v>
      </c>
      <c r="O16" s="268" t="s">
        <v>77</v>
      </c>
      <c r="P16" s="269">
        <v>4426.826</v>
      </c>
      <c r="Q16" s="270">
        <v>20146.858</v>
      </c>
      <c r="R16" s="271">
        <v>4167.6859999999997</v>
      </c>
    </row>
    <row r="17" spans="2:18" ht="15.75" x14ac:dyDescent="0.25">
      <c r="B17" s="266" t="s">
        <v>116</v>
      </c>
      <c r="C17" s="267">
        <v>12739.959000000001</v>
      </c>
      <c r="D17" s="267">
        <v>59991.142999999996</v>
      </c>
      <c r="E17" s="267">
        <v>5431.7359999999999</v>
      </c>
      <c r="F17" s="268" t="s">
        <v>95</v>
      </c>
      <c r="G17" s="269">
        <v>10519.963</v>
      </c>
      <c r="H17" s="270">
        <v>48005.457000000002</v>
      </c>
      <c r="I17" s="271">
        <v>12585.579</v>
      </c>
      <c r="J17" s="248"/>
      <c r="K17" s="266" t="s">
        <v>77</v>
      </c>
      <c r="L17" s="267">
        <v>3248.5070000000001</v>
      </c>
      <c r="M17" s="267">
        <v>15166.906000000001</v>
      </c>
      <c r="N17" s="267">
        <v>2621.52</v>
      </c>
      <c r="O17" s="268" t="s">
        <v>75</v>
      </c>
      <c r="P17" s="269">
        <v>2640.2249999999999</v>
      </c>
      <c r="Q17" s="270">
        <v>12182.409</v>
      </c>
      <c r="R17" s="271">
        <v>7224.2309999999998</v>
      </c>
    </row>
    <row r="18" spans="2:18" ht="15.75" x14ac:dyDescent="0.25">
      <c r="B18" s="266" t="s">
        <v>95</v>
      </c>
      <c r="C18" s="267">
        <v>10480.92</v>
      </c>
      <c r="D18" s="267">
        <v>48898.932999999997</v>
      </c>
      <c r="E18" s="267">
        <v>12488.066000000001</v>
      </c>
      <c r="F18" s="268" t="s">
        <v>182</v>
      </c>
      <c r="G18" s="269">
        <v>10336.731</v>
      </c>
      <c r="H18" s="270">
        <v>46995.351999999999</v>
      </c>
      <c r="I18" s="271">
        <v>14130.646000000001</v>
      </c>
      <c r="J18" s="248"/>
      <c r="K18" s="266" t="s">
        <v>88</v>
      </c>
      <c r="L18" s="267">
        <v>3113.194</v>
      </c>
      <c r="M18" s="267">
        <v>14668.748</v>
      </c>
      <c r="N18" s="267">
        <v>3218.3870000000002</v>
      </c>
      <c r="O18" s="268" t="s">
        <v>88</v>
      </c>
      <c r="P18" s="269">
        <v>2368.819</v>
      </c>
      <c r="Q18" s="270">
        <v>10735.939</v>
      </c>
      <c r="R18" s="271">
        <v>4038.4639999999999</v>
      </c>
    </row>
    <row r="19" spans="2:18" ht="15.75" x14ac:dyDescent="0.25">
      <c r="B19" s="266" t="s">
        <v>79</v>
      </c>
      <c r="C19" s="267">
        <v>9921.366</v>
      </c>
      <c r="D19" s="267">
        <v>46489.762000000002</v>
      </c>
      <c r="E19" s="267">
        <v>6024.7759999999998</v>
      </c>
      <c r="F19" s="268" t="s">
        <v>79</v>
      </c>
      <c r="G19" s="269">
        <v>10301.674000000001</v>
      </c>
      <c r="H19" s="270">
        <v>46964.790999999997</v>
      </c>
      <c r="I19" s="271">
        <v>6785.5129999999999</v>
      </c>
      <c r="J19" s="248"/>
      <c r="K19" s="266" t="s">
        <v>76</v>
      </c>
      <c r="L19" s="267">
        <v>769.65200000000004</v>
      </c>
      <c r="M19" s="267">
        <v>3594.5549999999998</v>
      </c>
      <c r="N19" s="267">
        <v>929.85</v>
      </c>
      <c r="O19" s="268" t="s">
        <v>89</v>
      </c>
      <c r="P19" s="269">
        <v>1912.91</v>
      </c>
      <c r="Q19" s="270">
        <v>8709.8670000000002</v>
      </c>
      <c r="R19" s="271">
        <v>853.06899999999996</v>
      </c>
    </row>
    <row r="20" spans="2:18" ht="15.75" x14ac:dyDescent="0.25">
      <c r="B20" s="266" t="s">
        <v>113</v>
      </c>
      <c r="C20" s="267">
        <v>7618.0709999999999</v>
      </c>
      <c r="D20" s="267">
        <v>35722.298999999999</v>
      </c>
      <c r="E20" s="267">
        <v>9788.1260000000002</v>
      </c>
      <c r="F20" s="268" t="s">
        <v>71</v>
      </c>
      <c r="G20" s="269">
        <v>9152.2489999999998</v>
      </c>
      <c r="H20" s="270">
        <v>41716.94</v>
      </c>
      <c r="I20" s="271">
        <v>8248.1180000000004</v>
      </c>
      <c r="J20" s="248"/>
      <c r="K20" s="266" t="s">
        <v>71</v>
      </c>
      <c r="L20" s="267">
        <v>356.01</v>
      </c>
      <c r="M20" s="267">
        <v>1668.479</v>
      </c>
      <c r="N20" s="267">
        <v>184.017</v>
      </c>
      <c r="O20" s="268" t="s">
        <v>71</v>
      </c>
      <c r="P20" s="269">
        <v>1034.316</v>
      </c>
      <c r="Q20" s="270">
        <v>4752.3509999999997</v>
      </c>
      <c r="R20" s="271">
        <v>471.21300000000002</v>
      </c>
    </row>
    <row r="21" spans="2:18" ht="15.75" x14ac:dyDescent="0.25">
      <c r="B21" s="266" t="s">
        <v>75</v>
      </c>
      <c r="C21" s="267">
        <v>7472.808</v>
      </c>
      <c r="D21" s="267">
        <v>35202.976000000002</v>
      </c>
      <c r="E21" s="267">
        <v>3798.933</v>
      </c>
      <c r="F21" s="268" t="s">
        <v>80</v>
      </c>
      <c r="G21" s="269">
        <v>7292.5910000000003</v>
      </c>
      <c r="H21" s="270">
        <v>33323.294999999998</v>
      </c>
      <c r="I21" s="271">
        <v>10858.758</v>
      </c>
      <c r="J21" s="248"/>
      <c r="K21" s="266" t="s">
        <v>81</v>
      </c>
      <c r="L21" s="267">
        <v>244.786</v>
      </c>
      <c r="M21" s="267">
        <v>1142.578</v>
      </c>
      <c r="N21" s="267">
        <v>139.715</v>
      </c>
      <c r="O21" s="268" t="s">
        <v>72</v>
      </c>
      <c r="P21" s="269">
        <v>803.38400000000001</v>
      </c>
      <c r="Q21" s="270">
        <v>3590.5419999999999</v>
      </c>
      <c r="R21" s="271">
        <v>304.95299999999997</v>
      </c>
    </row>
    <row r="22" spans="2:18" ht="15.75" x14ac:dyDescent="0.25">
      <c r="B22" s="266" t="s">
        <v>80</v>
      </c>
      <c r="C22" s="267">
        <v>7072.95</v>
      </c>
      <c r="D22" s="267">
        <v>33078.252999999997</v>
      </c>
      <c r="E22" s="267">
        <v>9750.384</v>
      </c>
      <c r="F22" s="268" t="s">
        <v>166</v>
      </c>
      <c r="G22" s="269">
        <v>6608.6689999999999</v>
      </c>
      <c r="H22" s="270">
        <v>30272.342000000001</v>
      </c>
      <c r="I22" s="271">
        <v>4117.549</v>
      </c>
      <c r="J22" s="248"/>
      <c r="K22" s="266" t="s">
        <v>96</v>
      </c>
      <c r="L22" s="267">
        <v>159.40899999999999</v>
      </c>
      <c r="M22" s="267">
        <v>751.18299999999999</v>
      </c>
      <c r="N22" s="267">
        <v>45</v>
      </c>
      <c r="O22" s="268" t="s">
        <v>76</v>
      </c>
      <c r="P22" s="269">
        <v>257.32299999999998</v>
      </c>
      <c r="Q22" s="270">
        <v>1193.3599999999999</v>
      </c>
      <c r="R22" s="271">
        <v>233.23699999999999</v>
      </c>
    </row>
    <row r="23" spans="2:18" ht="16.5" thickBot="1" x14ac:dyDescent="0.3">
      <c r="B23" s="272" t="s">
        <v>124</v>
      </c>
      <c r="C23" s="273">
        <v>6297.1610000000001</v>
      </c>
      <c r="D23" s="273">
        <v>29250.187999999998</v>
      </c>
      <c r="E23" s="273">
        <v>8262.4509999999991</v>
      </c>
      <c r="F23" s="274" t="s">
        <v>75</v>
      </c>
      <c r="G23" s="275">
        <v>6432.6710000000003</v>
      </c>
      <c r="H23" s="276">
        <v>29277.909</v>
      </c>
      <c r="I23" s="277">
        <v>4565.5959999999995</v>
      </c>
      <c r="J23" s="248"/>
      <c r="K23" s="272" t="s">
        <v>73</v>
      </c>
      <c r="L23" s="273">
        <v>155.07599999999999</v>
      </c>
      <c r="M23" s="273">
        <v>729.38699999999994</v>
      </c>
      <c r="N23" s="273">
        <v>24.103000000000002</v>
      </c>
      <c r="O23" s="274" t="s">
        <v>81</v>
      </c>
      <c r="P23" s="275">
        <v>253.63</v>
      </c>
      <c r="Q23" s="276">
        <v>1168.2639999999999</v>
      </c>
      <c r="R23" s="277">
        <v>102.265</v>
      </c>
    </row>
    <row r="24" spans="2:18" x14ac:dyDescent="0.2"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</row>
    <row r="25" spans="2:18" x14ac:dyDescent="0.2"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</row>
    <row r="26" spans="2:18" x14ac:dyDescent="0.2"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</row>
    <row r="27" spans="2:18" ht="15.75" x14ac:dyDescent="0.25">
      <c r="B27" s="279" t="s">
        <v>197</v>
      </c>
      <c r="C27" s="280"/>
      <c r="D27" s="279"/>
      <c r="E27" s="279"/>
      <c r="F27" s="279"/>
      <c r="G27" s="281"/>
      <c r="H27" s="279"/>
      <c r="I27" s="281"/>
      <c r="J27" s="281"/>
      <c r="K27" s="279" t="s">
        <v>198</v>
      </c>
      <c r="L27" s="279"/>
      <c r="M27" s="279"/>
      <c r="N27" s="279"/>
      <c r="O27" s="279"/>
      <c r="P27" s="281"/>
      <c r="Q27" s="279"/>
      <c r="R27" s="281"/>
    </row>
    <row r="28" spans="2:18" ht="16.5" thickBot="1" x14ac:dyDescent="0.3">
      <c r="B28" s="282" t="s">
        <v>127</v>
      </c>
      <c r="C28" s="279"/>
      <c r="D28" s="279"/>
      <c r="E28" s="279"/>
      <c r="F28" s="279"/>
      <c r="G28" s="281"/>
      <c r="H28" s="279"/>
      <c r="I28" s="281"/>
      <c r="J28" s="281"/>
      <c r="K28" s="282" t="s">
        <v>127</v>
      </c>
      <c r="L28" s="279"/>
      <c r="M28" s="279"/>
      <c r="N28" s="279"/>
      <c r="O28" s="279"/>
      <c r="P28" s="281"/>
      <c r="Q28" s="279"/>
      <c r="R28" s="281"/>
    </row>
    <row r="29" spans="2:18" ht="16.5" thickBot="1" x14ac:dyDescent="0.3">
      <c r="B29" s="283" t="s">
        <v>67</v>
      </c>
      <c r="C29" s="284"/>
      <c r="D29" s="284"/>
      <c r="E29" s="284"/>
      <c r="F29" s="284"/>
      <c r="G29" s="284"/>
      <c r="H29" s="284"/>
      <c r="I29" s="285"/>
      <c r="J29" s="281"/>
      <c r="K29" s="283" t="s">
        <v>68</v>
      </c>
      <c r="L29" s="284"/>
      <c r="M29" s="284"/>
      <c r="N29" s="284"/>
      <c r="O29" s="284"/>
      <c r="P29" s="284"/>
      <c r="Q29" s="284"/>
      <c r="R29" s="285"/>
    </row>
    <row r="30" spans="2:18" ht="16.5" thickBot="1" x14ac:dyDescent="0.3">
      <c r="B30" s="286" t="s">
        <v>224</v>
      </c>
      <c r="C30" s="287"/>
      <c r="D30" s="288"/>
      <c r="E30" s="289"/>
      <c r="F30" s="286" t="s">
        <v>225</v>
      </c>
      <c r="G30" s="287"/>
      <c r="H30" s="288"/>
      <c r="I30" s="289"/>
      <c r="J30" s="248"/>
      <c r="K30" s="286" t="s">
        <v>224</v>
      </c>
      <c r="L30" s="287"/>
      <c r="M30" s="288"/>
      <c r="N30" s="289"/>
      <c r="O30" s="286" t="s">
        <v>225</v>
      </c>
      <c r="P30" s="287"/>
      <c r="Q30" s="288"/>
      <c r="R30" s="289"/>
    </row>
    <row r="31" spans="2:18" ht="32.25" thickBot="1" x14ac:dyDescent="0.3">
      <c r="B31" s="290" t="s">
        <v>69</v>
      </c>
      <c r="C31" s="291" t="s">
        <v>49</v>
      </c>
      <c r="D31" s="292" t="s">
        <v>91</v>
      </c>
      <c r="E31" s="293" t="s">
        <v>70</v>
      </c>
      <c r="F31" s="290" t="s">
        <v>69</v>
      </c>
      <c r="G31" s="291" t="s">
        <v>49</v>
      </c>
      <c r="H31" s="292" t="s">
        <v>91</v>
      </c>
      <c r="I31" s="293" t="s">
        <v>70</v>
      </c>
      <c r="J31" s="281"/>
      <c r="K31" s="290" t="s">
        <v>69</v>
      </c>
      <c r="L31" s="291" t="s">
        <v>49</v>
      </c>
      <c r="M31" s="292" t="s">
        <v>91</v>
      </c>
      <c r="N31" s="293" t="s">
        <v>70</v>
      </c>
      <c r="O31" s="290" t="s">
        <v>69</v>
      </c>
      <c r="P31" s="291" t="s">
        <v>49</v>
      </c>
      <c r="Q31" s="292" t="s">
        <v>91</v>
      </c>
      <c r="R31" s="293" t="s">
        <v>70</v>
      </c>
    </row>
    <row r="32" spans="2:18" ht="16.5" thickBot="1" x14ac:dyDescent="0.3">
      <c r="B32" s="253" t="s">
        <v>62</v>
      </c>
      <c r="C32" s="254">
        <v>522119.76199999999</v>
      </c>
      <c r="D32" s="255">
        <v>2435144.7579999999</v>
      </c>
      <c r="E32" s="256">
        <v>144971.73199999999</v>
      </c>
      <c r="F32" s="257" t="s">
        <v>62</v>
      </c>
      <c r="G32" s="258">
        <v>423195.11800000002</v>
      </c>
      <c r="H32" s="259">
        <v>1941053.4920000001</v>
      </c>
      <c r="I32" s="256">
        <v>155445.71799999999</v>
      </c>
      <c r="J32" s="281"/>
      <c r="K32" s="253" t="s">
        <v>62</v>
      </c>
      <c r="L32" s="254">
        <v>355465.04599999997</v>
      </c>
      <c r="M32" s="255">
        <v>1663257.898</v>
      </c>
      <c r="N32" s="256">
        <v>126237.12699999999</v>
      </c>
      <c r="O32" s="257" t="s">
        <v>62</v>
      </c>
      <c r="P32" s="258">
        <v>320954.913</v>
      </c>
      <c r="Q32" s="259">
        <v>1464751.655</v>
      </c>
      <c r="R32" s="256">
        <v>135950.905</v>
      </c>
    </row>
    <row r="33" spans="2:20" ht="15.75" x14ac:dyDescent="0.25">
      <c r="B33" s="260" t="s">
        <v>92</v>
      </c>
      <c r="C33" s="261">
        <v>159020.38699999999</v>
      </c>
      <c r="D33" s="261">
        <v>744550.79799999995</v>
      </c>
      <c r="E33" s="261">
        <v>40917.5</v>
      </c>
      <c r="F33" s="262" t="s">
        <v>92</v>
      </c>
      <c r="G33" s="263">
        <v>151801.242</v>
      </c>
      <c r="H33" s="264">
        <v>695863.85199999996</v>
      </c>
      <c r="I33" s="265">
        <v>56353.000999999997</v>
      </c>
      <c r="J33" s="281"/>
      <c r="K33" s="260" t="s">
        <v>31</v>
      </c>
      <c r="L33" s="261">
        <v>127176.091</v>
      </c>
      <c r="M33" s="261">
        <v>595271.99699999997</v>
      </c>
      <c r="N33" s="261">
        <v>55182.695</v>
      </c>
      <c r="O33" s="262" t="s">
        <v>31</v>
      </c>
      <c r="P33" s="263">
        <v>120985.558</v>
      </c>
      <c r="Q33" s="264">
        <v>552304.08299999998</v>
      </c>
      <c r="R33" s="265">
        <v>57594.436999999998</v>
      </c>
    </row>
    <row r="34" spans="2:20" ht="15.75" x14ac:dyDescent="0.25">
      <c r="B34" s="266" t="s">
        <v>31</v>
      </c>
      <c r="C34" s="267">
        <v>60479.1</v>
      </c>
      <c r="D34" s="267">
        <v>280520.86900000001</v>
      </c>
      <c r="E34" s="267">
        <v>18646.349999999999</v>
      </c>
      <c r="F34" s="268" t="s">
        <v>31</v>
      </c>
      <c r="G34" s="269">
        <v>34946.993000000002</v>
      </c>
      <c r="H34" s="270">
        <v>159793.75200000001</v>
      </c>
      <c r="I34" s="271">
        <v>12926.07</v>
      </c>
      <c r="J34" s="281"/>
      <c r="K34" s="266" t="s">
        <v>77</v>
      </c>
      <c r="L34" s="267">
        <v>54297.644</v>
      </c>
      <c r="M34" s="267">
        <v>254500.85200000001</v>
      </c>
      <c r="N34" s="267">
        <v>13708.653</v>
      </c>
      <c r="O34" s="268" t="s">
        <v>77</v>
      </c>
      <c r="P34" s="269">
        <v>47859.983</v>
      </c>
      <c r="Q34" s="270">
        <v>218999.68900000001</v>
      </c>
      <c r="R34" s="271">
        <v>13617.811</v>
      </c>
    </row>
    <row r="35" spans="2:20" ht="15.75" x14ac:dyDescent="0.25">
      <c r="B35" s="266" t="s">
        <v>166</v>
      </c>
      <c r="C35" s="267">
        <v>44829.735999999997</v>
      </c>
      <c r="D35" s="267">
        <v>207309.397</v>
      </c>
      <c r="E35" s="267">
        <v>12639.71</v>
      </c>
      <c r="F35" s="268" t="s">
        <v>71</v>
      </c>
      <c r="G35" s="269">
        <v>27810.069</v>
      </c>
      <c r="H35" s="270">
        <v>127838.197</v>
      </c>
      <c r="I35" s="271">
        <v>9912.5400000000009</v>
      </c>
      <c r="J35" s="281"/>
      <c r="K35" s="266" t="s">
        <v>166</v>
      </c>
      <c r="L35" s="267">
        <v>42399.256999999998</v>
      </c>
      <c r="M35" s="267">
        <v>198144.15100000001</v>
      </c>
      <c r="N35" s="267">
        <v>12341.915999999999</v>
      </c>
      <c r="O35" s="268" t="s">
        <v>166</v>
      </c>
      <c r="P35" s="269">
        <v>37072.550999999999</v>
      </c>
      <c r="Q35" s="270">
        <v>169570.27499999999</v>
      </c>
      <c r="R35" s="271">
        <v>13505.634</v>
      </c>
    </row>
    <row r="36" spans="2:20" ht="15.75" x14ac:dyDescent="0.25">
      <c r="B36" s="266" t="s">
        <v>71</v>
      </c>
      <c r="C36" s="267">
        <v>32331.692999999999</v>
      </c>
      <c r="D36" s="267">
        <v>150910.476</v>
      </c>
      <c r="E36" s="267">
        <v>8526.0409999999993</v>
      </c>
      <c r="F36" s="268" t="s">
        <v>166</v>
      </c>
      <c r="G36" s="269">
        <v>21946.806</v>
      </c>
      <c r="H36" s="270">
        <v>101506.26300000001</v>
      </c>
      <c r="I36" s="271">
        <v>8954.5779999999995</v>
      </c>
      <c r="J36" s="281"/>
      <c r="K36" s="266" t="s">
        <v>30</v>
      </c>
      <c r="L36" s="267">
        <v>31548.62</v>
      </c>
      <c r="M36" s="267">
        <v>147135.00599999999</v>
      </c>
      <c r="N36" s="267">
        <v>10026.053</v>
      </c>
      <c r="O36" s="268" t="s">
        <v>30</v>
      </c>
      <c r="P36" s="269">
        <v>23591.292000000001</v>
      </c>
      <c r="Q36" s="270">
        <v>106691.709</v>
      </c>
      <c r="R36" s="271">
        <v>12600.464</v>
      </c>
    </row>
    <row r="37" spans="2:20" ht="15.75" x14ac:dyDescent="0.25">
      <c r="B37" s="266" t="s">
        <v>80</v>
      </c>
      <c r="C37" s="267">
        <v>22156.544000000002</v>
      </c>
      <c r="D37" s="267">
        <v>103422.895</v>
      </c>
      <c r="E37" s="267">
        <v>6062.0320000000002</v>
      </c>
      <c r="F37" s="268" t="s">
        <v>78</v>
      </c>
      <c r="G37" s="269">
        <v>16098.397999999999</v>
      </c>
      <c r="H37" s="270">
        <v>73809.235000000001</v>
      </c>
      <c r="I37" s="271">
        <v>6232.6869999999999</v>
      </c>
      <c r="J37" s="281"/>
      <c r="K37" s="266" t="s">
        <v>124</v>
      </c>
      <c r="L37" s="267">
        <v>18133.983</v>
      </c>
      <c r="M37" s="267">
        <v>85374.479000000007</v>
      </c>
      <c r="N37" s="267">
        <v>5056.384</v>
      </c>
      <c r="O37" s="268" t="s">
        <v>72</v>
      </c>
      <c r="P37" s="269">
        <v>16315.216</v>
      </c>
      <c r="Q37" s="270">
        <v>74777.974000000002</v>
      </c>
      <c r="R37" s="271">
        <v>5459.1610000000001</v>
      </c>
    </row>
    <row r="38" spans="2:20" ht="15.75" x14ac:dyDescent="0.25">
      <c r="B38" s="266" t="s">
        <v>78</v>
      </c>
      <c r="C38" s="267">
        <v>21960.963</v>
      </c>
      <c r="D38" s="267">
        <v>102695.072</v>
      </c>
      <c r="E38" s="267">
        <v>5877.0039999999999</v>
      </c>
      <c r="F38" s="268" t="s">
        <v>164</v>
      </c>
      <c r="G38" s="269">
        <v>14767.746999999999</v>
      </c>
      <c r="H38" s="270">
        <v>68162.101999999999</v>
      </c>
      <c r="I38" s="271">
        <v>5090.05</v>
      </c>
      <c r="J38" s="281"/>
      <c r="K38" s="266" t="s">
        <v>72</v>
      </c>
      <c r="L38" s="267">
        <v>17397.712</v>
      </c>
      <c r="M38" s="267">
        <v>81339.945000000007</v>
      </c>
      <c r="N38" s="267">
        <v>4604.8959999999997</v>
      </c>
      <c r="O38" s="268" t="s">
        <v>124</v>
      </c>
      <c r="P38" s="269">
        <v>13398.141</v>
      </c>
      <c r="Q38" s="270">
        <v>60730.44</v>
      </c>
      <c r="R38" s="271">
        <v>5645.8990000000003</v>
      </c>
    </row>
    <row r="39" spans="2:20" ht="15.75" x14ac:dyDescent="0.25">
      <c r="B39" s="266" t="s">
        <v>113</v>
      </c>
      <c r="C39" s="267">
        <v>17766.453000000001</v>
      </c>
      <c r="D39" s="267">
        <v>83480.292000000001</v>
      </c>
      <c r="E39" s="267">
        <v>4530.3509999999997</v>
      </c>
      <c r="F39" s="268" t="s">
        <v>113</v>
      </c>
      <c r="G39" s="269">
        <v>10799.15</v>
      </c>
      <c r="H39" s="270">
        <v>49725.131000000001</v>
      </c>
      <c r="I39" s="271">
        <v>3448</v>
      </c>
      <c r="J39" s="281"/>
      <c r="K39" s="266" t="s">
        <v>74</v>
      </c>
      <c r="L39" s="267">
        <v>13458.127</v>
      </c>
      <c r="M39" s="267">
        <v>63006.601000000002</v>
      </c>
      <c r="N39" s="267">
        <v>3793.6089999999999</v>
      </c>
      <c r="O39" s="268" t="s">
        <v>112</v>
      </c>
      <c r="P39" s="269">
        <v>12410.315000000001</v>
      </c>
      <c r="Q39" s="270">
        <v>56570.139000000003</v>
      </c>
      <c r="R39" s="271">
        <v>5057.45</v>
      </c>
    </row>
    <row r="40" spans="2:20" ht="15.75" x14ac:dyDescent="0.25">
      <c r="B40" s="266" t="s">
        <v>114</v>
      </c>
      <c r="C40" s="267">
        <v>16397.652999999998</v>
      </c>
      <c r="D40" s="267">
        <v>76081.646999999997</v>
      </c>
      <c r="E40" s="267">
        <v>4236.5</v>
      </c>
      <c r="F40" s="268" t="s">
        <v>116</v>
      </c>
      <c r="G40" s="269">
        <v>9711.2849999999999</v>
      </c>
      <c r="H40" s="270">
        <v>44340.894</v>
      </c>
      <c r="I40" s="271">
        <v>3083.2330000000002</v>
      </c>
      <c r="J40" s="281"/>
      <c r="K40" s="266" t="s">
        <v>76</v>
      </c>
      <c r="L40" s="267">
        <v>10320.925999999999</v>
      </c>
      <c r="M40" s="267">
        <v>48250.133000000002</v>
      </c>
      <c r="N40" s="267">
        <v>2758.355</v>
      </c>
      <c r="O40" s="268" t="s">
        <v>71</v>
      </c>
      <c r="P40" s="269">
        <v>11715.217000000001</v>
      </c>
      <c r="Q40" s="270">
        <v>53695.847999999998</v>
      </c>
      <c r="R40" s="271">
        <v>2813.335</v>
      </c>
    </row>
    <row r="41" spans="2:20" ht="15.75" x14ac:dyDescent="0.25">
      <c r="B41" s="266" t="s">
        <v>84</v>
      </c>
      <c r="C41" s="267">
        <v>10632.759</v>
      </c>
      <c r="D41" s="267">
        <v>49609.735000000001</v>
      </c>
      <c r="E41" s="267">
        <v>2862.4059999999999</v>
      </c>
      <c r="F41" s="268" t="s">
        <v>216</v>
      </c>
      <c r="G41" s="269">
        <v>9530.0730000000003</v>
      </c>
      <c r="H41" s="270">
        <v>43386.097999999998</v>
      </c>
      <c r="I41" s="271">
        <v>2823</v>
      </c>
      <c r="J41" s="281"/>
      <c r="K41" s="266" t="s">
        <v>112</v>
      </c>
      <c r="L41" s="267">
        <v>10178.811</v>
      </c>
      <c r="M41" s="267">
        <v>47645.745000000003</v>
      </c>
      <c r="N41" s="267">
        <v>3110.37</v>
      </c>
      <c r="O41" s="268" t="s">
        <v>74</v>
      </c>
      <c r="P41" s="269">
        <v>8444.8389999999999</v>
      </c>
      <c r="Q41" s="270">
        <v>37992.461000000003</v>
      </c>
      <c r="R41" s="271">
        <v>4142.8130000000001</v>
      </c>
    </row>
    <row r="42" spans="2:20" ht="15.75" x14ac:dyDescent="0.25">
      <c r="B42" s="266" t="s">
        <v>96</v>
      </c>
      <c r="C42" s="267">
        <v>10336.620000000001</v>
      </c>
      <c r="D42" s="267">
        <v>48520.72</v>
      </c>
      <c r="E42" s="267">
        <v>2791.1019999999999</v>
      </c>
      <c r="F42" s="268" t="s">
        <v>96</v>
      </c>
      <c r="G42" s="269">
        <v>9360.232</v>
      </c>
      <c r="H42" s="270">
        <v>42969.485000000001</v>
      </c>
      <c r="I42" s="271">
        <v>3426.6170000000002</v>
      </c>
      <c r="J42" s="281"/>
      <c r="K42" s="266" t="s">
        <v>33</v>
      </c>
      <c r="L42" s="267">
        <v>6971.3710000000001</v>
      </c>
      <c r="M42" s="267">
        <v>32442.752</v>
      </c>
      <c r="N42" s="267">
        <v>2253.598</v>
      </c>
      <c r="O42" s="268" t="s">
        <v>76</v>
      </c>
      <c r="P42" s="269">
        <v>8431.6929999999993</v>
      </c>
      <c r="Q42" s="270">
        <v>38597.044000000002</v>
      </c>
      <c r="R42" s="271">
        <v>2119.9259999999999</v>
      </c>
    </row>
    <row r="43" spans="2:20" ht="15.75" x14ac:dyDescent="0.25">
      <c r="B43" s="266" t="s">
        <v>164</v>
      </c>
      <c r="C43" s="267">
        <v>10207.485000000001</v>
      </c>
      <c r="D43" s="267">
        <v>47768.106</v>
      </c>
      <c r="E43" s="267">
        <v>2935</v>
      </c>
      <c r="F43" s="268" t="s">
        <v>80</v>
      </c>
      <c r="G43" s="269">
        <v>8581.5830000000005</v>
      </c>
      <c r="H43" s="270">
        <v>39495.601000000002</v>
      </c>
      <c r="I43" s="271">
        <v>3162.7860000000001</v>
      </c>
      <c r="J43" s="281"/>
      <c r="K43" s="266" t="s">
        <v>75</v>
      </c>
      <c r="L43" s="267">
        <v>6365.165</v>
      </c>
      <c r="M43" s="267">
        <v>29851.181</v>
      </c>
      <c r="N43" s="267">
        <v>1463.9570000000001</v>
      </c>
      <c r="O43" s="268" t="s">
        <v>82</v>
      </c>
      <c r="P43" s="269">
        <v>4106.96</v>
      </c>
      <c r="Q43" s="270">
        <v>18832.103999999999</v>
      </c>
      <c r="R43" s="271">
        <v>3731.4229999999998</v>
      </c>
    </row>
    <row r="44" spans="2:20" ht="15.75" x14ac:dyDescent="0.25">
      <c r="B44" s="266" t="s">
        <v>116</v>
      </c>
      <c r="C44" s="267">
        <v>8628.7620000000006</v>
      </c>
      <c r="D44" s="267">
        <v>40388.595000000001</v>
      </c>
      <c r="E44" s="267">
        <v>2216.7429999999999</v>
      </c>
      <c r="F44" s="268" t="s">
        <v>220</v>
      </c>
      <c r="G44" s="269">
        <v>6661.9530000000004</v>
      </c>
      <c r="H44" s="270">
        <v>30201.098000000002</v>
      </c>
      <c r="I44" s="271">
        <v>2819.125</v>
      </c>
      <c r="J44" s="281"/>
      <c r="K44" s="266" t="s">
        <v>82</v>
      </c>
      <c r="L44" s="267">
        <v>4585.7219999999998</v>
      </c>
      <c r="M44" s="267">
        <v>21447.956999999999</v>
      </c>
      <c r="N44" s="267">
        <v>3802.5160000000001</v>
      </c>
      <c r="O44" s="268" t="s">
        <v>83</v>
      </c>
      <c r="P44" s="269">
        <v>3876.0239999999999</v>
      </c>
      <c r="Q44" s="270">
        <v>17685.174999999999</v>
      </c>
      <c r="R44" s="271">
        <v>1520.15</v>
      </c>
    </row>
    <row r="45" spans="2:20" ht="15.75" x14ac:dyDescent="0.25">
      <c r="B45" s="266" t="s">
        <v>77</v>
      </c>
      <c r="C45" s="267">
        <v>8471.7150000000001</v>
      </c>
      <c r="D45" s="267">
        <v>38975.745999999999</v>
      </c>
      <c r="E45" s="267">
        <v>2555.518</v>
      </c>
      <c r="F45" s="268" t="s">
        <v>74</v>
      </c>
      <c r="G45" s="269">
        <v>6611.0010000000002</v>
      </c>
      <c r="H45" s="270">
        <v>29968.923999999999</v>
      </c>
      <c r="I45" s="271">
        <v>4573.8140000000003</v>
      </c>
      <c r="J45" s="281"/>
      <c r="K45" s="266" t="s">
        <v>88</v>
      </c>
      <c r="L45" s="267">
        <v>3499.7660000000001</v>
      </c>
      <c r="M45" s="267">
        <v>16235.683999999999</v>
      </c>
      <c r="N45" s="267">
        <v>3249.395</v>
      </c>
      <c r="O45" s="268" t="s">
        <v>75</v>
      </c>
      <c r="P45" s="269">
        <v>3522.558</v>
      </c>
      <c r="Q45" s="270">
        <v>16018.514999999999</v>
      </c>
      <c r="R45" s="271">
        <v>880.154</v>
      </c>
      <c r="T45" s="31"/>
    </row>
    <row r="46" spans="2:20" ht="15.75" x14ac:dyDescent="0.25">
      <c r="B46" s="266" t="s">
        <v>95</v>
      </c>
      <c r="C46" s="267">
        <v>7376.7330000000002</v>
      </c>
      <c r="D46" s="267">
        <v>34481.909</v>
      </c>
      <c r="E46" s="267">
        <v>2181.8789999999999</v>
      </c>
      <c r="F46" s="268" t="s">
        <v>84</v>
      </c>
      <c r="G46" s="269">
        <v>6310.3670000000002</v>
      </c>
      <c r="H46" s="270">
        <v>28774.473999999998</v>
      </c>
      <c r="I46" s="271">
        <v>2370.8229999999999</v>
      </c>
      <c r="J46" s="281"/>
      <c r="K46" s="266" t="s">
        <v>83</v>
      </c>
      <c r="L46" s="267">
        <v>2160</v>
      </c>
      <c r="M46" s="267">
        <v>10051.388999999999</v>
      </c>
      <c r="N46" s="267">
        <v>619.01499999999999</v>
      </c>
      <c r="O46" s="268" t="s">
        <v>88</v>
      </c>
      <c r="P46" s="269">
        <v>2859.9560000000001</v>
      </c>
      <c r="Q46" s="270">
        <v>13132.894</v>
      </c>
      <c r="R46" s="271">
        <v>4291.1260000000002</v>
      </c>
    </row>
    <row r="47" spans="2:20" ht="15.75" x14ac:dyDescent="0.25">
      <c r="B47" s="266" t="s">
        <v>79</v>
      </c>
      <c r="C47" s="267">
        <v>7301.6350000000002</v>
      </c>
      <c r="D47" s="267">
        <v>34161.347999999998</v>
      </c>
      <c r="E47" s="267">
        <v>2147.0529999999999</v>
      </c>
      <c r="F47" s="268" t="s">
        <v>75</v>
      </c>
      <c r="G47" s="269">
        <v>6198.2460000000001</v>
      </c>
      <c r="H47" s="270">
        <v>28687.848999999998</v>
      </c>
      <c r="I47" s="271">
        <v>1726.431</v>
      </c>
      <c r="J47" s="281"/>
      <c r="K47" s="266" t="s">
        <v>89</v>
      </c>
      <c r="L47" s="267">
        <v>2017.6279999999999</v>
      </c>
      <c r="M47" s="267">
        <v>9297.1810000000005</v>
      </c>
      <c r="N47" s="267">
        <v>722.79200000000003</v>
      </c>
      <c r="O47" s="268" t="s">
        <v>33</v>
      </c>
      <c r="P47" s="269">
        <v>2128.3960000000002</v>
      </c>
      <c r="Q47" s="270">
        <v>9756.8430000000008</v>
      </c>
      <c r="R47" s="271">
        <v>863.40599999999995</v>
      </c>
    </row>
    <row r="48" spans="2:20" ht="16.5" thickBot="1" x14ac:dyDescent="0.3">
      <c r="B48" s="272" t="s">
        <v>75</v>
      </c>
      <c r="C48" s="273">
        <v>6949.1970000000001</v>
      </c>
      <c r="D48" s="273">
        <v>32400.888999999999</v>
      </c>
      <c r="E48" s="273">
        <v>1797.1469999999999</v>
      </c>
      <c r="F48" s="274" t="s">
        <v>226</v>
      </c>
      <c r="G48" s="275">
        <v>5367.1379999999999</v>
      </c>
      <c r="H48" s="276">
        <v>24288.452000000001</v>
      </c>
      <c r="I48" s="277">
        <v>1277.502</v>
      </c>
      <c r="J48" s="281"/>
      <c r="K48" s="272" t="s">
        <v>79</v>
      </c>
      <c r="L48" s="273">
        <v>1576.652</v>
      </c>
      <c r="M48" s="273">
        <v>7395.3190000000004</v>
      </c>
      <c r="N48" s="273">
        <v>2451.3330000000001</v>
      </c>
      <c r="O48" s="274" t="s">
        <v>89</v>
      </c>
      <c r="P48" s="275">
        <v>2076.6759999999999</v>
      </c>
      <c r="Q48" s="276">
        <v>9631.0730000000003</v>
      </c>
      <c r="R48" s="277">
        <v>815.95799999999997</v>
      </c>
    </row>
    <row r="49" spans="2:18" ht="15.75" x14ac:dyDescent="0.25">
      <c r="B49" s="294"/>
      <c r="C49" s="295"/>
      <c r="D49" s="295"/>
      <c r="E49" s="295"/>
      <c r="F49" s="294"/>
      <c r="G49" s="296"/>
      <c r="H49" s="296"/>
      <c r="I49" s="296"/>
      <c r="J49" s="297"/>
      <c r="K49" s="294"/>
      <c r="L49" s="295"/>
      <c r="M49" s="295"/>
      <c r="N49" s="295"/>
      <c r="O49" s="294"/>
      <c r="P49" s="296"/>
      <c r="Q49" s="296"/>
      <c r="R49" s="296"/>
    </row>
    <row r="50" spans="2:18" ht="15.75" x14ac:dyDescent="0.25">
      <c r="B50" s="294"/>
      <c r="C50" s="295"/>
      <c r="D50" s="295"/>
      <c r="E50" s="295"/>
      <c r="F50" s="294"/>
      <c r="G50" s="296"/>
      <c r="H50" s="296"/>
      <c r="I50" s="296"/>
      <c r="J50" s="297"/>
      <c r="K50" s="294"/>
      <c r="L50" s="295"/>
      <c r="M50" s="295"/>
      <c r="N50" s="295"/>
      <c r="O50" s="294"/>
      <c r="P50" s="296"/>
      <c r="Q50" s="296"/>
      <c r="R50" s="296"/>
    </row>
    <row r="51" spans="2:18" ht="15.75" x14ac:dyDescent="0.25">
      <c r="B51" s="294"/>
      <c r="C51" s="295"/>
      <c r="D51" s="295"/>
      <c r="E51" s="295"/>
      <c r="F51" s="294"/>
      <c r="G51" s="296"/>
      <c r="H51" s="296"/>
      <c r="I51" s="296"/>
      <c r="J51" s="297"/>
      <c r="K51" s="294"/>
      <c r="L51" s="295"/>
      <c r="M51" s="295"/>
      <c r="N51" s="295"/>
      <c r="O51" s="294"/>
      <c r="P51" s="296"/>
      <c r="Q51" s="296"/>
      <c r="R51" s="296"/>
    </row>
    <row r="52" spans="2:18" ht="15.75" x14ac:dyDescent="0.25">
      <c r="B52" s="298" t="s">
        <v>199</v>
      </c>
      <c r="C52" s="299"/>
      <c r="D52" s="299"/>
      <c r="E52" s="299"/>
      <c r="F52" s="298"/>
      <c r="G52" s="300"/>
      <c r="H52" s="300"/>
      <c r="I52" s="301"/>
      <c r="J52" s="248"/>
      <c r="K52" s="298" t="s">
        <v>200</v>
      </c>
      <c r="L52" s="299"/>
      <c r="M52" s="299"/>
      <c r="N52" s="299"/>
      <c r="O52" s="298"/>
      <c r="P52" s="300"/>
      <c r="Q52" s="300"/>
      <c r="R52" s="301"/>
    </row>
    <row r="53" spans="2:18" ht="16.5" thickBot="1" x14ac:dyDescent="0.3">
      <c r="B53" s="302" t="s">
        <v>127</v>
      </c>
      <c r="C53" s="303"/>
      <c r="D53" s="303"/>
      <c r="E53" s="303"/>
      <c r="F53" s="302"/>
      <c r="G53" s="301"/>
      <c r="H53" s="301"/>
      <c r="I53" s="301"/>
      <c r="J53" s="248"/>
      <c r="K53" s="302" t="s">
        <v>127</v>
      </c>
      <c r="L53" s="303"/>
      <c r="M53" s="303"/>
      <c r="N53" s="303"/>
      <c r="O53" s="302"/>
      <c r="P53" s="301"/>
      <c r="Q53" s="301"/>
      <c r="R53" s="301"/>
    </row>
    <row r="54" spans="2:18" ht="16.5" thickBot="1" x14ac:dyDescent="0.3">
      <c r="B54" s="283" t="s">
        <v>67</v>
      </c>
      <c r="C54" s="284"/>
      <c r="D54" s="284"/>
      <c r="E54" s="284"/>
      <c r="F54" s="284"/>
      <c r="G54" s="284"/>
      <c r="H54" s="284"/>
      <c r="I54" s="285"/>
      <c r="J54" s="248"/>
      <c r="K54" s="283" t="s">
        <v>68</v>
      </c>
      <c r="L54" s="284"/>
      <c r="M54" s="284"/>
      <c r="N54" s="284"/>
      <c r="O54" s="284"/>
      <c r="P54" s="284"/>
      <c r="Q54" s="284"/>
      <c r="R54" s="285"/>
    </row>
    <row r="55" spans="2:18" ht="16.5" thickBot="1" x14ac:dyDescent="0.3">
      <c r="B55" s="286" t="s">
        <v>224</v>
      </c>
      <c r="C55" s="287"/>
      <c r="D55" s="288"/>
      <c r="E55" s="289"/>
      <c r="F55" s="286" t="s">
        <v>225</v>
      </c>
      <c r="G55" s="287"/>
      <c r="H55" s="288"/>
      <c r="I55" s="289"/>
      <c r="J55" s="248"/>
      <c r="K55" s="286" t="s">
        <v>224</v>
      </c>
      <c r="L55" s="287"/>
      <c r="M55" s="288"/>
      <c r="N55" s="289"/>
      <c r="O55" s="286" t="s">
        <v>225</v>
      </c>
      <c r="P55" s="287"/>
      <c r="Q55" s="288"/>
      <c r="R55" s="289"/>
    </row>
    <row r="56" spans="2:18" ht="30.75" thickBot="1" x14ac:dyDescent="0.25">
      <c r="B56" s="249" t="s">
        <v>69</v>
      </c>
      <c r="C56" s="250" t="s">
        <v>49</v>
      </c>
      <c r="D56" s="251" t="s">
        <v>91</v>
      </c>
      <c r="E56" s="252" t="s">
        <v>70</v>
      </c>
      <c r="F56" s="249" t="s">
        <v>69</v>
      </c>
      <c r="G56" s="250" t="s">
        <v>49</v>
      </c>
      <c r="H56" s="251" t="s">
        <v>91</v>
      </c>
      <c r="I56" s="252" t="s">
        <v>70</v>
      </c>
      <c r="J56" s="248"/>
      <c r="K56" s="249" t="s">
        <v>69</v>
      </c>
      <c r="L56" s="250" t="s">
        <v>49</v>
      </c>
      <c r="M56" s="251" t="s">
        <v>91</v>
      </c>
      <c r="N56" s="252" t="s">
        <v>70</v>
      </c>
      <c r="O56" s="249" t="s">
        <v>69</v>
      </c>
      <c r="P56" s="250" t="s">
        <v>49</v>
      </c>
      <c r="Q56" s="251" t="s">
        <v>91</v>
      </c>
      <c r="R56" s="252" t="s">
        <v>70</v>
      </c>
    </row>
    <row r="57" spans="2:18" ht="16.5" thickBot="1" x14ac:dyDescent="0.3">
      <c r="B57" s="253" t="s">
        <v>62</v>
      </c>
      <c r="C57" s="254">
        <v>190007.81299999999</v>
      </c>
      <c r="D57" s="255">
        <v>888319.04799999995</v>
      </c>
      <c r="E57" s="256">
        <v>131409.21400000001</v>
      </c>
      <c r="F57" s="257" t="s">
        <v>62</v>
      </c>
      <c r="G57" s="258">
        <v>216014.114</v>
      </c>
      <c r="H57" s="259">
        <v>986770.495</v>
      </c>
      <c r="I57" s="256">
        <v>133070.03700000001</v>
      </c>
      <c r="J57" s="248"/>
      <c r="K57" s="253" t="s">
        <v>62</v>
      </c>
      <c r="L57" s="254">
        <v>91867.543999999994</v>
      </c>
      <c r="M57" s="255">
        <v>429245.57799999998</v>
      </c>
      <c r="N57" s="256">
        <v>60499.231</v>
      </c>
      <c r="O57" s="257" t="s">
        <v>62</v>
      </c>
      <c r="P57" s="258">
        <v>95338.077000000005</v>
      </c>
      <c r="Q57" s="259">
        <v>435486.38099999999</v>
      </c>
      <c r="R57" s="256">
        <v>57947.972999999998</v>
      </c>
    </row>
    <row r="58" spans="2:18" ht="15.75" x14ac:dyDescent="0.25">
      <c r="B58" s="260" t="s">
        <v>82</v>
      </c>
      <c r="C58" s="261">
        <v>24107.092000000001</v>
      </c>
      <c r="D58" s="261">
        <v>112673.30100000001</v>
      </c>
      <c r="E58" s="261">
        <v>16840.12</v>
      </c>
      <c r="F58" s="262" t="s">
        <v>82</v>
      </c>
      <c r="G58" s="263">
        <v>32110.315999999999</v>
      </c>
      <c r="H58" s="264">
        <v>146753.91899999999</v>
      </c>
      <c r="I58" s="265">
        <v>18674.919999999998</v>
      </c>
      <c r="J58" s="248"/>
      <c r="K58" s="260" t="s">
        <v>31</v>
      </c>
      <c r="L58" s="261">
        <v>30002.078000000001</v>
      </c>
      <c r="M58" s="261">
        <v>140111.61499999999</v>
      </c>
      <c r="N58" s="261">
        <v>18864.77</v>
      </c>
      <c r="O58" s="262" t="s">
        <v>31</v>
      </c>
      <c r="P58" s="263">
        <v>34235.074000000001</v>
      </c>
      <c r="Q58" s="264">
        <v>156189.16399999999</v>
      </c>
      <c r="R58" s="265">
        <v>21681.965</v>
      </c>
    </row>
    <row r="59" spans="2:18" ht="15.75" x14ac:dyDescent="0.25">
      <c r="B59" s="266" t="s">
        <v>79</v>
      </c>
      <c r="C59" s="267">
        <v>21704.468000000001</v>
      </c>
      <c r="D59" s="267">
        <v>101396.128</v>
      </c>
      <c r="E59" s="267">
        <v>17766.14</v>
      </c>
      <c r="F59" s="268" t="s">
        <v>79</v>
      </c>
      <c r="G59" s="269">
        <v>28694.868999999999</v>
      </c>
      <c r="H59" s="270">
        <v>131284.24100000001</v>
      </c>
      <c r="I59" s="271">
        <v>19083.019</v>
      </c>
      <c r="J59" s="248"/>
      <c r="K59" s="266" t="s">
        <v>77</v>
      </c>
      <c r="L59" s="267">
        <v>19094.306</v>
      </c>
      <c r="M59" s="267">
        <v>89219.626000000004</v>
      </c>
      <c r="N59" s="267">
        <v>19666.222000000002</v>
      </c>
      <c r="O59" s="268" t="s">
        <v>77</v>
      </c>
      <c r="P59" s="269">
        <v>25401.264999999999</v>
      </c>
      <c r="Q59" s="270">
        <v>116162.67</v>
      </c>
      <c r="R59" s="271">
        <v>18867.38</v>
      </c>
    </row>
    <row r="60" spans="2:18" ht="15.75" x14ac:dyDescent="0.25">
      <c r="B60" s="266" t="s">
        <v>84</v>
      </c>
      <c r="C60" s="267">
        <v>16798.222000000002</v>
      </c>
      <c r="D60" s="267">
        <v>78564.941999999995</v>
      </c>
      <c r="E60" s="267">
        <v>12339.16</v>
      </c>
      <c r="F60" s="268" t="s">
        <v>84</v>
      </c>
      <c r="G60" s="269">
        <v>19124.608</v>
      </c>
      <c r="H60" s="270">
        <v>87246.379000000001</v>
      </c>
      <c r="I60" s="271">
        <v>13974.995999999999</v>
      </c>
      <c r="J60" s="248"/>
      <c r="K60" s="266" t="s">
        <v>75</v>
      </c>
      <c r="L60" s="267">
        <v>15302.013999999999</v>
      </c>
      <c r="M60" s="267">
        <v>71444.225000000006</v>
      </c>
      <c r="N60" s="267">
        <v>7851.1909999999998</v>
      </c>
      <c r="O60" s="268" t="s">
        <v>75</v>
      </c>
      <c r="P60" s="269">
        <v>13972.814</v>
      </c>
      <c r="Q60" s="270">
        <v>63916.703000000001</v>
      </c>
      <c r="R60" s="271">
        <v>5648.8230000000003</v>
      </c>
    </row>
    <row r="61" spans="2:18" ht="15.75" x14ac:dyDescent="0.25">
      <c r="B61" s="266" t="s">
        <v>31</v>
      </c>
      <c r="C61" s="267">
        <v>14405.304</v>
      </c>
      <c r="D61" s="267">
        <v>67245.168000000005</v>
      </c>
      <c r="E61" s="267">
        <v>12605.715</v>
      </c>
      <c r="F61" s="268" t="s">
        <v>75</v>
      </c>
      <c r="G61" s="269">
        <v>18012.758000000002</v>
      </c>
      <c r="H61" s="270">
        <v>82332.070000000007</v>
      </c>
      <c r="I61" s="271">
        <v>11108.724</v>
      </c>
      <c r="J61" s="248"/>
      <c r="K61" s="266" t="s">
        <v>76</v>
      </c>
      <c r="L61" s="267">
        <v>14336.271000000001</v>
      </c>
      <c r="M61" s="267">
        <v>66944.444000000003</v>
      </c>
      <c r="N61" s="267">
        <v>9928.7099999999991</v>
      </c>
      <c r="O61" s="268" t="s">
        <v>76</v>
      </c>
      <c r="P61" s="269">
        <v>11394.215</v>
      </c>
      <c r="Q61" s="270">
        <v>51927.989000000001</v>
      </c>
      <c r="R61" s="271">
        <v>7216.1580000000004</v>
      </c>
    </row>
    <row r="62" spans="2:18" ht="15.75" x14ac:dyDescent="0.25">
      <c r="B62" s="266" t="s">
        <v>75</v>
      </c>
      <c r="C62" s="267">
        <v>14332.067999999999</v>
      </c>
      <c r="D62" s="267">
        <v>66957.817999999999</v>
      </c>
      <c r="E62" s="267">
        <v>10060.778</v>
      </c>
      <c r="F62" s="268" t="s">
        <v>31</v>
      </c>
      <c r="G62" s="269">
        <v>16007.732</v>
      </c>
      <c r="H62" s="270">
        <v>73035.691000000006</v>
      </c>
      <c r="I62" s="271">
        <v>11101.427</v>
      </c>
      <c r="J62" s="248"/>
      <c r="K62" s="266" t="s">
        <v>166</v>
      </c>
      <c r="L62" s="267">
        <v>3731.83</v>
      </c>
      <c r="M62" s="267">
        <v>17616.648000000001</v>
      </c>
      <c r="N62" s="267">
        <v>1077.5999999999999</v>
      </c>
      <c r="O62" s="268" t="s">
        <v>30</v>
      </c>
      <c r="P62" s="269">
        <v>2000.278</v>
      </c>
      <c r="Q62" s="270">
        <v>9118.5879999999997</v>
      </c>
      <c r="R62" s="271">
        <v>820.18299999999999</v>
      </c>
    </row>
    <row r="63" spans="2:18" ht="15.75" x14ac:dyDescent="0.25">
      <c r="B63" s="266" t="s">
        <v>113</v>
      </c>
      <c r="C63" s="267">
        <v>14226.065000000001</v>
      </c>
      <c r="D63" s="267">
        <v>66831.620999999999</v>
      </c>
      <c r="E63" s="267">
        <v>3852.625</v>
      </c>
      <c r="F63" s="268" t="s">
        <v>74</v>
      </c>
      <c r="G63" s="269">
        <v>11745.817999999999</v>
      </c>
      <c r="H63" s="270">
        <v>53730.605000000003</v>
      </c>
      <c r="I63" s="271">
        <v>9801.0609999999997</v>
      </c>
      <c r="J63" s="248"/>
      <c r="K63" s="266" t="s">
        <v>30</v>
      </c>
      <c r="L63" s="267">
        <v>3139.7440000000001</v>
      </c>
      <c r="M63" s="267">
        <v>14776.565000000001</v>
      </c>
      <c r="N63" s="267">
        <v>892.6</v>
      </c>
      <c r="O63" s="268" t="s">
        <v>87</v>
      </c>
      <c r="P63" s="269">
        <v>1712.636</v>
      </c>
      <c r="Q63" s="270">
        <v>7809.2529999999997</v>
      </c>
      <c r="R63" s="271">
        <v>773.84799999999996</v>
      </c>
    </row>
    <row r="64" spans="2:18" ht="15.75" x14ac:dyDescent="0.25">
      <c r="B64" s="266" t="s">
        <v>74</v>
      </c>
      <c r="C64" s="267">
        <v>12139.126</v>
      </c>
      <c r="D64" s="267">
        <v>56834.203000000001</v>
      </c>
      <c r="E64" s="267">
        <v>10734.772999999999</v>
      </c>
      <c r="F64" s="268" t="s">
        <v>124</v>
      </c>
      <c r="G64" s="269">
        <v>11729.545</v>
      </c>
      <c r="H64" s="270">
        <v>53724.741000000002</v>
      </c>
      <c r="I64" s="271">
        <v>7565.8419999999996</v>
      </c>
      <c r="J64" s="248"/>
      <c r="K64" s="266" t="s">
        <v>87</v>
      </c>
      <c r="L64" s="267">
        <v>1247.8499999999999</v>
      </c>
      <c r="M64" s="267">
        <v>5813.5169999999998</v>
      </c>
      <c r="N64" s="267">
        <v>567.58500000000004</v>
      </c>
      <c r="O64" s="268" t="s">
        <v>74</v>
      </c>
      <c r="P64" s="269">
        <v>1657.65</v>
      </c>
      <c r="Q64" s="270">
        <v>7559.7219999999998</v>
      </c>
      <c r="R64" s="271">
        <v>862.47199999999998</v>
      </c>
    </row>
    <row r="65" spans="2:18" ht="15.75" x14ac:dyDescent="0.25">
      <c r="B65" s="266" t="s">
        <v>124</v>
      </c>
      <c r="C65" s="267">
        <v>9633.3459999999995</v>
      </c>
      <c r="D65" s="267">
        <v>45149.42</v>
      </c>
      <c r="E65" s="267">
        <v>7470.1949999999997</v>
      </c>
      <c r="F65" s="268" t="s">
        <v>73</v>
      </c>
      <c r="G65" s="269">
        <v>11145.566000000001</v>
      </c>
      <c r="H65" s="270">
        <v>50851.794999999998</v>
      </c>
      <c r="I65" s="271">
        <v>4462.7640000000001</v>
      </c>
      <c r="J65" s="248"/>
      <c r="K65" s="266" t="s">
        <v>74</v>
      </c>
      <c r="L65" s="267">
        <v>1110.366</v>
      </c>
      <c r="M65" s="267">
        <v>5161.518</v>
      </c>
      <c r="N65" s="267">
        <v>375.83199999999999</v>
      </c>
      <c r="O65" s="268" t="s">
        <v>73</v>
      </c>
      <c r="P65" s="269">
        <v>1123.2329999999999</v>
      </c>
      <c r="Q65" s="270">
        <v>5123.25</v>
      </c>
      <c r="R65" s="271">
        <v>239.995</v>
      </c>
    </row>
    <row r="66" spans="2:18" ht="15.75" x14ac:dyDescent="0.25">
      <c r="B66" s="266" t="s">
        <v>166</v>
      </c>
      <c r="C66" s="267">
        <v>7678.5590000000002</v>
      </c>
      <c r="D66" s="267">
        <v>35803.534</v>
      </c>
      <c r="E66" s="267">
        <v>3765.3829999999998</v>
      </c>
      <c r="F66" s="268" t="s">
        <v>166</v>
      </c>
      <c r="G66" s="269">
        <v>9242.7530000000006</v>
      </c>
      <c r="H66" s="270">
        <v>42054.279000000002</v>
      </c>
      <c r="I66" s="271">
        <v>3955.7750000000001</v>
      </c>
      <c r="J66" s="248"/>
      <c r="K66" s="266" t="s">
        <v>33</v>
      </c>
      <c r="L66" s="267">
        <v>978.52</v>
      </c>
      <c r="M66" s="267">
        <v>4577.277</v>
      </c>
      <c r="N66" s="267">
        <v>289.327</v>
      </c>
      <c r="O66" s="268" t="s">
        <v>166</v>
      </c>
      <c r="P66" s="269">
        <v>969.60299999999995</v>
      </c>
      <c r="Q66" s="270">
        <v>4461.8549999999996</v>
      </c>
      <c r="R66" s="271">
        <v>496.65600000000001</v>
      </c>
    </row>
    <row r="67" spans="2:18" ht="15.75" x14ac:dyDescent="0.25">
      <c r="B67" s="266" t="s">
        <v>73</v>
      </c>
      <c r="C67" s="267">
        <v>7469.9740000000002</v>
      </c>
      <c r="D67" s="267">
        <v>34854.400999999998</v>
      </c>
      <c r="E67" s="267">
        <v>4497.8810000000003</v>
      </c>
      <c r="F67" s="268" t="s">
        <v>89</v>
      </c>
      <c r="G67" s="269">
        <v>8909.2549999999992</v>
      </c>
      <c r="H67" s="270">
        <v>40690.033000000003</v>
      </c>
      <c r="I67" s="271">
        <v>6775.3180000000002</v>
      </c>
      <c r="J67" s="248"/>
      <c r="K67" s="266" t="s">
        <v>73</v>
      </c>
      <c r="L67" s="267">
        <v>788.84799999999996</v>
      </c>
      <c r="M67" s="267">
        <v>3657.7170000000001</v>
      </c>
      <c r="N67" s="267">
        <v>212.13499999999999</v>
      </c>
      <c r="O67" s="268" t="s">
        <v>72</v>
      </c>
      <c r="P67" s="269">
        <v>783.04100000000005</v>
      </c>
      <c r="Q67" s="270">
        <v>3594.5929999999998</v>
      </c>
      <c r="R67" s="271">
        <v>408.56700000000001</v>
      </c>
    </row>
    <row r="68" spans="2:18" ht="15.75" x14ac:dyDescent="0.25">
      <c r="B68" s="266" t="s">
        <v>89</v>
      </c>
      <c r="C68" s="267">
        <v>7389.62</v>
      </c>
      <c r="D68" s="267">
        <v>34607.678</v>
      </c>
      <c r="E68" s="267">
        <v>6617.1760000000004</v>
      </c>
      <c r="F68" s="268" t="s">
        <v>88</v>
      </c>
      <c r="G68" s="269">
        <v>5922.8980000000001</v>
      </c>
      <c r="H68" s="270">
        <v>26984.044999999998</v>
      </c>
      <c r="I68" s="271">
        <v>2799.3009999999999</v>
      </c>
      <c r="J68" s="248"/>
      <c r="K68" s="266" t="s">
        <v>82</v>
      </c>
      <c r="L68" s="267">
        <v>439.59100000000001</v>
      </c>
      <c r="M68" s="267">
        <v>2027.2860000000001</v>
      </c>
      <c r="N68" s="267">
        <v>122.252</v>
      </c>
      <c r="O68" s="268" t="s">
        <v>33</v>
      </c>
      <c r="P68" s="269">
        <v>698.65</v>
      </c>
      <c r="Q68" s="270">
        <v>3252.6</v>
      </c>
      <c r="R68" s="271">
        <v>383.024</v>
      </c>
    </row>
    <row r="69" spans="2:18" ht="15.75" x14ac:dyDescent="0.25">
      <c r="B69" s="266" t="s">
        <v>88</v>
      </c>
      <c r="C69" s="267">
        <v>3992.3049999999998</v>
      </c>
      <c r="D69" s="267">
        <v>18641.011999999999</v>
      </c>
      <c r="E69" s="267">
        <v>2715.6010000000001</v>
      </c>
      <c r="F69" s="268" t="s">
        <v>83</v>
      </c>
      <c r="G69" s="269">
        <v>4876.2820000000002</v>
      </c>
      <c r="H69" s="270">
        <v>22239.600999999999</v>
      </c>
      <c r="I69" s="271">
        <v>2730.3939999999998</v>
      </c>
      <c r="J69" s="248"/>
      <c r="K69" s="266" t="s">
        <v>83</v>
      </c>
      <c r="L69" s="267">
        <v>375.34399999999999</v>
      </c>
      <c r="M69" s="267">
        <v>1731.375</v>
      </c>
      <c r="N69" s="267">
        <v>127.955</v>
      </c>
      <c r="O69" s="268" t="s">
        <v>81</v>
      </c>
      <c r="P69" s="269">
        <v>472.79</v>
      </c>
      <c r="Q69" s="270">
        <v>2162.9180000000001</v>
      </c>
      <c r="R69" s="271">
        <v>153.34100000000001</v>
      </c>
    </row>
    <row r="70" spans="2:18" ht="15.75" x14ac:dyDescent="0.25">
      <c r="B70" s="266" t="s">
        <v>83</v>
      </c>
      <c r="C70" s="267">
        <v>3655.6559999999999</v>
      </c>
      <c r="D70" s="267">
        <v>17086.883999999998</v>
      </c>
      <c r="E70" s="267">
        <v>2914.723</v>
      </c>
      <c r="F70" s="268" t="s">
        <v>77</v>
      </c>
      <c r="G70" s="269">
        <v>4457.9369999999999</v>
      </c>
      <c r="H70" s="270">
        <v>20349.452000000001</v>
      </c>
      <c r="I70" s="271">
        <v>2191.2620000000002</v>
      </c>
      <c r="J70" s="248"/>
      <c r="K70" s="266" t="s">
        <v>72</v>
      </c>
      <c r="L70" s="267">
        <v>357.577</v>
      </c>
      <c r="M70" s="267">
        <v>1661.337</v>
      </c>
      <c r="N70" s="267">
        <v>106.042</v>
      </c>
      <c r="O70" s="268" t="s">
        <v>71</v>
      </c>
      <c r="P70" s="269">
        <v>242.91</v>
      </c>
      <c r="Q70" s="270">
        <v>1113.194</v>
      </c>
      <c r="R70" s="271">
        <v>92.313000000000002</v>
      </c>
    </row>
    <row r="71" spans="2:18" ht="15.75" x14ac:dyDescent="0.25">
      <c r="B71" s="266" t="s">
        <v>77</v>
      </c>
      <c r="C71" s="267">
        <v>3203.009</v>
      </c>
      <c r="D71" s="267">
        <v>14951.535</v>
      </c>
      <c r="E71" s="267">
        <v>2294.5239999999999</v>
      </c>
      <c r="F71" s="268" t="s">
        <v>33</v>
      </c>
      <c r="G71" s="269">
        <v>4045.0569999999998</v>
      </c>
      <c r="H71" s="270">
        <v>18457.786</v>
      </c>
      <c r="I71" s="271">
        <v>2519.0949999999998</v>
      </c>
      <c r="J71" s="248"/>
      <c r="K71" s="266" t="s">
        <v>112</v>
      </c>
      <c r="L71" s="267">
        <v>333.31900000000002</v>
      </c>
      <c r="M71" s="267">
        <v>1551.2750000000001</v>
      </c>
      <c r="N71" s="267">
        <v>125.63200000000001</v>
      </c>
      <c r="O71" s="268" t="s">
        <v>121</v>
      </c>
      <c r="P71" s="269">
        <v>197.05699999999999</v>
      </c>
      <c r="Q71" s="270">
        <v>897.31299999999999</v>
      </c>
      <c r="R71" s="271">
        <v>99.018000000000001</v>
      </c>
    </row>
    <row r="72" spans="2:18" ht="15.75" x14ac:dyDescent="0.25">
      <c r="B72" s="266" t="s">
        <v>33</v>
      </c>
      <c r="C72" s="267">
        <v>3059.1419999999998</v>
      </c>
      <c r="D72" s="267">
        <v>14287.781000000001</v>
      </c>
      <c r="E72" s="267">
        <v>2191.8609999999999</v>
      </c>
      <c r="F72" s="268" t="s">
        <v>72</v>
      </c>
      <c r="G72" s="269">
        <v>3724.7890000000002</v>
      </c>
      <c r="H72" s="270">
        <v>16991.525000000001</v>
      </c>
      <c r="I72" s="271">
        <v>2287.77</v>
      </c>
      <c r="J72" s="248"/>
      <c r="K72" s="266" t="s">
        <v>95</v>
      </c>
      <c r="L72" s="267">
        <v>232.93100000000001</v>
      </c>
      <c r="M72" s="267">
        <v>1092.3240000000001</v>
      </c>
      <c r="N72" s="267">
        <v>105.52200000000001</v>
      </c>
      <c r="O72" s="268" t="s">
        <v>112</v>
      </c>
      <c r="P72" s="269">
        <v>185.14099999999999</v>
      </c>
      <c r="Q72" s="270">
        <v>869.00400000000002</v>
      </c>
      <c r="R72" s="271">
        <v>90.412000000000006</v>
      </c>
    </row>
    <row r="73" spans="2:18" ht="16.5" thickBot="1" x14ac:dyDescent="0.3">
      <c r="B73" s="272" t="s">
        <v>112</v>
      </c>
      <c r="C73" s="273">
        <v>2566.7469999999998</v>
      </c>
      <c r="D73" s="273">
        <v>11973.882</v>
      </c>
      <c r="E73" s="273">
        <v>2287.4859999999999</v>
      </c>
      <c r="F73" s="274" t="s">
        <v>113</v>
      </c>
      <c r="G73" s="275">
        <v>3154.2829999999999</v>
      </c>
      <c r="H73" s="276">
        <v>14337.018</v>
      </c>
      <c r="I73" s="277">
        <v>1491.05</v>
      </c>
      <c r="J73" s="248"/>
      <c r="K73" s="272" t="s">
        <v>71</v>
      </c>
      <c r="L73" s="273">
        <v>168.76</v>
      </c>
      <c r="M73" s="273">
        <v>788.01400000000001</v>
      </c>
      <c r="N73" s="273">
        <v>67.510999999999996</v>
      </c>
      <c r="O73" s="274" t="s">
        <v>95</v>
      </c>
      <c r="P73" s="275">
        <v>175.04400000000001</v>
      </c>
      <c r="Q73" s="276">
        <v>804.48500000000001</v>
      </c>
      <c r="R73" s="277">
        <v>67.27</v>
      </c>
    </row>
    <row r="74" spans="2:18" ht="15.75" x14ac:dyDescent="0.25">
      <c r="B74" s="294"/>
      <c r="C74" s="295"/>
      <c r="D74" s="295"/>
      <c r="E74" s="295"/>
      <c r="F74" s="294"/>
      <c r="G74" s="296"/>
      <c r="H74" s="296"/>
      <c r="I74" s="296"/>
      <c r="J74" s="297"/>
      <c r="K74" s="294"/>
      <c r="L74" s="295"/>
      <c r="M74" s="295"/>
      <c r="N74" s="295"/>
      <c r="O74" s="294"/>
      <c r="P74" s="296"/>
      <c r="Q74" s="296"/>
      <c r="R74" s="296"/>
    </row>
    <row r="75" spans="2:18" ht="15.75" x14ac:dyDescent="0.25">
      <c r="B75" s="294"/>
      <c r="C75" s="295"/>
      <c r="D75" s="295"/>
      <c r="E75" s="295"/>
      <c r="F75" s="294"/>
      <c r="G75" s="296"/>
      <c r="H75" s="296"/>
      <c r="I75" s="296"/>
      <c r="J75" s="297"/>
      <c r="K75" s="294"/>
      <c r="L75" s="295"/>
      <c r="M75" s="295"/>
      <c r="N75" s="295"/>
      <c r="O75" s="294"/>
      <c r="P75" s="296"/>
      <c r="Q75" s="296"/>
      <c r="R75" s="296"/>
    </row>
    <row r="76" spans="2:18" ht="15.75" x14ac:dyDescent="0.25">
      <c r="B76" s="294"/>
      <c r="C76" s="295"/>
      <c r="D76" s="295"/>
      <c r="E76" s="295"/>
      <c r="F76" s="294"/>
      <c r="G76" s="296"/>
      <c r="H76" s="296"/>
      <c r="I76" s="296"/>
      <c r="J76" s="297"/>
      <c r="K76" s="294"/>
      <c r="L76" s="295"/>
      <c r="M76" s="295"/>
      <c r="N76" s="295"/>
      <c r="O76" s="294"/>
      <c r="P76" s="296"/>
      <c r="Q76" s="296"/>
      <c r="R76" s="296"/>
    </row>
    <row r="77" spans="2:18" ht="15.75" x14ac:dyDescent="0.25">
      <c r="B77" s="298" t="s">
        <v>201</v>
      </c>
      <c r="C77" s="299"/>
      <c r="D77" s="299"/>
      <c r="E77" s="299"/>
      <c r="F77" s="298"/>
      <c r="G77" s="300"/>
      <c r="H77" s="300"/>
      <c r="I77" s="300"/>
      <c r="J77" s="248"/>
      <c r="K77" s="298" t="s">
        <v>202</v>
      </c>
      <c r="L77" s="299"/>
      <c r="M77" s="299"/>
      <c r="N77" s="299"/>
      <c r="O77" s="298"/>
      <c r="P77" s="300"/>
      <c r="Q77" s="300"/>
      <c r="R77" s="300"/>
    </row>
    <row r="78" spans="2:18" ht="16.5" thickBot="1" x14ac:dyDescent="0.3">
      <c r="B78" s="302" t="s">
        <v>127</v>
      </c>
      <c r="C78" s="303"/>
      <c r="D78" s="303"/>
      <c r="E78" s="303"/>
      <c r="F78" s="302"/>
      <c r="G78" s="301"/>
      <c r="H78" s="301"/>
      <c r="I78" s="301"/>
      <c r="J78" s="248"/>
      <c r="K78" s="302" t="s">
        <v>127</v>
      </c>
      <c r="L78" s="303"/>
      <c r="M78" s="303"/>
      <c r="N78" s="303"/>
      <c r="O78" s="302"/>
      <c r="P78" s="301"/>
      <c r="Q78" s="301"/>
      <c r="R78" s="301"/>
    </row>
    <row r="79" spans="2:18" ht="16.5" thickBot="1" x14ac:dyDescent="0.3">
      <c r="B79" s="283" t="s">
        <v>67</v>
      </c>
      <c r="C79" s="284"/>
      <c r="D79" s="284"/>
      <c r="E79" s="284"/>
      <c r="F79" s="284"/>
      <c r="G79" s="284"/>
      <c r="H79" s="284"/>
      <c r="I79" s="285"/>
      <c r="J79" s="248"/>
      <c r="K79" s="283" t="s">
        <v>68</v>
      </c>
      <c r="L79" s="284"/>
      <c r="M79" s="284"/>
      <c r="N79" s="284"/>
      <c r="O79" s="284"/>
      <c r="P79" s="284"/>
      <c r="Q79" s="284"/>
      <c r="R79" s="285"/>
    </row>
    <row r="80" spans="2:18" ht="16.5" thickBot="1" x14ac:dyDescent="0.3">
      <c r="B80" s="286" t="s">
        <v>224</v>
      </c>
      <c r="C80" s="287"/>
      <c r="D80" s="288"/>
      <c r="E80" s="289"/>
      <c r="F80" s="286" t="s">
        <v>225</v>
      </c>
      <c r="G80" s="287"/>
      <c r="H80" s="288"/>
      <c r="I80" s="289"/>
      <c r="J80" s="248"/>
      <c r="K80" s="286" t="s">
        <v>224</v>
      </c>
      <c r="L80" s="287"/>
      <c r="M80" s="288"/>
      <c r="N80" s="289"/>
      <c r="O80" s="286" t="s">
        <v>225</v>
      </c>
      <c r="P80" s="287"/>
      <c r="Q80" s="288"/>
      <c r="R80" s="289"/>
    </row>
    <row r="81" spans="2:18" ht="30.75" thickBot="1" x14ac:dyDescent="0.25">
      <c r="B81" s="249" t="s">
        <v>69</v>
      </c>
      <c r="C81" s="250" t="s">
        <v>49</v>
      </c>
      <c r="D81" s="251" t="s">
        <v>91</v>
      </c>
      <c r="E81" s="252" t="s">
        <v>70</v>
      </c>
      <c r="F81" s="249" t="s">
        <v>69</v>
      </c>
      <c r="G81" s="250" t="s">
        <v>49</v>
      </c>
      <c r="H81" s="251" t="s">
        <v>91</v>
      </c>
      <c r="I81" s="252" t="s">
        <v>70</v>
      </c>
      <c r="J81" s="248"/>
      <c r="K81" s="249" t="s">
        <v>69</v>
      </c>
      <c r="L81" s="250" t="s">
        <v>49</v>
      </c>
      <c r="M81" s="251" t="s">
        <v>91</v>
      </c>
      <c r="N81" s="252" t="s">
        <v>70</v>
      </c>
      <c r="O81" s="249" t="s">
        <v>69</v>
      </c>
      <c r="P81" s="250" t="s">
        <v>49</v>
      </c>
      <c r="Q81" s="251" t="s">
        <v>91</v>
      </c>
      <c r="R81" s="252" t="s">
        <v>70</v>
      </c>
    </row>
    <row r="82" spans="2:18" ht="16.5" thickBot="1" x14ac:dyDescent="0.3">
      <c r="B82" s="253" t="s">
        <v>62</v>
      </c>
      <c r="C82" s="254">
        <v>259915.12400000001</v>
      </c>
      <c r="D82" s="255">
        <v>1214204.4469999999</v>
      </c>
      <c r="E82" s="256">
        <v>221903.67800000001</v>
      </c>
      <c r="F82" s="257" t="s">
        <v>62</v>
      </c>
      <c r="G82" s="258">
        <v>184662.29500000001</v>
      </c>
      <c r="H82" s="259">
        <v>845627.60900000005</v>
      </c>
      <c r="I82" s="256">
        <v>214407.652</v>
      </c>
      <c r="J82" s="248"/>
      <c r="K82" s="253" t="s">
        <v>62</v>
      </c>
      <c r="L82" s="254">
        <v>85607.347999999998</v>
      </c>
      <c r="M82" s="255">
        <v>399213.75699999998</v>
      </c>
      <c r="N82" s="256">
        <v>106559.234</v>
      </c>
      <c r="O82" s="257" t="s">
        <v>62</v>
      </c>
      <c r="P82" s="258">
        <v>67239.945999999996</v>
      </c>
      <c r="Q82" s="259">
        <v>306996.67099999997</v>
      </c>
      <c r="R82" s="256">
        <v>94441.733999999997</v>
      </c>
    </row>
    <row r="83" spans="2:18" ht="15.75" x14ac:dyDescent="0.25">
      <c r="B83" s="260" t="s">
        <v>166</v>
      </c>
      <c r="C83" s="261">
        <v>50336.542999999998</v>
      </c>
      <c r="D83" s="261">
        <v>233961.046</v>
      </c>
      <c r="E83" s="261">
        <v>49209.178999999996</v>
      </c>
      <c r="F83" s="262" t="s">
        <v>96</v>
      </c>
      <c r="G83" s="263">
        <v>39253.697999999997</v>
      </c>
      <c r="H83" s="264">
        <v>180198.78700000001</v>
      </c>
      <c r="I83" s="265">
        <v>50737.285000000003</v>
      </c>
      <c r="J83" s="248"/>
      <c r="K83" s="260" t="s">
        <v>31</v>
      </c>
      <c r="L83" s="261">
        <v>20183.379000000001</v>
      </c>
      <c r="M83" s="261">
        <v>94143.584000000003</v>
      </c>
      <c r="N83" s="261">
        <v>21345.753000000001</v>
      </c>
      <c r="O83" s="262" t="s">
        <v>31</v>
      </c>
      <c r="P83" s="263">
        <v>20089.657999999999</v>
      </c>
      <c r="Q83" s="264">
        <v>91751.501999999993</v>
      </c>
      <c r="R83" s="265">
        <v>33265.332000000002</v>
      </c>
    </row>
    <row r="84" spans="2:18" ht="15.75" x14ac:dyDescent="0.25">
      <c r="B84" s="266" t="s">
        <v>96</v>
      </c>
      <c r="C84" s="267">
        <v>44679.046000000002</v>
      </c>
      <c r="D84" s="267">
        <v>210173.93799999999</v>
      </c>
      <c r="E84" s="267">
        <v>39844.498</v>
      </c>
      <c r="F84" s="268" t="s">
        <v>166</v>
      </c>
      <c r="G84" s="269">
        <v>25443.138999999999</v>
      </c>
      <c r="H84" s="270">
        <v>116387.764</v>
      </c>
      <c r="I84" s="271">
        <v>33099.714</v>
      </c>
      <c r="J84" s="248"/>
      <c r="K84" s="266" t="s">
        <v>30</v>
      </c>
      <c r="L84" s="267">
        <v>16060.552</v>
      </c>
      <c r="M84" s="267">
        <v>75016.429999999993</v>
      </c>
      <c r="N84" s="267">
        <v>7343.9759999999997</v>
      </c>
      <c r="O84" s="268" t="s">
        <v>30</v>
      </c>
      <c r="P84" s="269">
        <v>10503.083000000001</v>
      </c>
      <c r="Q84" s="270">
        <v>47979.430999999997</v>
      </c>
      <c r="R84" s="271">
        <v>6270.3639999999996</v>
      </c>
    </row>
    <row r="85" spans="2:18" ht="15.75" x14ac:dyDescent="0.25">
      <c r="B85" s="266" t="s">
        <v>31</v>
      </c>
      <c r="C85" s="267">
        <v>23171.498</v>
      </c>
      <c r="D85" s="267">
        <v>107980.16</v>
      </c>
      <c r="E85" s="267">
        <v>32652.135999999999</v>
      </c>
      <c r="F85" s="268" t="s">
        <v>31</v>
      </c>
      <c r="G85" s="269">
        <v>12827.32</v>
      </c>
      <c r="H85" s="270">
        <v>58717.652000000002</v>
      </c>
      <c r="I85" s="271">
        <v>27039.167000000001</v>
      </c>
      <c r="J85" s="248"/>
      <c r="K85" s="266" t="s">
        <v>166</v>
      </c>
      <c r="L85" s="267">
        <v>13333.191999999999</v>
      </c>
      <c r="M85" s="267">
        <v>62391.724000000002</v>
      </c>
      <c r="N85" s="267">
        <v>6500.576</v>
      </c>
      <c r="O85" s="268" t="s">
        <v>166</v>
      </c>
      <c r="P85" s="269">
        <v>8483.2860000000001</v>
      </c>
      <c r="Q85" s="270">
        <v>38918.857000000004</v>
      </c>
      <c r="R85" s="271">
        <v>6012.7780000000002</v>
      </c>
    </row>
    <row r="86" spans="2:18" ht="15.75" x14ac:dyDescent="0.25">
      <c r="B86" s="266" t="s">
        <v>126</v>
      </c>
      <c r="C86" s="267">
        <v>13764.975</v>
      </c>
      <c r="D86" s="267">
        <v>63957.667999999998</v>
      </c>
      <c r="E86" s="267">
        <v>9407.0040000000008</v>
      </c>
      <c r="F86" s="268" t="s">
        <v>126</v>
      </c>
      <c r="G86" s="269">
        <v>10907.351000000001</v>
      </c>
      <c r="H86" s="270">
        <v>50324.425999999999</v>
      </c>
      <c r="I86" s="271">
        <v>10139.054</v>
      </c>
      <c r="J86" s="248"/>
      <c r="K86" s="266" t="s">
        <v>77</v>
      </c>
      <c r="L86" s="267">
        <v>6252.0439999999999</v>
      </c>
      <c r="M86" s="267">
        <v>29107.987000000001</v>
      </c>
      <c r="N86" s="267">
        <v>7344.7579999999998</v>
      </c>
      <c r="O86" s="268" t="s">
        <v>77</v>
      </c>
      <c r="P86" s="269">
        <v>6212.3630000000003</v>
      </c>
      <c r="Q86" s="270">
        <v>28360.152999999998</v>
      </c>
      <c r="R86" s="271">
        <v>6752.3919999999998</v>
      </c>
    </row>
    <row r="87" spans="2:18" ht="15.75" x14ac:dyDescent="0.25">
      <c r="B87" s="266" t="s">
        <v>128</v>
      </c>
      <c r="C87" s="267">
        <v>12139.377</v>
      </c>
      <c r="D87" s="267">
        <v>56856.186000000002</v>
      </c>
      <c r="E87" s="267">
        <v>8289.6749999999993</v>
      </c>
      <c r="F87" s="268" t="s">
        <v>128</v>
      </c>
      <c r="G87" s="269">
        <v>9619.9480000000003</v>
      </c>
      <c r="H87" s="270">
        <v>43751.23</v>
      </c>
      <c r="I87" s="271">
        <v>10832.901</v>
      </c>
      <c r="J87" s="248"/>
      <c r="K87" s="266" t="s">
        <v>74</v>
      </c>
      <c r="L87" s="267">
        <v>4872.2759999999998</v>
      </c>
      <c r="M87" s="267">
        <v>22682.091</v>
      </c>
      <c r="N87" s="267">
        <v>25278.696</v>
      </c>
      <c r="O87" s="268" t="s">
        <v>96</v>
      </c>
      <c r="P87" s="269">
        <v>3382.9850000000001</v>
      </c>
      <c r="Q87" s="270">
        <v>15424.228999999999</v>
      </c>
      <c r="R87" s="271">
        <v>1426.1310000000001</v>
      </c>
    </row>
    <row r="88" spans="2:18" ht="15.75" x14ac:dyDescent="0.25">
      <c r="B88" s="266" t="s">
        <v>129</v>
      </c>
      <c r="C88" s="267">
        <v>10156.192999999999</v>
      </c>
      <c r="D88" s="267">
        <v>47401.178999999996</v>
      </c>
      <c r="E88" s="267">
        <v>6298.45</v>
      </c>
      <c r="F88" s="268" t="s">
        <v>124</v>
      </c>
      <c r="G88" s="269">
        <v>6917.1009999999997</v>
      </c>
      <c r="H88" s="270">
        <v>31762.361000000001</v>
      </c>
      <c r="I88" s="271">
        <v>5110.5770000000002</v>
      </c>
      <c r="J88" s="248"/>
      <c r="K88" s="266" t="s">
        <v>75</v>
      </c>
      <c r="L88" s="267">
        <v>3486.6950000000002</v>
      </c>
      <c r="M88" s="267">
        <v>16221.418</v>
      </c>
      <c r="N88" s="267">
        <v>15674.277</v>
      </c>
      <c r="O88" s="268" t="s">
        <v>71</v>
      </c>
      <c r="P88" s="269">
        <v>2638.1869999999999</v>
      </c>
      <c r="Q88" s="270">
        <v>12043.762000000001</v>
      </c>
      <c r="R88" s="271">
        <v>645.30100000000004</v>
      </c>
    </row>
    <row r="89" spans="2:18" ht="15.75" x14ac:dyDescent="0.25">
      <c r="B89" s="266" t="s">
        <v>71</v>
      </c>
      <c r="C89" s="267">
        <v>7412.8760000000002</v>
      </c>
      <c r="D89" s="267">
        <v>34713.635999999999</v>
      </c>
      <c r="E89" s="267">
        <v>5198.8090000000002</v>
      </c>
      <c r="F89" s="268" t="s">
        <v>182</v>
      </c>
      <c r="G89" s="269">
        <v>6733.4849999999997</v>
      </c>
      <c r="H89" s="270">
        <v>31064.437999999998</v>
      </c>
      <c r="I89" s="271">
        <v>7197.5029999999997</v>
      </c>
      <c r="J89" s="248"/>
      <c r="K89" s="266" t="s">
        <v>71</v>
      </c>
      <c r="L89" s="267">
        <v>3026.3229999999999</v>
      </c>
      <c r="M89" s="267">
        <v>14020.218000000001</v>
      </c>
      <c r="N89" s="267">
        <v>453.33699999999999</v>
      </c>
      <c r="O89" s="268" t="s">
        <v>74</v>
      </c>
      <c r="P89" s="269">
        <v>1986.433</v>
      </c>
      <c r="Q89" s="270">
        <v>9021.116</v>
      </c>
      <c r="R89" s="271">
        <v>10084.249</v>
      </c>
    </row>
    <row r="90" spans="2:18" ht="15.75" x14ac:dyDescent="0.25">
      <c r="B90" s="266" t="s">
        <v>182</v>
      </c>
      <c r="C90" s="267">
        <v>6820.6890000000003</v>
      </c>
      <c r="D90" s="267">
        <v>32225.695</v>
      </c>
      <c r="E90" s="267">
        <v>4853.5029999999997</v>
      </c>
      <c r="F90" s="268" t="s">
        <v>71</v>
      </c>
      <c r="G90" s="269">
        <v>6360.6480000000001</v>
      </c>
      <c r="H90" s="270">
        <v>29110.696</v>
      </c>
      <c r="I90" s="271">
        <v>4617.25</v>
      </c>
      <c r="J90" s="248"/>
      <c r="K90" s="266" t="s">
        <v>72</v>
      </c>
      <c r="L90" s="267">
        <v>2381.23</v>
      </c>
      <c r="M90" s="267">
        <v>11082.743</v>
      </c>
      <c r="N90" s="267">
        <v>1330.0609999999999</v>
      </c>
      <c r="O90" s="268" t="s">
        <v>79</v>
      </c>
      <c r="P90" s="269">
        <v>1984.2049999999999</v>
      </c>
      <c r="Q90" s="270">
        <v>9033.4660000000003</v>
      </c>
      <c r="R90" s="271">
        <v>2901.4369999999999</v>
      </c>
    </row>
    <row r="91" spans="2:18" ht="15.75" x14ac:dyDescent="0.25">
      <c r="B91" s="266" t="s">
        <v>113</v>
      </c>
      <c r="C91" s="267">
        <v>6273.5950000000003</v>
      </c>
      <c r="D91" s="267">
        <v>29291.575000000001</v>
      </c>
      <c r="E91" s="267">
        <v>5680.0029999999997</v>
      </c>
      <c r="F91" s="268" t="s">
        <v>129</v>
      </c>
      <c r="G91" s="269">
        <v>6196.3490000000002</v>
      </c>
      <c r="H91" s="270">
        <v>28223.200000000001</v>
      </c>
      <c r="I91" s="271">
        <v>5629.1570000000002</v>
      </c>
      <c r="J91" s="248"/>
      <c r="K91" s="266" t="s">
        <v>96</v>
      </c>
      <c r="L91" s="267">
        <v>2333.16</v>
      </c>
      <c r="M91" s="267">
        <v>10734.111999999999</v>
      </c>
      <c r="N91" s="267">
        <v>932.22900000000004</v>
      </c>
      <c r="O91" s="268" t="s">
        <v>124</v>
      </c>
      <c r="P91" s="269">
        <v>1723.143</v>
      </c>
      <c r="Q91" s="270">
        <v>7794.2759999999998</v>
      </c>
      <c r="R91" s="271">
        <v>2561</v>
      </c>
    </row>
    <row r="92" spans="2:18" ht="15.75" x14ac:dyDescent="0.25">
      <c r="B92" s="266" t="s">
        <v>164</v>
      </c>
      <c r="C92" s="267">
        <v>4948.616</v>
      </c>
      <c r="D92" s="267">
        <v>23084.201000000001</v>
      </c>
      <c r="E92" s="267">
        <v>3051.75</v>
      </c>
      <c r="F92" s="268" t="s">
        <v>113</v>
      </c>
      <c r="G92" s="269">
        <v>4360.0929999999998</v>
      </c>
      <c r="H92" s="270">
        <v>19928.903999999999</v>
      </c>
      <c r="I92" s="271">
        <v>5343</v>
      </c>
      <c r="J92" s="248"/>
      <c r="K92" s="266" t="s">
        <v>124</v>
      </c>
      <c r="L92" s="267">
        <v>2299.3519999999999</v>
      </c>
      <c r="M92" s="267">
        <v>10746.502</v>
      </c>
      <c r="N92" s="267">
        <v>2000</v>
      </c>
      <c r="O92" s="268" t="s">
        <v>75</v>
      </c>
      <c r="P92" s="269">
        <v>1531.52</v>
      </c>
      <c r="Q92" s="270">
        <v>6968.3140000000003</v>
      </c>
      <c r="R92" s="271">
        <v>10258.365</v>
      </c>
    </row>
    <row r="93" spans="2:18" ht="15.75" x14ac:dyDescent="0.25">
      <c r="B93" s="266" t="s">
        <v>81</v>
      </c>
      <c r="C93" s="267">
        <v>4575.5150000000003</v>
      </c>
      <c r="D93" s="267">
        <v>21416.046999999999</v>
      </c>
      <c r="E93" s="267">
        <v>4175.13</v>
      </c>
      <c r="F93" s="268" t="s">
        <v>214</v>
      </c>
      <c r="G93" s="269">
        <v>4043.1379999999999</v>
      </c>
      <c r="H93" s="270">
        <v>18491.681</v>
      </c>
      <c r="I93" s="271">
        <v>5366.81</v>
      </c>
      <c r="J93" s="248"/>
      <c r="K93" s="266" t="s">
        <v>33</v>
      </c>
      <c r="L93" s="267">
        <v>2228.5349999999999</v>
      </c>
      <c r="M93" s="267">
        <v>10400.805</v>
      </c>
      <c r="N93" s="267">
        <v>7262.9040000000005</v>
      </c>
      <c r="O93" s="268" t="s">
        <v>72</v>
      </c>
      <c r="P93" s="269">
        <v>1282.3779999999999</v>
      </c>
      <c r="Q93" s="270">
        <v>5858.768</v>
      </c>
      <c r="R93" s="271">
        <v>346.81799999999998</v>
      </c>
    </row>
    <row r="94" spans="2:18" ht="15.75" x14ac:dyDescent="0.25">
      <c r="B94" s="266" t="s">
        <v>117</v>
      </c>
      <c r="C94" s="267">
        <v>3846.3960000000002</v>
      </c>
      <c r="D94" s="267">
        <v>17792.652999999998</v>
      </c>
      <c r="E94" s="267">
        <v>2739</v>
      </c>
      <c r="F94" s="268" t="s">
        <v>81</v>
      </c>
      <c r="G94" s="269">
        <v>3526.511</v>
      </c>
      <c r="H94" s="270">
        <v>16099.486000000001</v>
      </c>
      <c r="I94" s="271">
        <v>4701.0720000000001</v>
      </c>
      <c r="J94" s="248"/>
      <c r="K94" s="266" t="s">
        <v>172</v>
      </c>
      <c r="L94" s="267">
        <v>1754.3720000000001</v>
      </c>
      <c r="M94" s="267">
        <v>8199.1890000000003</v>
      </c>
      <c r="N94" s="267">
        <v>1668.085</v>
      </c>
      <c r="O94" s="268" t="s">
        <v>112</v>
      </c>
      <c r="P94" s="269">
        <v>1264.028</v>
      </c>
      <c r="Q94" s="270">
        <v>5773.84</v>
      </c>
      <c r="R94" s="271">
        <v>2492.2510000000002</v>
      </c>
    </row>
    <row r="95" spans="2:18" ht="15.75" x14ac:dyDescent="0.25">
      <c r="B95" s="266" t="s">
        <v>174</v>
      </c>
      <c r="C95" s="267">
        <v>3684.1239999999998</v>
      </c>
      <c r="D95" s="267">
        <v>17209.858</v>
      </c>
      <c r="E95" s="267">
        <v>2264.3000000000002</v>
      </c>
      <c r="F95" s="268" t="s">
        <v>73</v>
      </c>
      <c r="G95" s="269">
        <v>3214.489</v>
      </c>
      <c r="H95" s="270">
        <v>14621.516</v>
      </c>
      <c r="I95" s="271">
        <v>1709.394</v>
      </c>
      <c r="J95" s="248"/>
      <c r="K95" s="266" t="s">
        <v>89</v>
      </c>
      <c r="L95" s="267">
        <v>1463.998</v>
      </c>
      <c r="M95" s="267">
        <v>6876.7160000000003</v>
      </c>
      <c r="N95" s="267">
        <v>4867.3360000000002</v>
      </c>
      <c r="O95" s="268" t="s">
        <v>87</v>
      </c>
      <c r="P95" s="269">
        <v>1060.181</v>
      </c>
      <c r="Q95" s="270">
        <v>4831.2240000000002</v>
      </c>
      <c r="R95" s="271">
        <v>253.75399999999999</v>
      </c>
    </row>
    <row r="96" spans="2:18" ht="15.75" x14ac:dyDescent="0.25">
      <c r="B96" s="266" t="s">
        <v>30</v>
      </c>
      <c r="C96" s="267">
        <v>3667.3420000000001</v>
      </c>
      <c r="D96" s="267">
        <v>16950.560000000001</v>
      </c>
      <c r="E96" s="267">
        <v>3107.4580000000001</v>
      </c>
      <c r="F96" s="268" t="s">
        <v>213</v>
      </c>
      <c r="G96" s="269">
        <v>2761.57</v>
      </c>
      <c r="H96" s="270">
        <v>12627.491</v>
      </c>
      <c r="I96" s="271">
        <v>3316.2</v>
      </c>
      <c r="J96" s="248"/>
      <c r="K96" s="266" t="s">
        <v>79</v>
      </c>
      <c r="L96" s="267">
        <v>1186.183</v>
      </c>
      <c r="M96" s="267">
        <v>5465.4549999999999</v>
      </c>
      <c r="N96" s="267">
        <v>1377.538</v>
      </c>
      <c r="O96" s="268" t="s">
        <v>172</v>
      </c>
      <c r="P96" s="269">
        <v>1020.245</v>
      </c>
      <c r="Q96" s="270">
        <v>4665.6559999999999</v>
      </c>
      <c r="R96" s="271">
        <v>1965.297</v>
      </c>
    </row>
    <row r="97" spans="2:18" ht="15.75" x14ac:dyDescent="0.25">
      <c r="B97" s="266" t="s">
        <v>79</v>
      </c>
      <c r="C97" s="267">
        <v>3362.0160000000001</v>
      </c>
      <c r="D97" s="267">
        <v>15611.59</v>
      </c>
      <c r="E97" s="267">
        <v>1895.3989999999999</v>
      </c>
      <c r="F97" s="268" t="s">
        <v>219</v>
      </c>
      <c r="G97" s="269">
        <v>2585.3739999999998</v>
      </c>
      <c r="H97" s="270">
        <v>11778.428</v>
      </c>
      <c r="I97" s="271">
        <v>2661</v>
      </c>
      <c r="J97" s="248"/>
      <c r="K97" s="266" t="s">
        <v>87</v>
      </c>
      <c r="L97" s="267">
        <v>1029.557</v>
      </c>
      <c r="M97" s="267">
        <v>4809.05</v>
      </c>
      <c r="N97" s="267">
        <v>275.61599999999999</v>
      </c>
      <c r="O97" s="268" t="s">
        <v>83</v>
      </c>
      <c r="P97" s="269">
        <v>636.08299999999997</v>
      </c>
      <c r="Q97" s="270">
        <v>2910.5</v>
      </c>
      <c r="R97" s="271">
        <v>285.91399999999999</v>
      </c>
    </row>
    <row r="98" spans="2:18" ht="16.5" thickBot="1" x14ac:dyDescent="0.3">
      <c r="B98" s="272" t="s">
        <v>114</v>
      </c>
      <c r="C98" s="273">
        <v>3305.6280000000002</v>
      </c>
      <c r="D98" s="273">
        <v>15413.425999999999</v>
      </c>
      <c r="E98" s="273">
        <v>2327.0500000000002</v>
      </c>
      <c r="F98" s="274" t="s">
        <v>77</v>
      </c>
      <c r="G98" s="275">
        <v>2355.6909999999998</v>
      </c>
      <c r="H98" s="276">
        <v>10748.268</v>
      </c>
      <c r="I98" s="277">
        <v>2560.4830000000002</v>
      </c>
      <c r="J98" s="248"/>
      <c r="K98" s="272" t="s">
        <v>83</v>
      </c>
      <c r="L98" s="273">
        <v>803.48599999999999</v>
      </c>
      <c r="M98" s="273">
        <v>3725.665</v>
      </c>
      <c r="N98" s="273">
        <v>479.67700000000002</v>
      </c>
      <c r="O98" s="274" t="s">
        <v>81</v>
      </c>
      <c r="P98" s="275">
        <v>625.98800000000006</v>
      </c>
      <c r="Q98" s="276">
        <v>2840.395</v>
      </c>
      <c r="R98" s="277">
        <v>251.01900000000001</v>
      </c>
    </row>
    <row r="99" spans="2:18" x14ac:dyDescent="0.2">
      <c r="B99" s="278"/>
      <c r="C99" s="278"/>
      <c r="D99" s="278"/>
      <c r="E99" s="278"/>
      <c r="F99" s="278"/>
      <c r="G99" s="278"/>
      <c r="H99" s="278"/>
      <c r="I99" s="278"/>
      <c r="J99" s="278"/>
      <c r="K99" s="278"/>
      <c r="L99" s="278"/>
      <c r="M99" s="278"/>
      <c r="N99" s="278"/>
      <c r="O99" s="278"/>
      <c r="P99" s="278"/>
      <c r="Q99" s="278"/>
      <c r="R99" s="278"/>
    </row>
    <row r="100" spans="2:18" x14ac:dyDescent="0.2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  <c r="L100" s="278"/>
      <c r="M100" s="278"/>
      <c r="N100" s="278"/>
      <c r="O100" s="278"/>
      <c r="P100" s="278"/>
      <c r="Q100" s="278"/>
      <c r="R100" s="278"/>
    </row>
    <row r="101" spans="2:18" ht="16.5" x14ac:dyDescent="0.25">
      <c r="B101" s="304"/>
      <c r="C101" s="304"/>
      <c r="D101" s="304"/>
      <c r="E101" s="304"/>
      <c r="F101" s="304"/>
      <c r="G101" s="304"/>
      <c r="H101" s="304"/>
      <c r="I101" s="305"/>
      <c r="J101" s="305"/>
      <c r="K101" s="304"/>
      <c r="L101" s="304"/>
      <c r="M101" s="304"/>
      <c r="N101" s="304"/>
      <c r="O101" s="304"/>
      <c r="P101" s="304"/>
      <c r="Q101" s="304"/>
      <c r="R101" s="305"/>
    </row>
    <row r="102" spans="2:18" ht="15.75" x14ac:dyDescent="0.25">
      <c r="B102" s="279" t="s">
        <v>203</v>
      </c>
      <c r="C102" s="279"/>
      <c r="D102" s="279"/>
      <c r="E102" s="279"/>
      <c r="F102" s="279"/>
      <c r="G102" s="281"/>
      <c r="H102" s="281"/>
      <c r="I102" s="281"/>
      <c r="J102" s="281"/>
      <c r="K102" s="279" t="s">
        <v>204</v>
      </c>
      <c r="L102" s="279"/>
      <c r="M102" s="279"/>
      <c r="N102" s="279"/>
      <c r="O102" s="279"/>
      <c r="P102" s="281"/>
      <c r="Q102" s="281"/>
      <c r="R102" s="281"/>
    </row>
    <row r="103" spans="2:18" ht="16.5" thickBot="1" x14ac:dyDescent="0.3">
      <c r="B103" s="282" t="s">
        <v>127</v>
      </c>
      <c r="C103" s="279"/>
      <c r="D103" s="279"/>
      <c r="E103" s="279"/>
      <c r="F103" s="279"/>
      <c r="G103" s="281"/>
      <c r="H103" s="281"/>
      <c r="I103" s="281"/>
      <c r="J103" s="281"/>
      <c r="K103" s="282" t="s">
        <v>127</v>
      </c>
      <c r="L103" s="279"/>
      <c r="M103" s="279"/>
      <c r="N103" s="279"/>
      <c r="O103" s="279"/>
      <c r="P103" s="281"/>
      <c r="Q103" s="281"/>
      <c r="R103" s="281"/>
    </row>
    <row r="104" spans="2:18" ht="16.5" thickBot="1" x14ac:dyDescent="0.3">
      <c r="B104" s="283" t="s">
        <v>67</v>
      </c>
      <c r="C104" s="284"/>
      <c r="D104" s="284"/>
      <c r="E104" s="284"/>
      <c r="F104" s="284"/>
      <c r="G104" s="284"/>
      <c r="H104" s="284"/>
      <c r="I104" s="285"/>
      <c r="J104" s="281"/>
      <c r="K104" s="283" t="s">
        <v>68</v>
      </c>
      <c r="L104" s="284"/>
      <c r="M104" s="284"/>
      <c r="N104" s="284"/>
      <c r="O104" s="284"/>
      <c r="P104" s="284"/>
      <c r="Q104" s="284"/>
      <c r="R104" s="285"/>
    </row>
    <row r="105" spans="2:18" ht="16.5" thickBot="1" x14ac:dyDescent="0.3">
      <c r="B105" s="286" t="s">
        <v>224</v>
      </c>
      <c r="C105" s="287"/>
      <c r="D105" s="288"/>
      <c r="E105" s="289"/>
      <c r="F105" s="286" t="s">
        <v>225</v>
      </c>
      <c r="G105" s="287"/>
      <c r="H105" s="288"/>
      <c r="I105" s="289"/>
      <c r="J105" s="281"/>
      <c r="K105" s="286" t="s">
        <v>224</v>
      </c>
      <c r="L105" s="287"/>
      <c r="M105" s="288"/>
      <c r="N105" s="289"/>
      <c r="O105" s="286" t="s">
        <v>225</v>
      </c>
      <c r="P105" s="287"/>
      <c r="Q105" s="288"/>
      <c r="R105" s="289"/>
    </row>
    <row r="106" spans="2:18" ht="32.25" thickBot="1" x14ac:dyDescent="0.3">
      <c r="B106" s="290" t="s">
        <v>69</v>
      </c>
      <c r="C106" s="291" t="s">
        <v>49</v>
      </c>
      <c r="D106" s="292" t="s">
        <v>91</v>
      </c>
      <c r="E106" s="293" t="s">
        <v>70</v>
      </c>
      <c r="F106" s="290" t="s">
        <v>69</v>
      </c>
      <c r="G106" s="291" t="s">
        <v>49</v>
      </c>
      <c r="H106" s="292" t="s">
        <v>91</v>
      </c>
      <c r="I106" s="293" t="s">
        <v>70</v>
      </c>
      <c r="J106" s="281"/>
      <c r="K106" s="290" t="s">
        <v>69</v>
      </c>
      <c r="L106" s="291" t="s">
        <v>49</v>
      </c>
      <c r="M106" s="292" t="s">
        <v>91</v>
      </c>
      <c r="N106" s="293" t="s">
        <v>70</v>
      </c>
      <c r="O106" s="290" t="s">
        <v>69</v>
      </c>
      <c r="P106" s="291" t="s">
        <v>49</v>
      </c>
      <c r="Q106" s="292" t="s">
        <v>91</v>
      </c>
      <c r="R106" s="293" t="s">
        <v>70</v>
      </c>
    </row>
    <row r="107" spans="2:18" ht="16.5" thickBot="1" x14ac:dyDescent="0.3">
      <c r="B107" s="253" t="s">
        <v>62</v>
      </c>
      <c r="C107" s="254">
        <v>475662.72499999998</v>
      </c>
      <c r="D107" s="255">
        <v>2219252.145</v>
      </c>
      <c r="E107" s="256">
        <v>74595.269</v>
      </c>
      <c r="F107" s="257" t="s">
        <v>62</v>
      </c>
      <c r="G107" s="258">
        <v>374442.799</v>
      </c>
      <c r="H107" s="259">
        <v>1715852.473</v>
      </c>
      <c r="I107" s="256">
        <v>74439.701000000001</v>
      </c>
      <c r="J107" s="281"/>
      <c r="K107" s="253" t="s">
        <v>62</v>
      </c>
      <c r="L107" s="254">
        <v>174600.19699999999</v>
      </c>
      <c r="M107" s="255">
        <v>818233.22900000005</v>
      </c>
      <c r="N107" s="256">
        <v>26995.035</v>
      </c>
      <c r="O107" s="257" t="s">
        <v>62</v>
      </c>
      <c r="P107" s="258">
        <v>126338.25</v>
      </c>
      <c r="Q107" s="259">
        <v>574975.554</v>
      </c>
      <c r="R107" s="256">
        <v>22018.864000000001</v>
      </c>
    </row>
    <row r="108" spans="2:18" ht="15.75" x14ac:dyDescent="0.25">
      <c r="B108" s="260" t="s">
        <v>75</v>
      </c>
      <c r="C108" s="261">
        <v>89658.032000000007</v>
      </c>
      <c r="D108" s="261">
        <v>421175.86300000001</v>
      </c>
      <c r="E108" s="261">
        <v>13544.045</v>
      </c>
      <c r="F108" s="262" t="s">
        <v>75</v>
      </c>
      <c r="G108" s="263">
        <v>79852.173999999999</v>
      </c>
      <c r="H108" s="264">
        <v>364162.85</v>
      </c>
      <c r="I108" s="265">
        <v>15822.573</v>
      </c>
      <c r="J108" s="281"/>
      <c r="K108" s="260" t="s">
        <v>31</v>
      </c>
      <c r="L108" s="261">
        <v>39174.514999999999</v>
      </c>
      <c r="M108" s="261">
        <v>183107.87400000001</v>
      </c>
      <c r="N108" s="261">
        <v>5894.2049999999999</v>
      </c>
      <c r="O108" s="262" t="s">
        <v>31</v>
      </c>
      <c r="P108" s="263">
        <v>38152.665000000001</v>
      </c>
      <c r="Q108" s="264">
        <v>173643.79800000001</v>
      </c>
      <c r="R108" s="265">
        <v>6026.0569999999998</v>
      </c>
    </row>
    <row r="109" spans="2:18" ht="15.75" x14ac:dyDescent="0.25">
      <c r="B109" s="266" t="s">
        <v>166</v>
      </c>
      <c r="C109" s="267">
        <v>64072.811000000002</v>
      </c>
      <c r="D109" s="267">
        <v>297386.321</v>
      </c>
      <c r="E109" s="267">
        <v>9812.7489999999998</v>
      </c>
      <c r="F109" s="268" t="s">
        <v>166</v>
      </c>
      <c r="G109" s="269">
        <v>38539.644999999997</v>
      </c>
      <c r="H109" s="270">
        <v>178945.58900000001</v>
      </c>
      <c r="I109" s="271">
        <v>8453.5499999999993</v>
      </c>
      <c r="J109" s="281"/>
      <c r="K109" s="266" t="s">
        <v>124</v>
      </c>
      <c r="L109" s="267">
        <v>33108.118000000002</v>
      </c>
      <c r="M109" s="267">
        <v>156986.69399999999</v>
      </c>
      <c r="N109" s="267">
        <v>5416.326</v>
      </c>
      <c r="O109" s="268" t="s">
        <v>77</v>
      </c>
      <c r="P109" s="269">
        <v>24398.764999999999</v>
      </c>
      <c r="Q109" s="270">
        <v>111955.016</v>
      </c>
      <c r="R109" s="271">
        <v>3356.7159999999999</v>
      </c>
    </row>
    <row r="110" spans="2:18" ht="15.75" x14ac:dyDescent="0.25">
      <c r="B110" s="266" t="s">
        <v>30</v>
      </c>
      <c r="C110" s="267">
        <v>61127.637000000002</v>
      </c>
      <c r="D110" s="267">
        <v>284898.97600000002</v>
      </c>
      <c r="E110" s="267">
        <v>9524.5310000000009</v>
      </c>
      <c r="F110" s="268" t="s">
        <v>84</v>
      </c>
      <c r="G110" s="269">
        <v>32806.947</v>
      </c>
      <c r="H110" s="270">
        <v>149702.258</v>
      </c>
      <c r="I110" s="271">
        <v>6512.3320000000003</v>
      </c>
      <c r="J110" s="281"/>
      <c r="K110" s="266" t="s">
        <v>77</v>
      </c>
      <c r="L110" s="267">
        <v>26238.797999999999</v>
      </c>
      <c r="M110" s="267">
        <v>122501.046</v>
      </c>
      <c r="N110" s="267">
        <v>3553.1559999999999</v>
      </c>
      <c r="O110" s="268" t="s">
        <v>166</v>
      </c>
      <c r="P110" s="269">
        <v>17086.29</v>
      </c>
      <c r="Q110" s="270">
        <v>77787.282000000007</v>
      </c>
      <c r="R110" s="271">
        <v>3162.0770000000002</v>
      </c>
    </row>
    <row r="111" spans="2:18" ht="15.75" x14ac:dyDescent="0.25">
      <c r="B111" s="266" t="s">
        <v>31</v>
      </c>
      <c r="C111" s="267">
        <v>41743.39</v>
      </c>
      <c r="D111" s="267">
        <v>194271.34299999999</v>
      </c>
      <c r="E111" s="267">
        <v>7579.8209999999999</v>
      </c>
      <c r="F111" s="268" t="s">
        <v>33</v>
      </c>
      <c r="G111" s="269">
        <v>28657.08</v>
      </c>
      <c r="H111" s="270">
        <v>130654.72100000001</v>
      </c>
      <c r="I111" s="271">
        <v>5525.9290000000001</v>
      </c>
      <c r="J111" s="281"/>
      <c r="K111" s="266" t="s">
        <v>166</v>
      </c>
      <c r="L111" s="267">
        <v>24128.157999999999</v>
      </c>
      <c r="M111" s="267">
        <v>112800.77099999999</v>
      </c>
      <c r="N111" s="267">
        <v>3542.5990000000002</v>
      </c>
      <c r="O111" s="268" t="s">
        <v>30</v>
      </c>
      <c r="P111" s="269">
        <v>15771.58</v>
      </c>
      <c r="Q111" s="270">
        <v>71377.828999999998</v>
      </c>
      <c r="R111" s="271">
        <v>2816.1350000000002</v>
      </c>
    </row>
    <row r="112" spans="2:18" ht="15.75" x14ac:dyDescent="0.25">
      <c r="B112" s="266" t="s">
        <v>84</v>
      </c>
      <c r="C112" s="267">
        <v>38012.85</v>
      </c>
      <c r="D112" s="267">
        <v>177794.45699999999</v>
      </c>
      <c r="E112" s="267">
        <v>5813.2470000000003</v>
      </c>
      <c r="F112" s="268" t="s">
        <v>31</v>
      </c>
      <c r="G112" s="269">
        <v>26580.581999999999</v>
      </c>
      <c r="H112" s="270">
        <v>122143.531</v>
      </c>
      <c r="I112" s="271">
        <v>5388.6109999999999</v>
      </c>
      <c r="J112" s="281"/>
      <c r="K112" s="266" t="s">
        <v>72</v>
      </c>
      <c r="L112" s="267">
        <v>13104.418</v>
      </c>
      <c r="M112" s="267">
        <v>61322.665999999997</v>
      </c>
      <c r="N112" s="267">
        <v>2067.9250000000002</v>
      </c>
      <c r="O112" s="268" t="s">
        <v>72</v>
      </c>
      <c r="P112" s="269">
        <v>10681.055</v>
      </c>
      <c r="Q112" s="270">
        <v>48075.857000000004</v>
      </c>
      <c r="R112" s="271">
        <v>2153.7979999999998</v>
      </c>
    </row>
    <row r="113" spans="2:18" ht="15.75" x14ac:dyDescent="0.25">
      <c r="B113" s="266" t="s">
        <v>33</v>
      </c>
      <c r="C113" s="267">
        <v>29456.314999999999</v>
      </c>
      <c r="D113" s="267">
        <v>138654.995</v>
      </c>
      <c r="E113" s="267">
        <v>4379.4160000000002</v>
      </c>
      <c r="F113" s="268" t="s">
        <v>30</v>
      </c>
      <c r="G113" s="269">
        <v>23600.594000000001</v>
      </c>
      <c r="H113" s="270">
        <v>109151.685</v>
      </c>
      <c r="I113" s="271">
        <v>4338.085</v>
      </c>
      <c r="J113" s="281"/>
      <c r="K113" s="266" t="s">
        <v>30</v>
      </c>
      <c r="L113" s="267">
        <v>11859.130999999999</v>
      </c>
      <c r="M113" s="267">
        <v>55642.692999999999</v>
      </c>
      <c r="N113" s="267">
        <v>1915.6489999999999</v>
      </c>
      <c r="O113" s="268" t="s">
        <v>71</v>
      </c>
      <c r="P113" s="269">
        <v>5045.7920000000004</v>
      </c>
      <c r="Q113" s="270">
        <v>22930.330999999998</v>
      </c>
      <c r="R113" s="271">
        <v>1146.9680000000001</v>
      </c>
    </row>
    <row r="114" spans="2:18" ht="15.75" x14ac:dyDescent="0.25">
      <c r="B114" s="266" t="s">
        <v>74</v>
      </c>
      <c r="C114" s="267">
        <v>26825.037</v>
      </c>
      <c r="D114" s="267">
        <v>125365.817</v>
      </c>
      <c r="E114" s="267">
        <v>4093.9560000000001</v>
      </c>
      <c r="F114" s="268" t="s">
        <v>217</v>
      </c>
      <c r="G114" s="269">
        <v>21759.073</v>
      </c>
      <c r="H114" s="270">
        <v>98104.172000000006</v>
      </c>
      <c r="I114" s="271">
        <v>4827.3500000000004</v>
      </c>
      <c r="J114" s="281"/>
      <c r="K114" s="266" t="s">
        <v>83</v>
      </c>
      <c r="L114" s="267">
        <v>6895.808</v>
      </c>
      <c r="M114" s="267">
        <v>31849.481</v>
      </c>
      <c r="N114" s="267">
        <v>1281.78</v>
      </c>
      <c r="O114" s="268" t="s">
        <v>81</v>
      </c>
      <c r="P114" s="269">
        <v>4915.6880000000001</v>
      </c>
      <c r="Q114" s="270">
        <v>22270.9</v>
      </c>
      <c r="R114" s="271">
        <v>1325.2049999999999</v>
      </c>
    </row>
    <row r="115" spans="2:18" ht="15.75" x14ac:dyDescent="0.25">
      <c r="B115" s="266" t="s">
        <v>77</v>
      </c>
      <c r="C115" s="267">
        <v>20052.52</v>
      </c>
      <c r="D115" s="267">
        <v>92589.065000000002</v>
      </c>
      <c r="E115" s="267">
        <v>3400.2620000000002</v>
      </c>
      <c r="F115" s="268" t="s">
        <v>74</v>
      </c>
      <c r="G115" s="269">
        <v>19207.04</v>
      </c>
      <c r="H115" s="270">
        <v>88277.398000000001</v>
      </c>
      <c r="I115" s="271">
        <v>3831.5160000000001</v>
      </c>
      <c r="J115" s="281"/>
      <c r="K115" s="266" t="s">
        <v>81</v>
      </c>
      <c r="L115" s="267">
        <v>6609.3119999999999</v>
      </c>
      <c r="M115" s="267">
        <v>30853.611000000001</v>
      </c>
      <c r="N115" s="267">
        <v>1247.001</v>
      </c>
      <c r="O115" s="268" t="s">
        <v>83</v>
      </c>
      <c r="P115" s="269">
        <v>2791.9609999999998</v>
      </c>
      <c r="Q115" s="270">
        <v>12582.723</v>
      </c>
      <c r="R115" s="271">
        <v>576.29999999999995</v>
      </c>
    </row>
    <row r="116" spans="2:18" ht="15.75" x14ac:dyDescent="0.25">
      <c r="B116" s="266" t="s">
        <v>89</v>
      </c>
      <c r="C116" s="267">
        <v>19239.969000000001</v>
      </c>
      <c r="D116" s="267">
        <v>89447.320999999996</v>
      </c>
      <c r="E116" s="267">
        <v>3228.0630000000001</v>
      </c>
      <c r="F116" s="268" t="s">
        <v>89</v>
      </c>
      <c r="G116" s="269">
        <v>14767.634</v>
      </c>
      <c r="H116" s="270">
        <v>67623.508000000002</v>
      </c>
      <c r="I116" s="271">
        <v>2931.6959999999999</v>
      </c>
      <c r="J116" s="281"/>
      <c r="K116" s="266" t="s">
        <v>71</v>
      </c>
      <c r="L116" s="267">
        <v>2606.259</v>
      </c>
      <c r="M116" s="267">
        <v>12210.300999999999</v>
      </c>
      <c r="N116" s="267">
        <v>415.52600000000001</v>
      </c>
      <c r="O116" s="268" t="s">
        <v>82</v>
      </c>
      <c r="P116" s="269">
        <v>1725.954</v>
      </c>
      <c r="Q116" s="270">
        <v>7857.2910000000002</v>
      </c>
      <c r="R116" s="271">
        <v>340.24900000000002</v>
      </c>
    </row>
    <row r="117" spans="2:18" ht="15.75" x14ac:dyDescent="0.25">
      <c r="B117" s="266" t="s">
        <v>71</v>
      </c>
      <c r="C117" s="267">
        <v>10656.300999999999</v>
      </c>
      <c r="D117" s="267">
        <v>49457.341</v>
      </c>
      <c r="E117" s="267">
        <v>1714.405</v>
      </c>
      <c r="F117" s="268" t="s">
        <v>114</v>
      </c>
      <c r="G117" s="269">
        <v>14285.156999999999</v>
      </c>
      <c r="H117" s="270">
        <v>65908.585999999996</v>
      </c>
      <c r="I117" s="271">
        <v>2570.14</v>
      </c>
      <c r="J117" s="281"/>
      <c r="K117" s="266" t="s">
        <v>211</v>
      </c>
      <c r="L117" s="267">
        <v>2284.0340000000001</v>
      </c>
      <c r="M117" s="267">
        <v>10884.647000000001</v>
      </c>
      <c r="N117" s="267">
        <v>317.95</v>
      </c>
      <c r="O117" s="268" t="s">
        <v>124</v>
      </c>
      <c r="P117" s="269">
        <v>1494.91</v>
      </c>
      <c r="Q117" s="270">
        <v>6844.7950000000001</v>
      </c>
      <c r="R117" s="271">
        <v>271.23</v>
      </c>
    </row>
    <row r="118" spans="2:18" ht="15.75" x14ac:dyDescent="0.25">
      <c r="B118" s="266" t="s">
        <v>73</v>
      </c>
      <c r="C118" s="267">
        <v>10099.858</v>
      </c>
      <c r="D118" s="267">
        <v>46511.197</v>
      </c>
      <c r="E118" s="267">
        <v>1561.02</v>
      </c>
      <c r="F118" s="268" t="s">
        <v>79</v>
      </c>
      <c r="G118" s="269">
        <v>7283.817</v>
      </c>
      <c r="H118" s="270">
        <v>33338.741000000002</v>
      </c>
      <c r="I118" s="271">
        <v>1334.434</v>
      </c>
      <c r="J118" s="281"/>
      <c r="K118" s="266" t="s">
        <v>74</v>
      </c>
      <c r="L118" s="267">
        <v>1929.173</v>
      </c>
      <c r="M118" s="267">
        <v>8931.4950000000008</v>
      </c>
      <c r="N118" s="267">
        <v>282.029</v>
      </c>
      <c r="O118" s="268" t="s">
        <v>211</v>
      </c>
      <c r="P118" s="269">
        <v>1152.26</v>
      </c>
      <c r="Q118" s="270">
        <v>5412.549</v>
      </c>
      <c r="R118" s="271">
        <v>189</v>
      </c>
    </row>
    <row r="119" spans="2:18" ht="15.75" x14ac:dyDescent="0.25">
      <c r="B119" s="266" t="s">
        <v>79</v>
      </c>
      <c r="C119" s="267">
        <v>8752.2170000000006</v>
      </c>
      <c r="D119" s="267">
        <v>40853.339</v>
      </c>
      <c r="E119" s="267">
        <v>1282.586</v>
      </c>
      <c r="F119" s="268" t="s">
        <v>82</v>
      </c>
      <c r="G119" s="269">
        <v>6132.8019999999997</v>
      </c>
      <c r="H119" s="270">
        <v>27996.384999999998</v>
      </c>
      <c r="I119" s="271">
        <v>985.01599999999996</v>
      </c>
      <c r="J119" s="281"/>
      <c r="K119" s="266" t="s">
        <v>112</v>
      </c>
      <c r="L119" s="267">
        <v>1878.4960000000001</v>
      </c>
      <c r="M119" s="267">
        <v>8923.6749999999993</v>
      </c>
      <c r="N119" s="267">
        <v>321</v>
      </c>
      <c r="O119" s="268" t="s">
        <v>74</v>
      </c>
      <c r="P119" s="269">
        <v>930.16</v>
      </c>
      <c r="Q119" s="270">
        <v>4263.5219999999999</v>
      </c>
      <c r="R119" s="271">
        <v>203.48500000000001</v>
      </c>
    </row>
    <row r="120" spans="2:18" ht="15.75" x14ac:dyDescent="0.25">
      <c r="B120" s="266" t="s">
        <v>114</v>
      </c>
      <c r="C120" s="267">
        <v>7681.9210000000003</v>
      </c>
      <c r="D120" s="267">
        <v>35660.402999999998</v>
      </c>
      <c r="E120" s="267">
        <v>1487.7</v>
      </c>
      <c r="F120" s="268" t="s">
        <v>71</v>
      </c>
      <c r="G120" s="269">
        <v>6127.6360000000004</v>
      </c>
      <c r="H120" s="270">
        <v>28059.151000000002</v>
      </c>
      <c r="I120" s="271">
        <v>1117.364</v>
      </c>
      <c r="J120" s="281"/>
      <c r="K120" s="266" t="s">
        <v>73</v>
      </c>
      <c r="L120" s="267">
        <v>1202.7049999999999</v>
      </c>
      <c r="M120" s="267">
        <v>5535.9040000000005</v>
      </c>
      <c r="N120" s="267">
        <v>187.71600000000001</v>
      </c>
      <c r="O120" s="268" t="s">
        <v>112</v>
      </c>
      <c r="P120" s="269">
        <v>646.32399999999996</v>
      </c>
      <c r="Q120" s="270">
        <v>2998.8780000000002</v>
      </c>
      <c r="R120" s="271">
        <v>153.4</v>
      </c>
    </row>
    <row r="121" spans="2:18" ht="15.75" x14ac:dyDescent="0.25">
      <c r="B121" s="266" t="s">
        <v>82</v>
      </c>
      <c r="C121" s="267">
        <v>7151.9539999999997</v>
      </c>
      <c r="D121" s="267">
        <v>33429.542000000001</v>
      </c>
      <c r="E121" s="267">
        <v>965.66700000000003</v>
      </c>
      <c r="F121" s="268" t="s">
        <v>164</v>
      </c>
      <c r="G121" s="269">
        <v>4731.74</v>
      </c>
      <c r="H121" s="270">
        <v>22086.61</v>
      </c>
      <c r="I121" s="271">
        <v>1039.4000000000001</v>
      </c>
      <c r="J121" s="281"/>
      <c r="K121" s="266" t="s">
        <v>82</v>
      </c>
      <c r="L121" s="267">
        <v>1185.4449999999999</v>
      </c>
      <c r="M121" s="267">
        <v>5484.6379999999999</v>
      </c>
      <c r="N121" s="267">
        <v>198.53899999999999</v>
      </c>
      <c r="O121" s="268" t="s">
        <v>76</v>
      </c>
      <c r="P121" s="269">
        <v>521.26800000000003</v>
      </c>
      <c r="Q121" s="270">
        <v>2297.9580000000001</v>
      </c>
      <c r="R121" s="271">
        <v>66.64</v>
      </c>
    </row>
    <row r="122" spans="2:18" ht="15.75" x14ac:dyDescent="0.25">
      <c r="B122" s="266" t="s">
        <v>218</v>
      </c>
      <c r="C122" s="267">
        <v>5660.43</v>
      </c>
      <c r="D122" s="267">
        <v>26531.543000000001</v>
      </c>
      <c r="E122" s="267">
        <v>843.21699999999998</v>
      </c>
      <c r="F122" s="268" t="s">
        <v>77</v>
      </c>
      <c r="G122" s="269">
        <v>4376.8360000000002</v>
      </c>
      <c r="H122" s="270">
        <v>20192.396000000001</v>
      </c>
      <c r="I122" s="271">
        <v>885.93399999999997</v>
      </c>
      <c r="J122" s="281"/>
      <c r="K122" s="266" t="s">
        <v>84</v>
      </c>
      <c r="L122" s="267">
        <v>1032.6020000000001</v>
      </c>
      <c r="M122" s="267">
        <v>4881.8140000000003</v>
      </c>
      <c r="N122" s="267">
        <v>141.34299999999999</v>
      </c>
      <c r="O122" s="268" t="s">
        <v>88</v>
      </c>
      <c r="P122" s="269">
        <v>254.423</v>
      </c>
      <c r="Q122" s="270">
        <v>1200.606</v>
      </c>
      <c r="R122" s="271">
        <v>62.4</v>
      </c>
    </row>
    <row r="123" spans="2:18" ht="16.5" thickBot="1" x14ac:dyDescent="0.3">
      <c r="B123" s="272" t="s">
        <v>95</v>
      </c>
      <c r="C123" s="273">
        <v>5263.45</v>
      </c>
      <c r="D123" s="273">
        <v>24693.075000000001</v>
      </c>
      <c r="E123" s="273">
        <v>788.18600000000004</v>
      </c>
      <c r="F123" s="274" t="s">
        <v>73</v>
      </c>
      <c r="G123" s="275">
        <v>4175.8789999999999</v>
      </c>
      <c r="H123" s="276">
        <v>19358.133000000002</v>
      </c>
      <c r="I123" s="277">
        <v>826.03399999999999</v>
      </c>
      <c r="J123" s="281"/>
      <c r="K123" s="272" t="s">
        <v>116</v>
      </c>
      <c r="L123" s="273">
        <v>533.428</v>
      </c>
      <c r="M123" s="273">
        <v>2490.5010000000002</v>
      </c>
      <c r="N123" s="273">
        <v>81.599999999999994</v>
      </c>
      <c r="O123" s="274" t="s">
        <v>87</v>
      </c>
      <c r="P123" s="275">
        <v>205.96</v>
      </c>
      <c r="Q123" s="276">
        <v>916.27300000000002</v>
      </c>
      <c r="R123" s="277">
        <v>44.4</v>
      </c>
    </row>
    <row r="124" spans="2:18" x14ac:dyDescent="0.2">
      <c r="B124" s="278"/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</row>
    <row r="125" spans="2:18" x14ac:dyDescent="0.2"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</row>
    <row r="126" spans="2:18" x14ac:dyDescent="0.2"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</row>
    <row r="127" spans="2:18" ht="16.5" x14ac:dyDescent="0.25">
      <c r="B127" s="304"/>
      <c r="C127" s="304"/>
      <c r="D127" s="304"/>
      <c r="E127" s="304"/>
      <c r="F127" s="304"/>
      <c r="G127" s="304"/>
      <c r="H127" s="304"/>
      <c r="I127" s="305"/>
      <c r="J127" s="305"/>
      <c r="K127" s="304"/>
      <c r="L127" s="304"/>
      <c r="M127" s="304"/>
      <c r="N127" s="304"/>
      <c r="O127" s="304"/>
      <c r="P127" s="306"/>
      <c r="Q127" s="306"/>
      <c r="R127" s="297"/>
    </row>
    <row r="128" spans="2:18" ht="15.75" x14ac:dyDescent="0.25">
      <c r="B128" s="279" t="s">
        <v>205</v>
      </c>
      <c r="C128" s="279"/>
      <c r="D128" s="279"/>
      <c r="E128" s="279"/>
      <c r="F128" s="279"/>
      <c r="G128" s="279"/>
      <c r="H128" s="279"/>
      <c r="I128" s="281"/>
      <c r="J128" s="281"/>
      <c r="K128" s="279" t="s">
        <v>206</v>
      </c>
      <c r="L128" s="279"/>
      <c r="M128" s="279"/>
      <c r="N128" s="279"/>
      <c r="O128" s="279"/>
      <c r="P128" s="279"/>
      <c r="Q128" s="279"/>
      <c r="R128" s="281"/>
    </row>
    <row r="129" spans="2:31" ht="16.5" thickBot="1" x14ac:dyDescent="0.3">
      <c r="B129" s="282" t="s">
        <v>127</v>
      </c>
      <c r="C129" s="279"/>
      <c r="D129" s="279"/>
      <c r="E129" s="279"/>
      <c r="F129" s="281"/>
      <c r="G129" s="281"/>
      <c r="H129" s="281"/>
      <c r="I129" s="281"/>
      <c r="J129" s="281"/>
      <c r="K129" s="282" t="s">
        <v>127</v>
      </c>
      <c r="L129" s="279"/>
      <c r="M129" s="279"/>
      <c r="N129" s="279"/>
      <c r="O129" s="281"/>
      <c r="P129" s="281"/>
      <c r="Q129" s="281"/>
      <c r="R129" s="281"/>
    </row>
    <row r="130" spans="2:31" ht="16.5" thickBot="1" x14ac:dyDescent="0.3">
      <c r="B130" s="283" t="s">
        <v>67</v>
      </c>
      <c r="C130" s="284"/>
      <c r="D130" s="284"/>
      <c r="E130" s="284"/>
      <c r="F130" s="284"/>
      <c r="G130" s="284"/>
      <c r="H130" s="284"/>
      <c r="I130" s="285"/>
      <c r="J130" s="281"/>
      <c r="K130" s="283" t="s">
        <v>68</v>
      </c>
      <c r="L130" s="284"/>
      <c r="M130" s="284"/>
      <c r="N130" s="284"/>
      <c r="O130" s="284"/>
      <c r="P130" s="284"/>
      <c r="Q130" s="284"/>
      <c r="R130" s="285"/>
    </row>
    <row r="131" spans="2:31" ht="16.5" thickBot="1" x14ac:dyDescent="0.3">
      <c r="B131" s="286" t="s">
        <v>224</v>
      </c>
      <c r="C131" s="287"/>
      <c r="D131" s="288"/>
      <c r="E131" s="289"/>
      <c r="F131" s="286" t="s">
        <v>225</v>
      </c>
      <c r="G131" s="287"/>
      <c r="H131" s="288"/>
      <c r="I131" s="289"/>
      <c r="J131" s="281"/>
      <c r="K131" s="286" t="s">
        <v>224</v>
      </c>
      <c r="L131" s="287"/>
      <c r="M131" s="288"/>
      <c r="N131" s="289"/>
      <c r="O131" s="286" t="s">
        <v>225</v>
      </c>
      <c r="P131" s="287"/>
      <c r="Q131" s="288"/>
      <c r="R131" s="289"/>
    </row>
    <row r="132" spans="2:31" ht="32.25" thickBot="1" x14ac:dyDescent="0.3">
      <c r="B132" s="290" t="s">
        <v>69</v>
      </c>
      <c r="C132" s="291" t="s">
        <v>49</v>
      </c>
      <c r="D132" s="292" t="s">
        <v>91</v>
      </c>
      <c r="E132" s="293" t="s">
        <v>70</v>
      </c>
      <c r="F132" s="290" t="s">
        <v>69</v>
      </c>
      <c r="G132" s="291" t="s">
        <v>49</v>
      </c>
      <c r="H132" s="292" t="s">
        <v>91</v>
      </c>
      <c r="I132" s="293" t="s">
        <v>70</v>
      </c>
      <c r="J132" s="281"/>
      <c r="K132" s="290" t="s">
        <v>69</v>
      </c>
      <c r="L132" s="291" t="s">
        <v>49</v>
      </c>
      <c r="M132" s="292" t="s">
        <v>91</v>
      </c>
      <c r="N132" s="293" t="s">
        <v>70</v>
      </c>
      <c r="O132" s="290" t="s">
        <v>69</v>
      </c>
      <c r="P132" s="291" t="s">
        <v>49</v>
      </c>
      <c r="Q132" s="292" t="s">
        <v>91</v>
      </c>
      <c r="R132" s="293" t="s">
        <v>70</v>
      </c>
    </row>
    <row r="133" spans="2:31" ht="16.5" thickBot="1" x14ac:dyDescent="0.3">
      <c r="B133" s="253" t="s">
        <v>62</v>
      </c>
      <c r="C133" s="254">
        <v>1149436.6470000001</v>
      </c>
      <c r="D133" s="255">
        <v>5372822.5810000002</v>
      </c>
      <c r="E133" s="256">
        <v>279058.00400000002</v>
      </c>
      <c r="F133" s="257" t="s">
        <v>62</v>
      </c>
      <c r="G133" s="258">
        <v>1154615.0430000001</v>
      </c>
      <c r="H133" s="259">
        <v>5273279.7750000004</v>
      </c>
      <c r="I133" s="256">
        <v>281613.21500000003</v>
      </c>
      <c r="J133" s="281"/>
      <c r="K133" s="253" t="s">
        <v>62</v>
      </c>
      <c r="L133" s="254">
        <v>543333.43900000001</v>
      </c>
      <c r="M133" s="255">
        <v>2542486.6800000002</v>
      </c>
      <c r="N133" s="256">
        <v>108011.473</v>
      </c>
      <c r="O133" s="257" t="s">
        <v>62</v>
      </c>
      <c r="P133" s="258">
        <v>604177.07200000004</v>
      </c>
      <c r="Q133" s="259">
        <v>2758440.9840000002</v>
      </c>
      <c r="R133" s="256">
        <v>117932.28</v>
      </c>
    </row>
    <row r="134" spans="2:31" ht="15.75" x14ac:dyDescent="0.25">
      <c r="B134" s="260" t="s">
        <v>31</v>
      </c>
      <c r="C134" s="261">
        <v>127216.69100000001</v>
      </c>
      <c r="D134" s="261">
        <v>593969.70499999996</v>
      </c>
      <c r="E134" s="261">
        <v>37547.83</v>
      </c>
      <c r="F134" s="262" t="s">
        <v>31</v>
      </c>
      <c r="G134" s="263">
        <v>133680.22899999999</v>
      </c>
      <c r="H134" s="264">
        <v>610424.36300000001</v>
      </c>
      <c r="I134" s="265">
        <v>40228.493000000002</v>
      </c>
      <c r="J134" s="281"/>
      <c r="K134" s="260" t="s">
        <v>31</v>
      </c>
      <c r="L134" s="261">
        <v>194353.87400000001</v>
      </c>
      <c r="M134" s="261">
        <v>909158.19200000004</v>
      </c>
      <c r="N134" s="261">
        <v>43460.163999999997</v>
      </c>
      <c r="O134" s="262" t="s">
        <v>31</v>
      </c>
      <c r="P134" s="263">
        <v>215126.36300000001</v>
      </c>
      <c r="Q134" s="264">
        <v>982260.41500000004</v>
      </c>
      <c r="R134" s="265">
        <v>46274.455999999998</v>
      </c>
    </row>
    <row r="135" spans="2:31" ht="15.75" x14ac:dyDescent="0.25">
      <c r="B135" s="266" t="s">
        <v>75</v>
      </c>
      <c r="C135" s="267">
        <v>117229.784</v>
      </c>
      <c r="D135" s="267">
        <v>547761.397</v>
      </c>
      <c r="E135" s="267">
        <v>26425.550999999999</v>
      </c>
      <c r="F135" s="268" t="s">
        <v>75</v>
      </c>
      <c r="G135" s="269">
        <v>104466.026</v>
      </c>
      <c r="H135" s="270">
        <v>476839.30200000003</v>
      </c>
      <c r="I135" s="271">
        <v>23681.279999999999</v>
      </c>
      <c r="J135" s="281"/>
      <c r="K135" s="266" t="s">
        <v>71</v>
      </c>
      <c r="L135" s="267">
        <v>73449.851999999999</v>
      </c>
      <c r="M135" s="267">
        <v>343497.28600000002</v>
      </c>
      <c r="N135" s="267">
        <v>10303.819</v>
      </c>
      <c r="O135" s="268" t="s">
        <v>71</v>
      </c>
      <c r="P135" s="269">
        <v>85569.626999999993</v>
      </c>
      <c r="Q135" s="270">
        <v>389959.29599999997</v>
      </c>
      <c r="R135" s="271">
        <v>11039.77</v>
      </c>
    </row>
    <row r="136" spans="2:31" ht="15.75" x14ac:dyDescent="0.25">
      <c r="B136" s="266" t="s">
        <v>71</v>
      </c>
      <c r="C136" s="267">
        <v>111701.833</v>
      </c>
      <c r="D136" s="267">
        <v>523115.80200000003</v>
      </c>
      <c r="E136" s="267">
        <v>22411.23</v>
      </c>
      <c r="F136" s="268" t="s">
        <v>71</v>
      </c>
      <c r="G136" s="269">
        <v>90554.611000000004</v>
      </c>
      <c r="H136" s="270">
        <v>413362.25699999998</v>
      </c>
      <c r="I136" s="271">
        <v>22076.106</v>
      </c>
      <c r="J136" s="281"/>
      <c r="K136" s="266" t="s">
        <v>166</v>
      </c>
      <c r="L136" s="267">
        <v>51439.406999999999</v>
      </c>
      <c r="M136" s="267">
        <v>240784.302</v>
      </c>
      <c r="N136" s="267">
        <v>9492.1</v>
      </c>
      <c r="O136" s="268" t="s">
        <v>166</v>
      </c>
      <c r="P136" s="269">
        <v>74979.316000000006</v>
      </c>
      <c r="Q136" s="270">
        <v>342655.59600000002</v>
      </c>
      <c r="R136" s="271">
        <v>16303.749</v>
      </c>
    </row>
    <row r="137" spans="2:31" ht="15.75" x14ac:dyDescent="0.25">
      <c r="B137" s="266" t="s">
        <v>124</v>
      </c>
      <c r="C137" s="267">
        <v>86647.774000000005</v>
      </c>
      <c r="D137" s="267">
        <v>405339.087</v>
      </c>
      <c r="E137" s="267">
        <v>17508.934000000001</v>
      </c>
      <c r="F137" s="268" t="s">
        <v>124</v>
      </c>
      <c r="G137" s="269">
        <v>86669.705000000002</v>
      </c>
      <c r="H137" s="270">
        <v>395891.761</v>
      </c>
      <c r="I137" s="271">
        <v>16943.367999999999</v>
      </c>
      <c r="J137" s="281"/>
      <c r="K137" s="266" t="s">
        <v>81</v>
      </c>
      <c r="L137" s="267">
        <v>36670.158000000003</v>
      </c>
      <c r="M137" s="267">
        <v>171773.83499999999</v>
      </c>
      <c r="N137" s="267">
        <v>9038.42</v>
      </c>
      <c r="O137" s="268" t="s">
        <v>75</v>
      </c>
      <c r="P137" s="269">
        <v>43813.981</v>
      </c>
      <c r="Q137" s="270">
        <v>199963.111</v>
      </c>
      <c r="R137" s="271">
        <v>9683.74</v>
      </c>
    </row>
    <row r="138" spans="2:31" ht="15.75" x14ac:dyDescent="0.25">
      <c r="B138" s="266" t="s">
        <v>82</v>
      </c>
      <c r="C138" s="267">
        <v>70700.942999999999</v>
      </c>
      <c r="D138" s="267">
        <v>330452.52500000002</v>
      </c>
      <c r="E138" s="267">
        <v>16493.499</v>
      </c>
      <c r="F138" s="268" t="s">
        <v>84</v>
      </c>
      <c r="G138" s="269">
        <v>77257.506999999998</v>
      </c>
      <c r="H138" s="270">
        <v>352350.71299999999</v>
      </c>
      <c r="I138" s="271">
        <v>23098.924999999999</v>
      </c>
      <c r="J138" s="281"/>
      <c r="K138" s="266" t="s">
        <v>30</v>
      </c>
      <c r="L138" s="267">
        <v>34139.665999999997</v>
      </c>
      <c r="M138" s="267">
        <v>159792.723</v>
      </c>
      <c r="N138" s="267">
        <v>6517.1959999999999</v>
      </c>
      <c r="O138" s="268" t="s">
        <v>30</v>
      </c>
      <c r="P138" s="269">
        <v>40858.822999999997</v>
      </c>
      <c r="Q138" s="270">
        <v>186912.88099999999</v>
      </c>
      <c r="R138" s="271">
        <v>7752.0479999999998</v>
      </c>
    </row>
    <row r="139" spans="2:31" ht="15.75" x14ac:dyDescent="0.25">
      <c r="B139" s="266" t="s">
        <v>84</v>
      </c>
      <c r="C139" s="267">
        <v>70354.361000000004</v>
      </c>
      <c r="D139" s="267">
        <v>329097.32</v>
      </c>
      <c r="E139" s="267">
        <v>20689.133999999998</v>
      </c>
      <c r="F139" s="268" t="s">
        <v>82</v>
      </c>
      <c r="G139" s="269">
        <v>72950.240000000005</v>
      </c>
      <c r="H139" s="270">
        <v>332980.40100000001</v>
      </c>
      <c r="I139" s="271">
        <v>15948.87</v>
      </c>
      <c r="J139" s="281"/>
      <c r="K139" s="266" t="s">
        <v>75</v>
      </c>
      <c r="L139" s="267">
        <v>33148.777999999998</v>
      </c>
      <c r="M139" s="267">
        <v>155115.73699999999</v>
      </c>
      <c r="N139" s="267">
        <v>7333.5280000000002</v>
      </c>
      <c r="O139" s="268" t="s">
        <v>81</v>
      </c>
      <c r="P139" s="269">
        <v>40374.326000000001</v>
      </c>
      <c r="Q139" s="270">
        <v>184432.01199999999</v>
      </c>
      <c r="R139" s="271">
        <v>9437.8490000000002</v>
      </c>
    </row>
    <row r="140" spans="2:31" ht="15.75" x14ac:dyDescent="0.25">
      <c r="B140" s="266" t="s">
        <v>33</v>
      </c>
      <c r="C140" s="267">
        <v>68382.351999999999</v>
      </c>
      <c r="D140" s="267">
        <v>319619.79599999997</v>
      </c>
      <c r="E140" s="267">
        <v>14949.466</v>
      </c>
      <c r="F140" s="268" t="s">
        <v>33</v>
      </c>
      <c r="G140" s="269">
        <v>60418.358</v>
      </c>
      <c r="H140" s="270">
        <v>276087.34299999999</v>
      </c>
      <c r="I140" s="271">
        <v>14923.93</v>
      </c>
      <c r="J140" s="281"/>
      <c r="K140" s="266" t="s">
        <v>74</v>
      </c>
      <c r="L140" s="267">
        <v>14299.237999999999</v>
      </c>
      <c r="M140" s="267">
        <v>66940.847999999998</v>
      </c>
      <c r="N140" s="267">
        <v>2161.3679999999999</v>
      </c>
      <c r="O140" s="268" t="s">
        <v>74</v>
      </c>
      <c r="P140" s="269">
        <v>15144.501</v>
      </c>
      <c r="Q140" s="270">
        <v>69135.918999999994</v>
      </c>
      <c r="R140" s="271">
        <v>2199.1179999999999</v>
      </c>
    </row>
    <row r="141" spans="2:31" ht="15.75" x14ac:dyDescent="0.25">
      <c r="B141" s="266" t="s">
        <v>73</v>
      </c>
      <c r="C141" s="267">
        <v>54309.383000000002</v>
      </c>
      <c r="D141" s="267">
        <v>253851.33199999999</v>
      </c>
      <c r="E141" s="267">
        <v>11386.023999999999</v>
      </c>
      <c r="F141" s="268" t="s">
        <v>79</v>
      </c>
      <c r="G141" s="269">
        <v>47392.985999999997</v>
      </c>
      <c r="H141" s="270">
        <v>216653.74600000001</v>
      </c>
      <c r="I141" s="271">
        <v>12063.522999999999</v>
      </c>
      <c r="J141" s="281"/>
      <c r="K141" s="266" t="s">
        <v>124</v>
      </c>
      <c r="L141" s="267">
        <v>11521.17</v>
      </c>
      <c r="M141" s="267">
        <v>54643.1</v>
      </c>
      <c r="N141" s="267">
        <v>2612.25</v>
      </c>
      <c r="O141" s="268" t="s">
        <v>77</v>
      </c>
      <c r="P141" s="269">
        <v>13935.096</v>
      </c>
      <c r="Q141" s="270">
        <v>63590.639000000003</v>
      </c>
      <c r="R141" s="271">
        <v>3389.3719999999998</v>
      </c>
      <c r="AE141" s="13">
        <v>0</v>
      </c>
    </row>
    <row r="142" spans="2:31" ht="15.75" x14ac:dyDescent="0.25">
      <c r="B142" s="266" t="s">
        <v>74</v>
      </c>
      <c r="C142" s="267">
        <v>39970.646999999997</v>
      </c>
      <c r="D142" s="267">
        <v>186980.72700000001</v>
      </c>
      <c r="E142" s="267">
        <v>10388.18</v>
      </c>
      <c r="F142" s="268" t="s">
        <v>78</v>
      </c>
      <c r="G142" s="269">
        <v>43314.516000000003</v>
      </c>
      <c r="H142" s="270">
        <v>198071.14600000001</v>
      </c>
      <c r="I142" s="271">
        <v>8351.2469999999994</v>
      </c>
      <c r="J142" s="281"/>
      <c r="K142" s="266" t="s">
        <v>95</v>
      </c>
      <c r="L142" s="267">
        <v>11279.65</v>
      </c>
      <c r="M142" s="267">
        <v>52593.832999999999</v>
      </c>
      <c r="N142" s="267">
        <v>1562.1420000000001</v>
      </c>
      <c r="O142" s="268" t="s">
        <v>119</v>
      </c>
      <c r="P142" s="269">
        <v>13347.078</v>
      </c>
      <c r="Q142" s="270">
        <v>61122.264999999999</v>
      </c>
      <c r="R142" s="271">
        <v>1654.78</v>
      </c>
    </row>
    <row r="143" spans="2:31" ht="15.75" x14ac:dyDescent="0.25">
      <c r="B143" s="266" t="s">
        <v>79</v>
      </c>
      <c r="C143" s="267">
        <v>37388.021000000001</v>
      </c>
      <c r="D143" s="267">
        <v>174730.46400000001</v>
      </c>
      <c r="E143" s="267">
        <v>8448.0560000000005</v>
      </c>
      <c r="F143" s="268" t="s">
        <v>73</v>
      </c>
      <c r="G143" s="269">
        <v>42630.13</v>
      </c>
      <c r="H143" s="270">
        <v>194635.66800000001</v>
      </c>
      <c r="I143" s="271">
        <v>10175.183000000001</v>
      </c>
      <c r="J143" s="281"/>
      <c r="K143" s="266" t="s">
        <v>73</v>
      </c>
      <c r="L143" s="267">
        <v>10889.161</v>
      </c>
      <c r="M143" s="267">
        <v>50755.606</v>
      </c>
      <c r="N143" s="267">
        <v>1194.58</v>
      </c>
      <c r="O143" s="268" t="s">
        <v>95</v>
      </c>
      <c r="P143" s="269">
        <v>13219.642</v>
      </c>
      <c r="Q143" s="270">
        <v>60354.542000000001</v>
      </c>
      <c r="R143" s="271">
        <v>1598.4970000000001</v>
      </c>
    </row>
    <row r="144" spans="2:31" ht="15.75" x14ac:dyDescent="0.25">
      <c r="B144" s="266" t="s">
        <v>78</v>
      </c>
      <c r="C144" s="267">
        <v>35010.175999999999</v>
      </c>
      <c r="D144" s="267">
        <v>163067.834</v>
      </c>
      <c r="E144" s="267">
        <v>10159.583000000001</v>
      </c>
      <c r="F144" s="268" t="s">
        <v>74</v>
      </c>
      <c r="G144" s="269">
        <v>41072.485000000001</v>
      </c>
      <c r="H144" s="270">
        <v>187383.34400000001</v>
      </c>
      <c r="I144" s="271">
        <v>10571.328</v>
      </c>
      <c r="J144" s="281"/>
      <c r="K144" s="266" t="s">
        <v>119</v>
      </c>
      <c r="L144" s="267">
        <v>10132.691000000001</v>
      </c>
      <c r="M144" s="267">
        <v>47225.074999999997</v>
      </c>
      <c r="N144" s="267">
        <v>1389.53</v>
      </c>
      <c r="O144" s="268" t="s">
        <v>73</v>
      </c>
      <c r="P144" s="269">
        <v>9440.4210000000003</v>
      </c>
      <c r="Q144" s="270">
        <v>43190.114999999998</v>
      </c>
      <c r="R144" s="271">
        <v>851.98099999999999</v>
      </c>
    </row>
    <row r="145" spans="1:18" ht="15.75" x14ac:dyDescent="0.25">
      <c r="B145" s="266" t="s">
        <v>89</v>
      </c>
      <c r="C145" s="267">
        <v>33091.252999999997</v>
      </c>
      <c r="D145" s="267">
        <v>154762.66699999999</v>
      </c>
      <c r="E145" s="267">
        <v>7808.2120000000004</v>
      </c>
      <c r="F145" s="268" t="s">
        <v>89</v>
      </c>
      <c r="G145" s="269">
        <v>33331.536999999997</v>
      </c>
      <c r="H145" s="270">
        <v>152113.56</v>
      </c>
      <c r="I145" s="271">
        <v>8125.9470000000001</v>
      </c>
      <c r="J145" s="281"/>
      <c r="K145" s="266" t="s">
        <v>77</v>
      </c>
      <c r="L145" s="267">
        <v>10129.995999999999</v>
      </c>
      <c r="M145" s="267">
        <v>47633.857000000004</v>
      </c>
      <c r="N145" s="267">
        <v>2273.299</v>
      </c>
      <c r="O145" s="268" t="s">
        <v>82</v>
      </c>
      <c r="P145" s="269">
        <v>9036.5259999999998</v>
      </c>
      <c r="Q145" s="270">
        <v>41257.021000000001</v>
      </c>
      <c r="R145" s="271">
        <v>1657.548</v>
      </c>
    </row>
    <row r="146" spans="1:18" ht="15.75" x14ac:dyDescent="0.25">
      <c r="B146" s="266" t="s">
        <v>81</v>
      </c>
      <c r="C146" s="267">
        <v>29415.307000000001</v>
      </c>
      <c r="D146" s="267">
        <v>137635.87299999999</v>
      </c>
      <c r="E146" s="267">
        <v>5083.0249999999996</v>
      </c>
      <c r="F146" s="268" t="s">
        <v>81</v>
      </c>
      <c r="G146" s="269">
        <v>27897.233</v>
      </c>
      <c r="H146" s="270">
        <v>127410.435</v>
      </c>
      <c r="I146" s="271">
        <v>4767.6559999999999</v>
      </c>
      <c r="J146" s="281"/>
      <c r="K146" s="266" t="s">
        <v>79</v>
      </c>
      <c r="L146" s="267">
        <v>9657.3889999999992</v>
      </c>
      <c r="M146" s="267">
        <v>45664.838000000003</v>
      </c>
      <c r="N146" s="267">
        <v>1800.57</v>
      </c>
      <c r="O146" s="268" t="s">
        <v>79</v>
      </c>
      <c r="P146" s="269">
        <v>6936.3180000000002</v>
      </c>
      <c r="Q146" s="270">
        <v>30978.884999999998</v>
      </c>
      <c r="R146" s="271">
        <v>1280.1420000000001</v>
      </c>
    </row>
    <row r="147" spans="1:18" ht="15.75" x14ac:dyDescent="0.25">
      <c r="B147" s="266" t="s">
        <v>166</v>
      </c>
      <c r="C147" s="267">
        <v>28256.400000000001</v>
      </c>
      <c r="D147" s="267">
        <v>131783.4</v>
      </c>
      <c r="E147" s="267">
        <v>8529.4629999999997</v>
      </c>
      <c r="F147" s="268" t="s">
        <v>166</v>
      </c>
      <c r="G147" s="269">
        <v>25029.59</v>
      </c>
      <c r="H147" s="270">
        <v>114732.072</v>
      </c>
      <c r="I147" s="271">
        <v>6662.5820000000003</v>
      </c>
      <c r="J147" s="281"/>
      <c r="K147" s="266" t="s">
        <v>82</v>
      </c>
      <c r="L147" s="267">
        <v>9022.9380000000001</v>
      </c>
      <c r="M147" s="267">
        <v>42284.552000000003</v>
      </c>
      <c r="N147" s="267">
        <v>1555.1420000000001</v>
      </c>
      <c r="O147" s="268" t="s">
        <v>112</v>
      </c>
      <c r="P147" s="269">
        <v>5437.9480000000003</v>
      </c>
      <c r="Q147" s="270">
        <v>25085.596000000001</v>
      </c>
      <c r="R147" s="271">
        <v>1475.018</v>
      </c>
    </row>
    <row r="148" spans="1:18" ht="15.75" x14ac:dyDescent="0.25">
      <c r="B148" s="266" t="s">
        <v>80</v>
      </c>
      <c r="C148" s="267">
        <v>27287.326000000001</v>
      </c>
      <c r="D148" s="267">
        <v>127760.94100000001</v>
      </c>
      <c r="E148" s="267">
        <v>6467.1629999999996</v>
      </c>
      <c r="F148" s="268" t="s">
        <v>215</v>
      </c>
      <c r="G148" s="269">
        <v>22085.805</v>
      </c>
      <c r="H148" s="270">
        <v>100912.144</v>
      </c>
      <c r="I148" s="271">
        <v>4585.9719999999998</v>
      </c>
      <c r="J148" s="281"/>
      <c r="K148" s="266" t="s">
        <v>112</v>
      </c>
      <c r="L148" s="267">
        <v>8825.4940000000006</v>
      </c>
      <c r="M148" s="267">
        <v>41031.987000000001</v>
      </c>
      <c r="N148" s="267">
        <v>1878.636</v>
      </c>
      <c r="O148" s="268" t="s">
        <v>72</v>
      </c>
      <c r="P148" s="269">
        <v>4400.3770000000004</v>
      </c>
      <c r="Q148" s="270">
        <v>20070.460999999999</v>
      </c>
      <c r="R148" s="271">
        <v>900.36099999999999</v>
      </c>
    </row>
    <row r="149" spans="1:18" ht="16.5" thickBot="1" x14ac:dyDescent="0.3">
      <c r="B149" s="272" t="s">
        <v>77</v>
      </c>
      <c r="C149" s="273">
        <v>21111.530999999999</v>
      </c>
      <c r="D149" s="273">
        <v>98525.945000000007</v>
      </c>
      <c r="E149" s="273">
        <v>4834.6689999999999</v>
      </c>
      <c r="F149" s="274" t="s">
        <v>80</v>
      </c>
      <c r="G149" s="275">
        <v>21953.675999999999</v>
      </c>
      <c r="H149" s="276">
        <v>100116.921</v>
      </c>
      <c r="I149" s="277">
        <v>5752.8459999999995</v>
      </c>
      <c r="J149" s="281"/>
      <c r="K149" s="272" t="s">
        <v>72</v>
      </c>
      <c r="L149" s="273">
        <v>7130.9110000000001</v>
      </c>
      <c r="M149" s="273">
        <v>33060.629999999997</v>
      </c>
      <c r="N149" s="273">
        <v>1334.2190000000001</v>
      </c>
      <c r="O149" s="274" t="s">
        <v>33</v>
      </c>
      <c r="P149" s="275">
        <v>3649.4780000000001</v>
      </c>
      <c r="Q149" s="276">
        <v>16727.094000000001</v>
      </c>
      <c r="R149" s="277">
        <v>702.01499999999999</v>
      </c>
    </row>
    <row r="151" spans="1:18" ht="15" x14ac:dyDescent="0.2">
      <c r="A151" s="219"/>
      <c r="B151" s="220" t="s">
        <v>207</v>
      </c>
      <c r="C151" s="219"/>
      <c r="D151" s="219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27"/>
  <sheetViews>
    <sheetView showGridLines="0" workbookViewId="0">
      <selection activeCell="AG14" sqref="AG1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33" ht="18.75" x14ac:dyDescent="0.3">
      <c r="B2" s="84" t="s">
        <v>161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2:33" ht="18.75" x14ac:dyDescent="0.3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5" spans="2:33" ht="13.5" thickBot="1" x14ac:dyDescent="0.25"/>
    <row r="6" spans="2:33" ht="20.100000000000001" customHeight="1" thickBot="1" x14ac:dyDescent="0.3">
      <c r="D6" s="51" t="s">
        <v>135</v>
      </c>
      <c r="E6" s="52" t="s">
        <v>21</v>
      </c>
      <c r="F6" s="53" t="s">
        <v>22</v>
      </c>
      <c r="G6" s="53" t="s">
        <v>23</v>
      </c>
      <c r="H6" s="53" t="s">
        <v>24</v>
      </c>
      <c r="I6" s="54" t="s">
        <v>25</v>
      </c>
      <c r="J6" s="53" t="s">
        <v>26</v>
      </c>
      <c r="K6" s="53" t="s">
        <v>27</v>
      </c>
      <c r="L6" s="53" t="s">
        <v>28</v>
      </c>
      <c r="M6" s="53" t="s">
        <v>29</v>
      </c>
      <c r="N6" s="339" t="s">
        <v>18</v>
      </c>
      <c r="O6" s="339" t="s">
        <v>19</v>
      </c>
      <c r="P6" s="339" t="s">
        <v>20</v>
      </c>
      <c r="Q6" s="339" t="s">
        <v>21</v>
      </c>
      <c r="R6" s="339" t="s">
        <v>22</v>
      </c>
      <c r="S6" s="339" t="s">
        <v>23</v>
      </c>
      <c r="T6" s="339" t="s">
        <v>24</v>
      </c>
      <c r="U6" s="339" t="s">
        <v>25</v>
      </c>
      <c r="V6" s="339" t="s">
        <v>26</v>
      </c>
      <c r="W6" s="339" t="s">
        <v>27</v>
      </c>
      <c r="X6" s="339" t="s">
        <v>28</v>
      </c>
      <c r="Y6" s="340" t="s">
        <v>29</v>
      </c>
    </row>
    <row r="7" spans="2:33" ht="20.100000000000001" customHeight="1" x14ac:dyDescent="0.25">
      <c r="D7" s="353">
        <v>2004</v>
      </c>
      <c r="E7" s="55"/>
      <c r="F7" s="56"/>
      <c r="G7" s="56"/>
      <c r="H7" s="56"/>
      <c r="I7" s="57"/>
      <c r="J7" s="56"/>
      <c r="K7" s="56"/>
      <c r="L7" s="56"/>
      <c r="M7" s="341"/>
      <c r="N7" s="346"/>
      <c r="O7" s="347"/>
      <c r="P7" s="347"/>
      <c r="Q7" s="347">
        <v>91.28</v>
      </c>
      <c r="R7" s="347">
        <v>92.56</v>
      </c>
      <c r="S7" s="347">
        <v>95.02</v>
      </c>
      <c r="T7" s="347">
        <v>98.22</v>
      </c>
      <c r="U7" s="347">
        <v>98.784999999999997</v>
      </c>
      <c r="V7" s="347">
        <v>99.84</v>
      </c>
      <c r="W7" s="347">
        <v>101.28100000000001</v>
      </c>
      <c r="X7" s="347">
        <v>105.122</v>
      </c>
      <c r="Y7" s="348">
        <v>105.57</v>
      </c>
    </row>
    <row r="8" spans="2:33" ht="20.100000000000001" customHeight="1" x14ac:dyDescent="0.25">
      <c r="D8" s="58">
        <v>2005</v>
      </c>
      <c r="E8" s="59">
        <v>91.28</v>
      </c>
      <c r="F8" s="60">
        <v>92.56</v>
      </c>
      <c r="G8" s="60">
        <v>95.02</v>
      </c>
      <c r="H8" s="60">
        <v>98.22</v>
      </c>
      <c r="I8" s="60">
        <v>98.784999999999997</v>
      </c>
      <c r="J8" s="60">
        <v>99.84</v>
      </c>
      <c r="K8" s="60">
        <v>101.28100000000001</v>
      </c>
      <c r="L8" s="60">
        <v>105.122</v>
      </c>
      <c r="M8" s="342">
        <v>105.57</v>
      </c>
      <c r="N8" s="349">
        <v>104.43</v>
      </c>
      <c r="O8" s="61">
        <v>104.352</v>
      </c>
      <c r="P8" s="61">
        <v>101.8</v>
      </c>
      <c r="Q8" s="61">
        <v>99.44</v>
      </c>
      <c r="R8" s="61">
        <v>99.09</v>
      </c>
      <c r="S8" s="61">
        <v>97.32</v>
      </c>
      <c r="T8" s="61">
        <v>96.46</v>
      </c>
      <c r="U8" s="61">
        <v>96.4</v>
      </c>
      <c r="V8" s="61">
        <v>97.92</v>
      </c>
      <c r="W8" s="61">
        <v>99.135999999999996</v>
      </c>
      <c r="X8" s="61">
        <v>100.962</v>
      </c>
      <c r="Y8" s="62">
        <v>103.75</v>
      </c>
    </row>
    <row r="9" spans="2:33" ht="20.100000000000001" customHeight="1" x14ac:dyDescent="0.25">
      <c r="D9" s="58">
        <v>2006</v>
      </c>
      <c r="E9" s="59">
        <v>64.67</v>
      </c>
      <c r="F9" s="60">
        <v>66.5</v>
      </c>
      <c r="G9" s="60">
        <v>63.96</v>
      </c>
      <c r="H9" s="60">
        <v>62.7</v>
      </c>
      <c r="I9" s="60">
        <v>68.103999999999999</v>
      </c>
      <c r="J9" s="60">
        <v>63.75</v>
      </c>
      <c r="K9" s="60">
        <v>66.798000000000002</v>
      </c>
      <c r="L9" s="60">
        <v>66.757999999999996</v>
      </c>
      <c r="M9" s="342">
        <v>74.313000000000002</v>
      </c>
      <c r="N9" s="349">
        <v>101.77</v>
      </c>
      <c r="O9" s="61">
        <v>100.21</v>
      </c>
      <c r="P9" s="61">
        <v>100.21</v>
      </c>
      <c r="Q9" s="61">
        <v>98.7</v>
      </c>
      <c r="R9" s="61">
        <v>97.05</v>
      </c>
      <c r="S9" s="61">
        <v>96.44</v>
      </c>
      <c r="T9" s="61">
        <v>95.77</v>
      </c>
      <c r="U9" s="61">
        <v>96</v>
      </c>
      <c r="V9" s="61">
        <v>97.58</v>
      </c>
      <c r="W9" s="61">
        <v>99.47</v>
      </c>
      <c r="X9" s="61">
        <v>102.05</v>
      </c>
      <c r="Y9" s="62">
        <v>102.24</v>
      </c>
    </row>
    <row r="10" spans="2:33" ht="20.100000000000001" customHeight="1" x14ac:dyDescent="0.25">
      <c r="D10" s="58">
        <v>2007</v>
      </c>
      <c r="E10" s="59">
        <v>64.67</v>
      </c>
      <c r="F10" s="60">
        <v>66.5</v>
      </c>
      <c r="G10" s="60">
        <v>63.96</v>
      </c>
      <c r="H10" s="60">
        <v>62.7</v>
      </c>
      <c r="I10" s="60">
        <v>68.103999999999999</v>
      </c>
      <c r="J10" s="60">
        <v>63.75</v>
      </c>
      <c r="K10" s="60">
        <v>66.798000000000002</v>
      </c>
      <c r="L10" s="60">
        <v>66.757999999999996</v>
      </c>
      <c r="M10" s="342">
        <v>74.313000000000002</v>
      </c>
      <c r="N10" s="349">
        <v>102.64</v>
      </c>
      <c r="O10" s="61">
        <v>103.3</v>
      </c>
      <c r="P10" s="61">
        <v>103.5</v>
      </c>
      <c r="Q10" s="61">
        <v>102.91</v>
      </c>
      <c r="R10" s="61">
        <v>103.07</v>
      </c>
      <c r="S10" s="61">
        <v>102.94</v>
      </c>
      <c r="T10" s="61">
        <v>105.84</v>
      </c>
      <c r="U10" s="61">
        <v>109.87</v>
      </c>
      <c r="V10" s="61">
        <v>117.15</v>
      </c>
      <c r="W10" s="61">
        <v>124.18</v>
      </c>
      <c r="X10" s="61">
        <v>130.59</v>
      </c>
      <c r="Y10" s="62">
        <v>132.29</v>
      </c>
    </row>
    <row r="11" spans="2:33" ht="20.100000000000001" customHeight="1" x14ac:dyDescent="0.25">
      <c r="D11" s="63">
        <v>2008</v>
      </c>
      <c r="E11" s="64"/>
      <c r="F11" s="65"/>
      <c r="G11" s="65"/>
      <c r="H11" s="65"/>
      <c r="I11" s="65"/>
      <c r="J11" s="65"/>
      <c r="K11" s="65"/>
      <c r="L11" s="65"/>
      <c r="M11" s="343"/>
      <c r="N11" s="350">
        <v>123.69</v>
      </c>
      <c r="O11" s="65">
        <v>121.17</v>
      </c>
      <c r="P11" s="65">
        <v>117.54</v>
      </c>
      <c r="Q11" s="65">
        <v>111.68</v>
      </c>
      <c r="R11" s="65">
        <v>107.23</v>
      </c>
      <c r="S11" s="65">
        <v>103.71</v>
      </c>
      <c r="T11" s="65">
        <v>101.61</v>
      </c>
      <c r="U11" s="65">
        <v>99.71</v>
      </c>
      <c r="V11" s="65">
        <v>99.33</v>
      </c>
      <c r="W11" s="65">
        <v>97.15</v>
      </c>
      <c r="X11" s="65">
        <v>95.98</v>
      </c>
      <c r="Y11" s="67">
        <v>96.03</v>
      </c>
    </row>
    <row r="12" spans="2:33" ht="20.100000000000001" customHeight="1" x14ac:dyDescent="0.25">
      <c r="D12" s="63">
        <v>2009</v>
      </c>
      <c r="E12" s="64"/>
      <c r="F12" s="65"/>
      <c r="G12" s="65"/>
      <c r="H12" s="65"/>
      <c r="I12" s="65"/>
      <c r="J12" s="65"/>
      <c r="K12" s="65"/>
      <c r="L12" s="65"/>
      <c r="M12" s="343"/>
      <c r="N12" s="350">
        <v>93.98</v>
      </c>
      <c r="O12" s="65">
        <v>94.05</v>
      </c>
      <c r="P12" s="65">
        <v>94.53</v>
      </c>
      <c r="Q12" s="65">
        <v>93.42</v>
      </c>
      <c r="R12" s="65">
        <v>92.71</v>
      </c>
      <c r="S12" s="65">
        <v>92.6</v>
      </c>
      <c r="T12" s="65">
        <v>91.95</v>
      </c>
      <c r="U12" s="65">
        <v>92.77</v>
      </c>
      <c r="V12" s="65">
        <v>94.42</v>
      </c>
      <c r="W12" s="65">
        <v>97.77</v>
      </c>
      <c r="X12" s="65">
        <v>105.25</v>
      </c>
      <c r="Y12" s="67">
        <v>106.66</v>
      </c>
      <c r="AE12">
        <v>8255116.2999999998</v>
      </c>
      <c r="AF12">
        <v>8468206.0299999993</v>
      </c>
      <c r="AG12">
        <f>(AE12-AF12)/AF12*100</f>
        <v>-2.5163503255009911</v>
      </c>
    </row>
    <row r="13" spans="2:33" ht="20.100000000000001" customHeight="1" x14ac:dyDescent="0.25">
      <c r="D13" s="63">
        <v>2010</v>
      </c>
      <c r="E13" s="64"/>
      <c r="F13" s="65"/>
      <c r="G13" s="65"/>
      <c r="H13" s="65"/>
      <c r="I13" s="65"/>
      <c r="J13" s="65"/>
      <c r="K13" s="65"/>
      <c r="L13" s="65"/>
      <c r="M13" s="343"/>
      <c r="N13" s="350">
        <v>106.09</v>
      </c>
      <c r="O13" s="66">
        <v>106.88</v>
      </c>
      <c r="P13" s="66">
        <v>104.79</v>
      </c>
      <c r="Q13" s="66">
        <v>104.21</v>
      </c>
      <c r="R13" s="66">
        <v>104.54</v>
      </c>
      <c r="S13" s="65">
        <v>105.18</v>
      </c>
      <c r="T13" s="65">
        <v>105.54</v>
      </c>
      <c r="U13" s="65">
        <v>108.53</v>
      </c>
      <c r="V13" s="65">
        <v>111.57</v>
      </c>
      <c r="W13" s="65">
        <v>114.33</v>
      </c>
      <c r="X13" s="65">
        <v>118.87</v>
      </c>
      <c r="Y13" s="67">
        <v>119.09</v>
      </c>
    </row>
    <row r="14" spans="2:33" ht="20.100000000000001" customHeight="1" x14ac:dyDescent="0.25">
      <c r="D14" s="63">
        <v>2011</v>
      </c>
      <c r="E14" s="64"/>
      <c r="F14" s="65"/>
      <c r="G14" s="65"/>
      <c r="H14" s="65"/>
      <c r="I14" s="65"/>
      <c r="J14" s="65"/>
      <c r="K14" s="65"/>
      <c r="L14" s="65"/>
      <c r="M14" s="343"/>
      <c r="N14" s="350">
        <v>116.95</v>
      </c>
      <c r="O14" s="65">
        <v>118.78</v>
      </c>
      <c r="P14" s="65">
        <v>121.59</v>
      </c>
      <c r="Q14" s="65">
        <v>120.08</v>
      </c>
      <c r="R14" s="65">
        <v>119.14</v>
      </c>
      <c r="S14" s="65">
        <v>118.62</v>
      </c>
      <c r="T14" s="65">
        <v>120.06</v>
      </c>
      <c r="U14" s="65">
        <v>119.99</v>
      </c>
      <c r="V14" s="65">
        <v>121.1</v>
      </c>
      <c r="W14" s="65">
        <v>123.43</v>
      </c>
      <c r="X14" s="65">
        <v>127.94</v>
      </c>
      <c r="Y14" s="67">
        <v>128.66999999999999</v>
      </c>
    </row>
    <row r="15" spans="2:33" ht="20.100000000000001" customHeight="1" x14ac:dyDescent="0.25">
      <c r="D15" s="63">
        <v>2012</v>
      </c>
      <c r="E15" s="64"/>
      <c r="F15" s="65"/>
      <c r="G15" s="65"/>
      <c r="H15" s="65"/>
      <c r="I15" s="65"/>
      <c r="J15" s="65"/>
      <c r="K15" s="65"/>
      <c r="L15" s="65"/>
      <c r="M15" s="343"/>
      <c r="N15" s="350">
        <v>126.31</v>
      </c>
      <c r="O15" s="68">
        <v>127.07</v>
      </c>
      <c r="P15" s="68">
        <v>125.05</v>
      </c>
      <c r="Q15" s="68">
        <v>120.27</v>
      </c>
      <c r="R15" s="68">
        <v>117.49</v>
      </c>
      <c r="S15" s="68">
        <v>115.56</v>
      </c>
      <c r="T15" s="68">
        <v>114.52</v>
      </c>
      <c r="U15" s="68">
        <v>115.33</v>
      </c>
      <c r="V15" s="68">
        <v>116.24</v>
      </c>
      <c r="W15" s="68">
        <v>118.85</v>
      </c>
      <c r="X15" s="68">
        <v>122.94</v>
      </c>
      <c r="Y15" s="69">
        <v>123.24</v>
      </c>
    </row>
    <row r="16" spans="2:33" ht="20.100000000000001" customHeight="1" x14ac:dyDescent="0.25">
      <c r="D16" s="63">
        <v>2013</v>
      </c>
      <c r="E16" s="64"/>
      <c r="F16" s="65"/>
      <c r="G16" s="65"/>
      <c r="H16" s="65"/>
      <c r="I16" s="65"/>
      <c r="J16" s="65"/>
      <c r="K16" s="65"/>
      <c r="L16" s="65"/>
      <c r="M16" s="343"/>
      <c r="N16" s="350">
        <v>122.98</v>
      </c>
      <c r="O16" s="68">
        <v>123.61</v>
      </c>
      <c r="P16" s="68">
        <v>124.81</v>
      </c>
      <c r="Q16" s="68">
        <v>125.21</v>
      </c>
      <c r="R16" s="68">
        <v>125.23</v>
      </c>
      <c r="S16" s="68">
        <v>126.36</v>
      </c>
      <c r="T16" s="68">
        <v>129.22</v>
      </c>
      <c r="U16" s="68">
        <v>131.80000000000001</v>
      </c>
      <c r="V16" s="68">
        <v>138.4</v>
      </c>
      <c r="W16" s="68">
        <v>142.83000000000001</v>
      </c>
      <c r="X16" s="68">
        <v>153.07</v>
      </c>
      <c r="Y16" s="69">
        <v>155.26</v>
      </c>
    </row>
    <row r="17" spans="4:25" ht="20.100000000000001" customHeight="1" x14ac:dyDescent="0.25">
      <c r="D17" s="63">
        <v>2014</v>
      </c>
      <c r="E17" s="64"/>
      <c r="F17" s="65"/>
      <c r="G17" s="65"/>
      <c r="H17" s="65"/>
      <c r="I17" s="65"/>
      <c r="J17" s="65"/>
      <c r="K17" s="65"/>
      <c r="L17" s="65"/>
      <c r="M17" s="343"/>
      <c r="N17" s="350">
        <v>149.49</v>
      </c>
      <c r="O17" s="68">
        <v>148.83000000000001</v>
      </c>
      <c r="P17" s="68">
        <v>147.58000000000001</v>
      </c>
      <c r="Q17" s="68">
        <v>141.59</v>
      </c>
      <c r="R17" s="68">
        <v>137.78</v>
      </c>
      <c r="S17" s="68">
        <v>134.12</v>
      </c>
      <c r="T17" s="68">
        <v>132.77000000000001</v>
      </c>
      <c r="U17" s="68">
        <v>126.48</v>
      </c>
      <c r="V17" s="68">
        <v>124.64</v>
      </c>
      <c r="W17" s="68">
        <v>124.63</v>
      </c>
      <c r="X17" s="68">
        <v>124.76</v>
      </c>
      <c r="Y17" s="69">
        <v>126.57</v>
      </c>
    </row>
    <row r="18" spans="4:25" ht="20.100000000000001" customHeight="1" x14ac:dyDescent="0.25">
      <c r="D18" s="63">
        <v>2015</v>
      </c>
      <c r="E18" s="64"/>
      <c r="F18" s="65"/>
      <c r="G18" s="65"/>
      <c r="H18" s="65"/>
      <c r="I18" s="65"/>
      <c r="J18" s="65"/>
      <c r="K18" s="65"/>
      <c r="L18" s="65"/>
      <c r="M18" s="343"/>
      <c r="N18" s="350">
        <v>122.15</v>
      </c>
      <c r="O18" s="68">
        <v>121.55</v>
      </c>
      <c r="P18" s="68">
        <v>122.06</v>
      </c>
      <c r="Q18" s="68">
        <v>118.17</v>
      </c>
      <c r="R18" s="68">
        <v>115.01</v>
      </c>
      <c r="S18" s="68">
        <v>112.17</v>
      </c>
      <c r="T18" s="68">
        <v>111.99</v>
      </c>
      <c r="U18" s="68">
        <v>111.26</v>
      </c>
      <c r="V18" s="68">
        <v>111.98</v>
      </c>
      <c r="W18" s="68">
        <v>116.01</v>
      </c>
      <c r="X18" s="68">
        <v>116.49</v>
      </c>
      <c r="Y18" s="69">
        <v>117.52</v>
      </c>
    </row>
    <row r="19" spans="4:25" ht="20.100000000000001" customHeight="1" x14ac:dyDescent="0.25">
      <c r="D19" s="63">
        <v>2016</v>
      </c>
      <c r="E19" s="64"/>
      <c r="F19" s="65"/>
      <c r="G19" s="65"/>
      <c r="H19" s="65"/>
      <c r="I19" s="65"/>
      <c r="J19" s="65"/>
      <c r="K19" s="65"/>
      <c r="L19" s="65"/>
      <c r="M19" s="343"/>
      <c r="N19" s="350">
        <v>114.76</v>
      </c>
      <c r="O19" s="68">
        <v>112.6</v>
      </c>
      <c r="P19" s="68">
        <v>110.45</v>
      </c>
      <c r="Q19" s="68">
        <v>105.16</v>
      </c>
      <c r="R19" s="68">
        <v>102.76</v>
      </c>
      <c r="S19" s="68">
        <v>101.75</v>
      </c>
      <c r="T19" s="68">
        <v>102.42</v>
      </c>
      <c r="U19" s="68">
        <v>107.26</v>
      </c>
      <c r="V19" s="68">
        <v>114.21</v>
      </c>
      <c r="W19" s="68">
        <v>121.95</v>
      </c>
      <c r="X19" s="70">
        <v>129.99700000000001</v>
      </c>
      <c r="Y19" s="69">
        <v>136.07</v>
      </c>
    </row>
    <row r="20" spans="4:25" ht="20.100000000000001" customHeight="1" x14ac:dyDescent="0.25">
      <c r="D20" s="63">
        <v>2017</v>
      </c>
      <c r="E20" s="64"/>
      <c r="F20" s="65"/>
      <c r="G20" s="65"/>
      <c r="H20" s="65"/>
      <c r="I20" s="65"/>
      <c r="J20" s="65"/>
      <c r="K20" s="65"/>
      <c r="L20" s="65"/>
      <c r="M20" s="343"/>
      <c r="N20" s="350">
        <v>132.02000000000001</v>
      </c>
      <c r="O20" s="68">
        <v>131.69999999999999</v>
      </c>
      <c r="P20" s="68">
        <v>131.03</v>
      </c>
      <c r="Q20" s="68">
        <v>129.94999999999999</v>
      </c>
      <c r="R20" s="68">
        <v>130.1</v>
      </c>
      <c r="S20" s="68">
        <v>131.53</v>
      </c>
      <c r="T20" s="68">
        <v>133.83000000000001</v>
      </c>
      <c r="U20" s="68">
        <v>138.97</v>
      </c>
      <c r="V20" s="68">
        <v>143.80000000000001</v>
      </c>
      <c r="W20" s="68">
        <v>146.97</v>
      </c>
      <c r="X20" s="68">
        <v>151.4</v>
      </c>
      <c r="Y20" s="69">
        <v>151.58000000000001</v>
      </c>
    </row>
    <row r="21" spans="4:25" ht="20.100000000000001" customHeight="1" x14ac:dyDescent="0.25">
      <c r="D21" s="63">
        <v>2018</v>
      </c>
      <c r="E21" s="64"/>
      <c r="F21" s="65"/>
      <c r="G21" s="65"/>
      <c r="H21" s="65"/>
      <c r="I21" s="65"/>
      <c r="J21" s="65"/>
      <c r="K21" s="65"/>
      <c r="L21" s="65"/>
      <c r="M21" s="343"/>
      <c r="N21" s="350">
        <v>141.66999999999999</v>
      </c>
      <c r="O21" s="68">
        <v>137.26</v>
      </c>
      <c r="P21" s="68">
        <v>136.38</v>
      </c>
      <c r="Q21" s="68">
        <v>133.995</v>
      </c>
      <c r="R21" s="68">
        <v>131.33000000000001</v>
      </c>
      <c r="S21" s="68">
        <v>130.77000000000001</v>
      </c>
      <c r="T21" s="68">
        <v>131.53</v>
      </c>
      <c r="U21" s="68">
        <v>131.63</v>
      </c>
      <c r="V21" s="68">
        <v>135.85</v>
      </c>
      <c r="W21" s="68">
        <v>140.12</v>
      </c>
      <c r="X21" s="68">
        <v>141.41</v>
      </c>
      <c r="Y21" s="69">
        <v>142.44999999999999</v>
      </c>
    </row>
    <row r="22" spans="4:25" ht="20.100000000000001" customHeight="1" x14ac:dyDescent="0.25">
      <c r="D22" s="63">
        <v>2019</v>
      </c>
      <c r="E22" s="64"/>
      <c r="F22" s="65"/>
      <c r="G22" s="65"/>
      <c r="H22" s="65"/>
      <c r="I22" s="65"/>
      <c r="J22" s="65"/>
      <c r="K22" s="65"/>
      <c r="L22" s="65"/>
      <c r="M22" s="343"/>
      <c r="N22" s="350">
        <v>139.47</v>
      </c>
      <c r="O22" s="68">
        <v>139.1</v>
      </c>
      <c r="P22" s="68">
        <v>139.24</v>
      </c>
      <c r="Q22" s="68">
        <v>136.16</v>
      </c>
      <c r="R22" s="68">
        <v>135.25</v>
      </c>
      <c r="S22" s="68">
        <v>132.31</v>
      </c>
      <c r="T22" s="68">
        <v>131.05000000000001</v>
      </c>
      <c r="U22" s="68">
        <v>130.74</v>
      </c>
      <c r="V22" s="70">
        <v>132.375</v>
      </c>
      <c r="W22" s="68">
        <v>135.26</v>
      </c>
      <c r="X22" s="68">
        <v>140.62</v>
      </c>
      <c r="Y22" s="69">
        <v>142.47</v>
      </c>
    </row>
    <row r="23" spans="4:25" ht="20.100000000000001" customHeight="1" x14ac:dyDescent="0.25">
      <c r="D23" s="63">
        <v>2020</v>
      </c>
      <c r="E23" s="64"/>
      <c r="F23" s="65"/>
      <c r="G23" s="65"/>
      <c r="H23" s="65"/>
      <c r="I23" s="65"/>
      <c r="J23" s="65"/>
      <c r="K23" s="65"/>
      <c r="L23" s="65"/>
      <c r="M23" s="343"/>
      <c r="N23" s="350">
        <v>139.18</v>
      </c>
      <c r="O23" s="68">
        <v>139.15</v>
      </c>
      <c r="P23" s="68">
        <v>137.97999999999999</v>
      </c>
      <c r="Q23" s="68">
        <v>134.30000000000001</v>
      </c>
      <c r="R23" s="65">
        <v>133.1</v>
      </c>
      <c r="S23" s="65">
        <v>131.71</v>
      </c>
      <c r="T23" s="65">
        <v>132.88999999999999</v>
      </c>
      <c r="U23" s="65">
        <v>135.47</v>
      </c>
      <c r="V23" s="65">
        <v>140.26</v>
      </c>
      <c r="W23" s="65">
        <v>147.52000000000001</v>
      </c>
      <c r="X23" s="65">
        <v>155.43</v>
      </c>
      <c r="Y23" s="67">
        <v>155.24</v>
      </c>
    </row>
    <row r="24" spans="4:25" ht="20.100000000000001" customHeight="1" x14ac:dyDescent="0.25">
      <c r="D24" s="71">
        <v>2021</v>
      </c>
      <c r="E24" s="72"/>
      <c r="F24" s="73"/>
      <c r="G24" s="73"/>
      <c r="H24" s="73"/>
      <c r="I24" s="73"/>
      <c r="J24" s="73"/>
      <c r="K24" s="73"/>
      <c r="L24" s="73"/>
      <c r="M24" s="344"/>
      <c r="N24" s="350">
        <v>149.29</v>
      </c>
      <c r="O24" s="68">
        <v>148.44999999999999</v>
      </c>
      <c r="P24" s="68">
        <v>150.97</v>
      </c>
      <c r="Q24" s="68">
        <v>151.197</v>
      </c>
      <c r="R24" s="65">
        <v>151.05000000000001</v>
      </c>
      <c r="S24" s="65">
        <v>149.44999999999999</v>
      </c>
      <c r="T24" s="65">
        <v>148.99</v>
      </c>
      <c r="U24" s="65">
        <v>152.65</v>
      </c>
      <c r="V24" s="65">
        <v>157.47999999999999</v>
      </c>
      <c r="W24" s="65">
        <v>165.78</v>
      </c>
      <c r="X24" s="65">
        <v>177.44</v>
      </c>
      <c r="Y24" s="67">
        <v>185.49</v>
      </c>
    </row>
    <row r="25" spans="4:25" ht="20.100000000000001" customHeight="1" thickBot="1" x14ac:dyDescent="0.3">
      <c r="D25" s="71">
        <v>2022</v>
      </c>
      <c r="E25" s="74"/>
      <c r="F25" s="75"/>
      <c r="G25" s="75"/>
      <c r="H25" s="75"/>
      <c r="I25" s="75"/>
      <c r="J25" s="75"/>
      <c r="K25" s="75"/>
      <c r="L25" s="75"/>
      <c r="M25" s="345"/>
      <c r="N25" s="350">
        <v>182.61</v>
      </c>
      <c r="O25" s="68">
        <v>184.7</v>
      </c>
      <c r="P25" s="68">
        <v>197.16</v>
      </c>
      <c r="Q25" s="70">
        <v>209.9</v>
      </c>
      <c r="R25" s="68">
        <v>216.37</v>
      </c>
      <c r="S25" s="68">
        <v>228.71</v>
      </c>
      <c r="T25" s="68">
        <v>235.69</v>
      </c>
      <c r="U25" s="68">
        <v>240.29</v>
      </c>
      <c r="V25" s="68">
        <v>251.71</v>
      </c>
      <c r="W25" s="65">
        <v>263.31</v>
      </c>
      <c r="X25" s="65">
        <v>274.01</v>
      </c>
      <c r="Y25" s="67">
        <v>277.93</v>
      </c>
    </row>
    <row r="26" spans="4:25" ht="20.100000000000001" customHeight="1" thickBot="1" x14ac:dyDescent="0.3">
      <c r="D26" s="63">
        <v>2023</v>
      </c>
      <c r="E26" s="74"/>
      <c r="F26" s="75"/>
      <c r="G26" s="75"/>
      <c r="H26" s="75"/>
      <c r="I26" s="75"/>
      <c r="J26" s="75"/>
      <c r="K26" s="75"/>
      <c r="L26" s="75"/>
      <c r="M26" s="345"/>
      <c r="N26" s="350">
        <v>242.3</v>
      </c>
      <c r="O26" s="68">
        <v>227.91</v>
      </c>
      <c r="P26" s="68">
        <v>223.63</v>
      </c>
      <c r="Q26" s="70">
        <v>216.82</v>
      </c>
      <c r="R26" s="68">
        <v>207.08</v>
      </c>
      <c r="S26" s="68">
        <v>192.54</v>
      </c>
      <c r="T26" s="68">
        <v>187.43</v>
      </c>
      <c r="U26" s="68">
        <v>185.96</v>
      </c>
      <c r="V26" s="68">
        <v>189.58</v>
      </c>
      <c r="W26" s="65">
        <v>197.85</v>
      </c>
      <c r="X26" s="65">
        <v>210.34</v>
      </c>
      <c r="Y26" s="67">
        <v>214.29</v>
      </c>
    </row>
    <row r="27" spans="4:25" ht="20.100000000000001" customHeight="1" thickBot="1" x14ac:dyDescent="0.3">
      <c r="D27" s="352">
        <v>2024</v>
      </c>
      <c r="E27" s="74"/>
      <c r="F27" s="75"/>
      <c r="G27" s="75"/>
      <c r="H27" s="75"/>
      <c r="I27" s="75"/>
      <c r="J27" s="75"/>
      <c r="K27" s="75"/>
      <c r="L27" s="75"/>
      <c r="M27" s="345"/>
      <c r="N27" s="351">
        <v>207.92</v>
      </c>
      <c r="O27" s="76">
        <v>206.11</v>
      </c>
      <c r="P27" s="76">
        <v>206.06</v>
      </c>
      <c r="Q27" s="77">
        <v>204.68</v>
      </c>
      <c r="R27" s="76">
        <v>198.34</v>
      </c>
      <c r="S27" s="76">
        <v>196.47</v>
      </c>
      <c r="T27" s="76">
        <v>196.47</v>
      </c>
      <c r="U27" s="76">
        <v>203.35</v>
      </c>
      <c r="V27" s="76">
        <v>211.31</v>
      </c>
      <c r="W27" s="75">
        <v>223</v>
      </c>
      <c r="X27" s="75">
        <v>240.74</v>
      </c>
      <c r="Y27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30" sqref="R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79" t="s">
        <v>180</v>
      </c>
      <c r="D3" s="82"/>
      <c r="E3" s="82"/>
      <c r="F3" s="82"/>
      <c r="G3" s="82"/>
      <c r="H3" s="82"/>
      <c r="I3" s="82"/>
      <c r="J3" s="82"/>
      <c r="K3" s="82"/>
      <c r="L3" s="82"/>
    </row>
    <row r="4" spans="3:12" x14ac:dyDescent="0.2">
      <c r="C4" s="82"/>
      <c r="D4" s="82"/>
      <c r="E4" s="82"/>
      <c r="F4" s="82"/>
      <c r="G4" s="82"/>
      <c r="H4" s="82"/>
      <c r="I4" s="82"/>
      <c r="J4" s="82"/>
      <c r="K4" s="82"/>
      <c r="L4" s="82"/>
    </row>
    <row r="10" spans="3:12" ht="13.5" thickBot="1" x14ac:dyDescent="0.25"/>
    <row r="11" spans="3:12" ht="16.5" thickBot="1" x14ac:dyDescent="0.25">
      <c r="H11" s="628" t="s">
        <v>0</v>
      </c>
      <c r="I11" s="629"/>
      <c r="J11" s="640" t="s">
        <v>1</v>
      </c>
      <c r="K11" s="641"/>
      <c r="L11" s="642"/>
    </row>
    <row r="12" spans="3:12" ht="24" customHeight="1" thickBot="1" x14ac:dyDescent="0.25">
      <c r="H12" s="630"/>
      <c r="I12" s="631"/>
      <c r="J12" s="539" t="s">
        <v>17</v>
      </c>
      <c r="K12" s="535"/>
      <c r="L12" s="643" t="s">
        <v>168</v>
      </c>
    </row>
    <row r="13" spans="3:12" ht="27" customHeight="1" thickBot="1" x14ac:dyDescent="0.25">
      <c r="H13" s="632"/>
      <c r="I13" s="633"/>
      <c r="J13" s="607" t="s">
        <v>313</v>
      </c>
      <c r="K13" s="607" t="s">
        <v>295</v>
      </c>
      <c r="L13" s="644"/>
    </row>
    <row r="14" spans="3:12" ht="54" customHeight="1" thickBot="1" x14ac:dyDescent="0.25">
      <c r="H14" s="654" t="s">
        <v>179</v>
      </c>
      <c r="I14" s="655"/>
      <c r="J14" s="610">
        <v>294.18</v>
      </c>
      <c r="K14" s="610">
        <v>273.16000000000003</v>
      </c>
      <c r="L14" s="611">
        <v>7.6951237370039465</v>
      </c>
    </row>
  </sheetData>
  <mergeCells count="4">
    <mergeCell ref="H11:I13"/>
    <mergeCell ref="J11:L11"/>
    <mergeCell ref="L12:L13"/>
    <mergeCell ref="H14:I14"/>
  </mergeCells>
  <conditionalFormatting sqref="L14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showGridLines="0" workbookViewId="0">
      <selection activeCell="P74" sqref="P74"/>
    </sheetView>
  </sheetViews>
  <sheetFormatPr defaultRowHeight="15" x14ac:dyDescent="0.25"/>
  <cols>
    <col min="1" max="1" width="9.140625" style="376"/>
    <col min="2" max="2" width="13.85546875" style="376" customWidth="1"/>
    <col min="3" max="3" width="15.7109375" style="376" customWidth="1"/>
    <col min="4" max="5" width="10.7109375" style="376" customWidth="1"/>
    <col min="6" max="6" width="11.42578125" style="376" customWidth="1"/>
    <col min="7" max="8" width="10.7109375" style="376" customWidth="1"/>
    <col min="9" max="9" width="11.42578125" style="376" customWidth="1"/>
    <col min="10" max="11" width="10.7109375" style="376" customWidth="1"/>
    <col min="12" max="12" width="11.5703125" style="376" customWidth="1"/>
    <col min="13" max="14" width="10.7109375" style="376" customWidth="1"/>
    <col min="15" max="15" width="11.28515625" style="376" customWidth="1"/>
    <col min="16" max="17" width="10.7109375" style="376" customWidth="1"/>
    <col min="18" max="18" width="11.5703125" style="376" customWidth="1"/>
    <col min="19" max="19" width="0.140625" style="376" customWidth="1"/>
    <col min="20" max="16384" width="9.140625" style="376"/>
  </cols>
  <sheetData>
    <row r="2" spans="2:18" x14ac:dyDescent="0.25">
      <c r="B2" s="380" t="s">
        <v>317</v>
      </c>
    </row>
    <row r="3" spans="2:18" x14ac:dyDescent="0.25">
      <c r="B3" s="376" t="s">
        <v>16</v>
      </c>
    </row>
    <row r="4" spans="2:18" x14ac:dyDescent="0.25">
      <c r="B4" s="376" t="s">
        <v>258</v>
      </c>
    </row>
    <row r="5" spans="2:18" ht="2.85" customHeight="1" x14ac:dyDescent="0.25"/>
    <row r="6" spans="2:18" ht="17.100000000000001" customHeight="1" x14ac:dyDescent="0.25">
      <c r="B6" s="656"/>
      <c r="C6" s="657"/>
      <c r="D6" s="657"/>
      <c r="E6" s="657"/>
      <c r="F6" s="657"/>
      <c r="G6" s="657"/>
      <c r="H6" s="657"/>
      <c r="I6" s="657"/>
      <c r="J6" s="657"/>
      <c r="K6" s="657"/>
      <c r="L6" s="657"/>
      <c r="M6" s="657"/>
      <c r="N6" s="657"/>
      <c r="O6" s="657"/>
      <c r="P6" s="657"/>
      <c r="Q6" s="657"/>
      <c r="R6" s="657"/>
    </row>
    <row r="7" spans="2:18" ht="0.95" customHeight="1" thickBot="1" x14ac:dyDescent="0.3"/>
    <row r="8" spans="2:18" ht="16.5" thickBot="1" x14ac:dyDescent="0.3">
      <c r="B8" s="681" t="s">
        <v>0</v>
      </c>
      <c r="C8" s="682"/>
      <c r="D8" s="658" t="s">
        <v>32</v>
      </c>
      <c r="E8" s="659"/>
      <c r="F8" s="660"/>
      <c r="G8" s="663" t="s">
        <v>234</v>
      </c>
      <c r="H8" s="659"/>
      <c r="I8" s="659"/>
      <c r="J8" s="659"/>
      <c r="K8" s="659"/>
      <c r="L8" s="659"/>
      <c r="M8" s="659"/>
      <c r="N8" s="659"/>
      <c r="O8" s="659"/>
      <c r="P8" s="659"/>
      <c r="Q8" s="659"/>
      <c r="R8" s="660"/>
    </row>
    <row r="9" spans="2:18" ht="15.75" thickBot="1" x14ac:dyDescent="0.3">
      <c r="B9" s="683"/>
      <c r="C9" s="684"/>
      <c r="D9" s="661"/>
      <c r="E9" s="661"/>
      <c r="F9" s="662"/>
      <c r="G9" s="664" t="s">
        <v>235</v>
      </c>
      <c r="H9" s="665"/>
      <c r="I9" s="666"/>
      <c r="J9" s="667" t="s">
        <v>236</v>
      </c>
      <c r="K9" s="668"/>
      <c r="L9" s="669"/>
      <c r="M9" s="664" t="s">
        <v>237</v>
      </c>
      <c r="N9" s="665"/>
      <c r="O9" s="666"/>
      <c r="P9" s="664" t="s">
        <v>238</v>
      </c>
      <c r="Q9" s="665"/>
      <c r="R9" s="666"/>
    </row>
    <row r="10" spans="2:18" ht="15.75" thickBot="1" x14ac:dyDescent="0.3">
      <c r="B10" s="683"/>
      <c r="C10" s="684"/>
      <c r="D10" s="664" t="s">
        <v>17</v>
      </c>
      <c r="E10" s="665"/>
      <c r="F10" s="666"/>
      <c r="G10" s="670" t="s">
        <v>17</v>
      </c>
      <c r="H10" s="671"/>
      <c r="I10" s="671"/>
      <c r="J10" s="671"/>
      <c r="K10" s="671"/>
      <c r="L10" s="671"/>
      <c r="M10" s="671"/>
      <c r="N10" s="671"/>
      <c r="O10" s="671"/>
      <c r="P10" s="671"/>
      <c r="Q10" s="671"/>
      <c r="R10" s="672"/>
    </row>
    <row r="11" spans="2:18" ht="51.75" thickBot="1" x14ac:dyDescent="0.3">
      <c r="B11" s="685"/>
      <c r="C11" s="686"/>
      <c r="D11" s="377" t="s">
        <v>318</v>
      </c>
      <c r="E11" s="408" t="s">
        <v>308</v>
      </c>
      <c r="F11" s="409" t="s">
        <v>239</v>
      </c>
      <c r="G11" s="403" t="s">
        <v>318</v>
      </c>
      <c r="H11" s="404" t="s">
        <v>308</v>
      </c>
      <c r="I11" s="405" t="s">
        <v>239</v>
      </c>
      <c r="J11" s="403" t="s">
        <v>318</v>
      </c>
      <c r="K11" s="404" t="s">
        <v>308</v>
      </c>
      <c r="L11" s="405" t="s">
        <v>239</v>
      </c>
      <c r="M11" s="403" t="s">
        <v>318</v>
      </c>
      <c r="N11" s="404" t="s">
        <v>308</v>
      </c>
      <c r="O11" s="405" t="s">
        <v>239</v>
      </c>
      <c r="P11" s="403" t="s">
        <v>318</v>
      </c>
      <c r="Q11" s="404" t="s">
        <v>308</v>
      </c>
      <c r="R11" s="405" t="s">
        <v>239</v>
      </c>
    </row>
    <row r="12" spans="2:18" x14ac:dyDescent="0.25">
      <c r="B12" s="673" t="s">
        <v>240</v>
      </c>
      <c r="C12" s="406" t="s">
        <v>241</v>
      </c>
      <c r="D12" s="400">
        <v>3634.0485142249745</v>
      </c>
      <c r="E12" s="398">
        <v>3639.5407888515142</v>
      </c>
      <c r="F12" s="399">
        <v>-0.15090570336134942</v>
      </c>
      <c r="G12" s="397" t="s">
        <v>242</v>
      </c>
      <c r="H12" s="398">
        <v>3750.1836224188792</v>
      </c>
      <c r="I12" s="401" t="s">
        <v>243</v>
      </c>
      <c r="J12" s="397">
        <v>3386.2707962283916</v>
      </c>
      <c r="K12" s="398">
        <v>3556.2515375844223</v>
      </c>
      <c r="L12" s="399">
        <v>-4.7797727342844176</v>
      </c>
      <c r="M12" s="397">
        <v>3687.0847339705979</v>
      </c>
      <c r="N12" s="398">
        <v>3768.0593185586913</v>
      </c>
      <c r="O12" s="399">
        <v>-2.1489731912996271</v>
      </c>
      <c r="P12" s="529" t="s">
        <v>242</v>
      </c>
      <c r="Q12" s="530" t="s">
        <v>242</v>
      </c>
      <c r="R12" s="531" t="s">
        <v>243</v>
      </c>
    </row>
    <row r="13" spans="2:18" ht="27" customHeight="1" thickBot="1" x14ac:dyDescent="0.3">
      <c r="B13" s="674"/>
      <c r="C13" s="407" t="s">
        <v>244</v>
      </c>
      <c r="D13" s="381">
        <v>3761.0656170124339</v>
      </c>
      <c r="E13" s="382">
        <v>3845.3631598132724</v>
      </c>
      <c r="F13" s="383">
        <v>-2.1921867791787912</v>
      </c>
      <c r="G13" s="402">
        <v>3644.2083178407011</v>
      </c>
      <c r="H13" s="382">
        <v>3816.7592571905002</v>
      </c>
      <c r="I13" s="383">
        <v>-4.520875636175524</v>
      </c>
      <c r="J13" s="402">
        <v>3611.1583387404153</v>
      </c>
      <c r="K13" s="382">
        <v>3810.121202364588</v>
      </c>
      <c r="L13" s="384">
        <v>-5.2219562858182842</v>
      </c>
      <c r="M13" s="402">
        <v>3797.4874537211676</v>
      </c>
      <c r="N13" s="382">
        <v>3859.2200018089266</v>
      </c>
      <c r="O13" s="383">
        <v>-1.5996120474816937</v>
      </c>
      <c r="P13" s="402">
        <v>3717.6192101813417</v>
      </c>
      <c r="Q13" s="382">
        <v>3770.2260386564085</v>
      </c>
      <c r="R13" s="384">
        <v>-1.3953229311899369</v>
      </c>
    </row>
    <row r="14" spans="2:18" ht="15.75" thickBot="1" x14ac:dyDescent="0.3">
      <c r="B14" s="392" t="s">
        <v>245</v>
      </c>
      <c r="C14" s="392" t="s">
        <v>246</v>
      </c>
      <c r="D14" s="391">
        <v>3755.2118959690292</v>
      </c>
      <c r="E14" s="389">
        <v>3833.5892744971088</v>
      </c>
      <c r="F14" s="390">
        <v>-2.0444907609034706</v>
      </c>
      <c r="G14" s="388">
        <v>3644.7044949827418</v>
      </c>
      <c r="H14" s="389">
        <v>3815.4279804334383</v>
      </c>
      <c r="I14" s="390">
        <v>-4.4745566244786552</v>
      </c>
      <c r="J14" s="388">
        <v>3599.2549955935397</v>
      </c>
      <c r="K14" s="389">
        <v>3790.286699706262</v>
      </c>
      <c r="L14" s="393">
        <v>-5.0400330963757058</v>
      </c>
      <c r="M14" s="388">
        <v>3792.3201610464398</v>
      </c>
      <c r="N14" s="389">
        <v>3856.5347890527187</v>
      </c>
      <c r="O14" s="390">
        <v>-1.6650861853641399</v>
      </c>
      <c r="P14" s="388">
        <v>3715.0614404520738</v>
      </c>
      <c r="Q14" s="389">
        <v>3674.2485835488878</v>
      </c>
      <c r="R14" s="390">
        <v>1.1107810474751729</v>
      </c>
    </row>
    <row r="15" spans="2:18" x14ac:dyDescent="0.25">
      <c r="B15" s="673" t="s">
        <v>247</v>
      </c>
      <c r="C15" s="396" t="s">
        <v>248</v>
      </c>
      <c r="D15" s="379">
        <v>1938.1740063091484</v>
      </c>
      <c r="E15" s="385">
        <v>2026.0871001317523</v>
      </c>
      <c r="F15" s="386">
        <v>-4.3390579712435482</v>
      </c>
      <c r="G15" s="378" t="s">
        <v>242</v>
      </c>
      <c r="H15" s="385">
        <v>2150.7079181961194</v>
      </c>
      <c r="I15" s="387" t="s">
        <v>243</v>
      </c>
      <c r="J15" s="378" t="s">
        <v>249</v>
      </c>
      <c r="K15" s="385" t="s">
        <v>249</v>
      </c>
      <c r="L15" s="387" t="s">
        <v>243</v>
      </c>
      <c r="M15" s="378">
        <v>1922.74</v>
      </c>
      <c r="N15" s="385">
        <v>1983.2363698993111</v>
      </c>
      <c r="O15" s="386">
        <v>-3.0503862685002332</v>
      </c>
      <c r="P15" s="378" t="s">
        <v>242</v>
      </c>
      <c r="Q15" s="385" t="s">
        <v>242</v>
      </c>
      <c r="R15" s="526" t="s">
        <v>243</v>
      </c>
    </row>
    <row r="16" spans="2:18" ht="15.75" thickBot="1" x14ac:dyDescent="0.3">
      <c r="B16" s="674"/>
      <c r="C16" s="407" t="s">
        <v>250</v>
      </c>
      <c r="D16" s="381">
        <v>1103.4210808128996</v>
      </c>
      <c r="E16" s="382">
        <v>1058.3944649735311</v>
      </c>
      <c r="F16" s="482">
        <v>4.2542376523571939</v>
      </c>
      <c r="G16" s="402">
        <v>1082.1552206673844</v>
      </c>
      <c r="H16" s="382">
        <v>1044.6044922746755</v>
      </c>
      <c r="I16" s="384">
        <v>3.5947316587678246</v>
      </c>
      <c r="J16" s="402" t="s">
        <v>242</v>
      </c>
      <c r="K16" s="382" t="s">
        <v>242</v>
      </c>
      <c r="L16" s="394" t="s">
        <v>243</v>
      </c>
      <c r="M16" s="402">
        <v>1073.7500153761669</v>
      </c>
      <c r="N16" s="382">
        <v>1143.2298737869523</v>
      </c>
      <c r="O16" s="384">
        <v>-6.0775054959536003</v>
      </c>
      <c r="P16" s="532">
        <v>1141.5173652694612</v>
      </c>
      <c r="Q16" s="533" t="s">
        <v>242</v>
      </c>
      <c r="R16" s="534" t="s">
        <v>243</v>
      </c>
    </row>
    <row r="17" spans="2:18" ht="15.75" thickBot="1" x14ac:dyDescent="0.3">
      <c r="B17" s="675"/>
      <c r="C17" s="392" t="s">
        <v>246</v>
      </c>
      <c r="D17" s="391">
        <v>1311.8105031500572</v>
      </c>
      <c r="E17" s="487">
        <v>1238.4658008079198</v>
      </c>
      <c r="F17" s="488">
        <v>5.9222226640647397</v>
      </c>
      <c r="G17" s="388">
        <v>1168.6482581155979</v>
      </c>
      <c r="H17" s="389">
        <v>1127.7744000837795</v>
      </c>
      <c r="I17" s="390">
        <v>3.6242938329493781</v>
      </c>
      <c r="J17" s="388" t="s">
        <v>242</v>
      </c>
      <c r="K17" s="389" t="s">
        <v>242</v>
      </c>
      <c r="L17" s="395" t="s">
        <v>243</v>
      </c>
      <c r="M17" s="388">
        <v>1576.0230764745459</v>
      </c>
      <c r="N17" s="389">
        <v>1658.6288131882425</v>
      </c>
      <c r="O17" s="393">
        <v>-4.9803630599489299</v>
      </c>
      <c r="P17" s="413">
        <v>1209.8935370786517</v>
      </c>
      <c r="Q17" s="528">
        <v>1065.9858018715715</v>
      </c>
      <c r="R17" s="527">
        <v>13.499967349885775</v>
      </c>
    </row>
    <row r="18" spans="2:18" x14ac:dyDescent="0.25">
      <c r="B18" s="676" t="s">
        <v>251</v>
      </c>
      <c r="C18" s="396" t="s">
        <v>252</v>
      </c>
      <c r="D18" s="379" t="s">
        <v>242</v>
      </c>
      <c r="E18" s="385" t="s">
        <v>242</v>
      </c>
      <c r="F18" s="387" t="s">
        <v>243</v>
      </c>
      <c r="G18" s="378" t="s">
        <v>249</v>
      </c>
      <c r="H18" s="385" t="s">
        <v>249</v>
      </c>
      <c r="I18" s="387" t="s">
        <v>243</v>
      </c>
      <c r="J18" s="378" t="s">
        <v>249</v>
      </c>
      <c r="K18" s="385" t="s">
        <v>249</v>
      </c>
      <c r="L18" s="387" t="s">
        <v>243</v>
      </c>
      <c r="M18" s="378" t="s">
        <v>249</v>
      </c>
      <c r="N18" s="385" t="s">
        <v>249</v>
      </c>
      <c r="O18" s="387" t="s">
        <v>243</v>
      </c>
      <c r="P18" s="378" t="s">
        <v>242</v>
      </c>
      <c r="Q18" s="385" t="s">
        <v>242</v>
      </c>
      <c r="R18" s="387" t="s">
        <v>243</v>
      </c>
    </row>
    <row r="19" spans="2:18" ht="15.75" thickBot="1" x14ac:dyDescent="0.3">
      <c r="B19" s="674"/>
      <c r="C19" s="407" t="s">
        <v>253</v>
      </c>
      <c r="D19" s="381" t="s">
        <v>242</v>
      </c>
      <c r="E19" s="382" t="s">
        <v>242</v>
      </c>
      <c r="F19" s="394" t="s">
        <v>243</v>
      </c>
      <c r="G19" s="402" t="s">
        <v>249</v>
      </c>
      <c r="H19" s="382" t="s">
        <v>249</v>
      </c>
      <c r="I19" s="394" t="s">
        <v>243</v>
      </c>
      <c r="J19" s="402" t="s">
        <v>249</v>
      </c>
      <c r="K19" s="382" t="s">
        <v>249</v>
      </c>
      <c r="L19" s="394" t="s">
        <v>243</v>
      </c>
      <c r="M19" s="402" t="s">
        <v>242</v>
      </c>
      <c r="N19" s="382" t="s">
        <v>242</v>
      </c>
      <c r="O19" s="394" t="s">
        <v>243</v>
      </c>
      <c r="P19" s="402" t="s">
        <v>242</v>
      </c>
      <c r="Q19" s="382" t="s">
        <v>242</v>
      </c>
      <c r="R19" s="394" t="s">
        <v>243</v>
      </c>
    </row>
    <row r="20" spans="2:18" ht="15.75" thickBot="1" x14ac:dyDescent="0.3">
      <c r="B20" s="674"/>
      <c r="C20" s="392" t="s">
        <v>246</v>
      </c>
      <c r="D20" s="391" t="s">
        <v>242</v>
      </c>
      <c r="E20" s="389" t="s">
        <v>242</v>
      </c>
      <c r="F20" s="395" t="s">
        <v>243</v>
      </c>
      <c r="G20" s="388" t="s">
        <v>249</v>
      </c>
      <c r="H20" s="389" t="s">
        <v>249</v>
      </c>
      <c r="I20" s="395" t="s">
        <v>243</v>
      </c>
      <c r="J20" s="388" t="s">
        <v>249</v>
      </c>
      <c r="K20" s="389" t="s">
        <v>249</v>
      </c>
      <c r="L20" s="395" t="s">
        <v>243</v>
      </c>
      <c r="M20" s="388" t="s">
        <v>242</v>
      </c>
      <c r="N20" s="389" t="s">
        <v>242</v>
      </c>
      <c r="O20" s="395" t="s">
        <v>243</v>
      </c>
      <c r="P20" s="388" t="s">
        <v>242</v>
      </c>
      <c r="Q20" s="389" t="s">
        <v>242</v>
      </c>
      <c r="R20" s="395" t="s">
        <v>243</v>
      </c>
    </row>
    <row r="21" spans="2:18" ht="26.25" customHeight="1" thickBot="1" x14ac:dyDescent="0.3">
      <c r="B21" s="677" t="s">
        <v>254</v>
      </c>
      <c r="C21" s="678"/>
      <c r="D21" s="391" t="s">
        <v>242</v>
      </c>
      <c r="E21" s="389" t="s">
        <v>242</v>
      </c>
      <c r="F21" s="395" t="s">
        <v>243</v>
      </c>
      <c r="G21" s="388" t="s">
        <v>249</v>
      </c>
      <c r="H21" s="389" t="s">
        <v>249</v>
      </c>
      <c r="I21" s="395" t="s">
        <v>243</v>
      </c>
      <c r="J21" s="388" t="s">
        <v>249</v>
      </c>
      <c r="K21" s="389" t="s">
        <v>249</v>
      </c>
      <c r="L21" s="395" t="s">
        <v>243</v>
      </c>
      <c r="M21" s="388" t="s">
        <v>242</v>
      </c>
      <c r="N21" s="389" t="s">
        <v>242</v>
      </c>
      <c r="O21" s="395" t="s">
        <v>243</v>
      </c>
      <c r="P21" s="388" t="s">
        <v>249</v>
      </c>
      <c r="Q21" s="389" t="s">
        <v>249</v>
      </c>
      <c r="R21" s="395" t="s">
        <v>243</v>
      </c>
    </row>
    <row r="22" spans="2:18" ht="26.25" customHeight="1" thickBot="1" x14ac:dyDescent="0.3">
      <c r="B22" s="677" t="s">
        <v>255</v>
      </c>
      <c r="C22" s="678"/>
      <c r="D22" s="391">
        <v>437.58557994485051</v>
      </c>
      <c r="E22" s="389">
        <v>418.23437421626312</v>
      </c>
      <c r="F22" s="393">
        <v>4.6268807447618228</v>
      </c>
      <c r="G22" s="388">
        <v>357.33135972989567</v>
      </c>
      <c r="H22" s="389">
        <v>388.18013718411555</v>
      </c>
      <c r="I22" s="395">
        <v>-7.9470262641460643</v>
      </c>
      <c r="J22" s="388">
        <v>403.0007127583749</v>
      </c>
      <c r="K22" s="389">
        <v>405.09576837416483</v>
      </c>
      <c r="L22" s="393">
        <v>-0.5171753889699513</v>
      </c>
      <c r="M22" s="388">
        <v>445.69556761312754</v>
      </c>
      <c r="N22" s="389">
        <v>425.23717411300919</v>
      </c>
      <c r="O22" s="393">
        <v>4.8110548055428008</v>
      </c>
      <c r="P22" s="388" t="s">
        <v>242</v>
      </c>
      <c r="Q22" s="389" t="s">
        <v>242</v>
      </c>
      <c r="R22" s="395" t="s">
        <v>243</v>
      </c>
    </row>
    <row r="23" spans="2:18" ht="15.75" thickBot="1" x14ac:dyDescent="0.3">
      <c r="B23" s="679" t="s">
        <v>256</v>
      </c>
      <c r="C23" s="680"/>
      <c r="D23" s="388" t="s">
        <v>242</v>
      </c>
      <c r="E23" s="389" t="s">
        <v>242</v>
      </c>
      <c r="F23" s="395" t="s">
        <v>243</v>
      </c>
      <c r="G23" s="388" t="s">
        <v>249</v>
      </c>
      <c r="H23" s="389" t="s">
        <v>249</v>
      </c>
      <c r="I23" s="395" t="s">
        <v>243</v>
      </c>
      <c r="J23" s="388" t="s">
        <v>249</v>
      </c>
      <c r="K23" s="389" t="s">
        <v>249</v>
      </c>
      <c r="L23" s="395" t="s">
        <v>243</v>
      </c>
      <c r="M23" s="388" t="s">
        <v>242</v>
      </c>
      <c r="N23" s="389" t="s">
        <v>242</v>
      </c>
      <c r="O23" s="395" t="s">
        <v>243</v>
      </c>
      <c r="P23" s="388" t="s">
        <v>249</v>
      </c>
      <c r="Q23" s="389" t="s">
        <v>249</v>
      </c>
      <c r="R23" s="395" t="s">
        <v>243</v>
      </c>
    </row>
    <row r="24" spans="2:18" ht="26.25" customHeight="1" thickBot="1" x14ac:dyDescent="0.3">
      <c r="B24" s="677" t="s">
        <v>257</v>
      </c>
      <c r="C24" s="678"/>
      <c r="D24" s="410" t="s">
        <v>249</v>
      </c>
      <c r="E24" s="411" t="s">
        <v>242</v>
      </c>
      <c r="F24" s="412" t="s">
        <v>243</v>
      </c>
      <c r="G24" s="413" t="s">
        <v>249</v>
      </c>
      <c r="H24" s="411" t="s">
        <v>242</v>
      </c>
      <c r="I24" s="412" t="s">
        <v>243</v>
      </c>
      <c r="J24" s="413" t="s">
        <v>249</v>
      </c>
      <c r="K24" s="411" t="s">
        <v>249</v>
      </c>
      <c r="L24" s="412" t="s">
        <v>243</v>
      </c>
      <c r="M24" s="413" t="s">
        <v>249</v>
      </c>
      <c r="N24" s="411" t="s">
        <v>249</v>
      </c>
      <c r="O24" s="412" t="s">
        <v>243</v>
      </c>
      <c r="P24" s="413" t="s">
        <v>249</v>
      </c>
      <c r="Q24" s="411" t="s">
        <v>249</v>
      </c>
      <c r="R24" s="412" t="s">
        <v>243</v>
      </c>
    </row>
    <row r="25" spans="2:18" ht="0" hidden="1" customHeight="1" x14ac:dyDescent="0.25"/>
    <row r="26" spans="2:18" ht="0.95" customHeight="1" x14ac:dyDescent="0.25"/>
    <row r="27" spans="2:18" ht="3.95" customHeight="1" x14ac:dyDescent="0.25"/>
    <row r="28" spans="2:18" ht="4.5" customHeight="1" x14ac:dyDescent="0.25"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</row>
  </sheetData>
  <mergeCells count="17">
    <mergeCell ref="B22:C22"/>
    <mergeCell ref="B23:C23"/>
    <mergeCell ref="B24:C24"/>
    <mergeCell ref="B8:C11"/>
    <mergeCell ref="D10:F10"/>
    <mergeCell ref="G10:R10"/>
    <mergeCell ref="B12:B13"/>
    <mergeCell ref="B15:B17"/>
    <mergeCell ref="B18:B20"/>
    <mergeCell ref="B21:C21"/>
    <mergeCell ref="B6:R6"/>
    <mergeCell ref="D8:F9"/>
    <mergeCell ref="G8:R8"/>
    <mergeCell ref="G9:I9"/>
    <mergeCell ref="J9:L9"/>
    <mergeCell ref="M9:O9"/>
    <mergeCell ref="P9:R9"/>
  </mergeCells>
  <conditionalFormatting sqref="L12:L24 O12:O24 F12:F24 I12:I24 R12:R24">
    <cfRule type="cellIs" dxfId="37" priority="5" operator="lessThan">
      <formula>0</formula>
    </cfRule>
    <cfRule type="cellIs" dxfId="36" priority="6" operator="greaterThan">
      <formula>0</formula>
    </cfRule>
    <cfRule type="containsText" dxfId="35" priority="7" operator="containsText" text="*">
      <formula>NOT(ISERROR(SEARCH("*",F12)))</formula>
    </cfRule>
    <cfRule type="cellIs" dxfId="34" priority="8" operator="lessThan">
      <formula>0</formula>
    </cfRule>
    <cfRule type="cellIs" dxfId="33" priority="9" operator="greaterThan">
      <formula>0</formula>
    </cfRule>
  </conditionalFormatting>
  <conditionalFormatting sqref="F18:F21 F23:F24 I12 I18:I21 I23:I24 L15:L21 L23:L24 O18:O21 O23:O24 R12 R18:R24">
    <cfRule type="beginsWith" dxfId="32" priority="4" operator="beginsWith" text="*">
      <formula>LEFT(F12,LEN("*"))="*"</formula>
    </cfRule>
  </conditionalFormatting>
  <conditionalFormatting sqref="R15">
    <cfRule type="beginsWith" dxfId="31" priority="3" operator="beginsWith" text="*">
      <formula>LEFT(R15,LEN("*"))="*"</formula>
    </cfRule>
  </conditionalFormatting>
  <conditionalFormatting sqref="I22">
    <cfRule type="beginsWith" dxfId="30" priority="2" operator="beginsWith" text="*">
      <formula>LEFT(I22,LEN("*"))="*"</formula>
    </cfRule>
  </conditionalFormatting>
  <conditionalFormatting sqref="R16">
    <cfRule type="beginsWith" dxfId="29" priority="1" operator="beginsWith" text="*">
      <formula>LEFT(R16,LEN("*"))="*"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6"/>
  <sheetViews>
    <sheetView showGridLines="0" workbookViewId="0">
      <selection activeCell="V54" sqref="V54"/>
    </sheetView>
  </sheetViews>
  <sheetFormatPr defaultRowHeight="15" x14ac:dyDescent="0.25"/>
  <cols>
    <col min="1" max="1" width="9.140625" style="414"/>
    <col min="2" max="2" width="13.28515625" style="414" customWidth="1"/>
    <col min="3" max="3" width="17.5703125" style="414" customWidth="1"/>
    <col min="4" max="5" width="10.7109375" style="414" customWidth="1"/>
    <col min="6" max="6" width="12.85546875" style="414" customWidth="1"/>
    <col min="7" max="8" width="10.7109375" style="414" customWidth="1"/>
    <col min="9" max="9" width="11.28515625" style="414" customWidth="1"/>
    <col min="10" max="11" width="10.7109375" style="414" customWidth="1"/>
    <col min="12" max="12" width="11.7109375" style="414" customWidth="1"/>
    <col min="13" max="14" width="10.7109375" style="414" customWidth="1"/>
    <col min="15" max="15" width="11.7109375" style="414" customWidth="1"/>
    <col min="16" max="18" width="10.7109375" style="414" customWidth="1"/>
    <col min="19" max="19" width="0.140625" style="414" customWidth="1"/>
    <col min="20" max="16384" width="9.140625" style="414"/>
  </cols>
  <sheetData>
    <row r="1" spans="2:18" ht="23.25" customHeight="1" x14ac:dyDescent="0.25">
      <c r="B1" s="129" t="s">
        <v>319</v>
      </c>
      <c r="C1" s="83"/>
      <c r="D1" s="83"/>
      <c r="E1" s="83"/>
      <c r="F1" s="83"/>
      <c r="G1" s="83"/>
      <c r="H1" s="83"/>
    </row>
    <row r="2" spans="2:18" ht="21" customHeight="1" x14ac:dyDescent="0.25">
      <c r="B2" s="129" t="s">
        <v>16</v>
      </c>
      <c r="C2" s="83"/>
      <c r="D2" s="83"/>
      <c r="E2" s="129"/>
      <c r="F2" s="83"/>
      <c r="G2" s="83"/>
      <c r="H2" s="83"/>
    </row>
    <row r="3" spans="2:18" ht="21" customHeight="1" x14ac:dyDescent="0.25">
      <c r="B3" s="83" t="s">
        <v>183</v>
      </c>
      <c r="C3" s="129"/>
      <c r="D3" s="83"/>
      <c r="E3" s="83"/>
      <c r="F3" s="83"/>
      <c r="G3" s="83"/>
      <c r="H3" s="83"/>
    </row>
    <row r="4" spans="2:18" ht="17.100000000000001" customHeight="1" x14ac:dyDescent="0.25">
      <c r="B4" s="656"/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  <c r="O4" s="657"/>
      <c r="P4" s="657"/>
      <c r="Q4" s="657"/>
      <c r="R4" s="657"/>
    </row>
    <row r="5" spans="2:18" ht="0.95" customHeight="1" thickBot="1" x14ac:dyDescent="0.3"/>
    <row r="6" spans="2:18" ht="15.75" thickBot="1" x14ac:dyDescent="0.3">
      <c r="B6" s="695" t="s">
        <v>32</v>
      </c>
      <c r="C6" s="696"/>
      <c r="D6" s="696"/>
      <c r="E6" s="696"/>
      <c r="F6" s="697"/>
      <c r="G6" s="687" t="s">
        <v>234</v>
      </c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9"/>
    </row>
    <row r="7" spans="2:18" ht="15.75" thickBot="1" x14ac:dyDescent="0.3">
      <c r="B7" s="698"/>
      <c r="C7" s="699"/>
      <c r="D7" s="699"/>
      <c r="E7" s="699"/>
      <c r="F7" s="700"/>
      <c r="G7" s="690" t="s">
        <v>260</v>
      </c>
      <c r="H7" s="691"/>
      <c r="I7" s="692"/>
      <c r="J7" s="693" t="s">
        <v>236</v>
      </c>
      <c r="K7" s="693"/>
      <c r="L7" s="693"/>
      <c r="M7" s="690" t="s">
        <v>261</v>
      </c>
      <c r="N7" s="691"/>
      <c r="O7" s="692"/>
      <c r="P7" s="694" t="s">
        <v>262</v>
      </c>
      <c r="Q7" s="691"/>
      <c r="R7" s="692"/>
    </row>
    <row r="8" spans="2:18" ht="15.75" thickBot="1" x14ac:dyDescent="0.3">
      <c r="B8" s="705" t="s">
        <v>36</v>
      </c>
      <c r="C8" s="707" t="s">
        <v>263</v>
      </c>
      <c r="D8" s="690" t="s">
        <v>17</v>
      </c>
      <c r="E8" s="691"/>
      <c r="F8" s="692"/>
      <c r="G8" s="694" t="s">
        <v>17</v>
      </c>
      <c r="H8" s="691"/>
      <c r="I8" s="691"/>
      <c r="J8" s="691"/>
      <c r="K8" s="691"/>
      <c r="L8" s="691"/>
      <c r="M8" s="691"/>
      <c r="N8" s="691"/>
      <c r="O8" s="691"/>
      <c r="P8" s="691"/>
      <c r="Q8" s="691"/>
      <c r="R8" s="692"/>
    </row>
    <row r="9" spans="2:18" ht="51.75" thickBot="1" x14ac:dyDescent="0.3">
      <c r="B9" s="706"/>
      <c r="C9" s="708"/>
      <c r="D9" s="417" t="s">
        <v>318</v>
      </c>
      <c r="E9" s="418" t="s">
        <v>308</v>
      </c>
      <c r="F9" s="419" t="s">
        <v>239</v>
      </c>
      <c r="G9" s="449" t="s">
        <v>318</v>
      </c>
      <c r="H9" s="418" t="s">
        <v>308</v>
      </c>
      <c r="I9" s="419" t="s">
        <v>239</v>
      </c>
      <c r="J9" s="449" t="s">
        <v>318</v>
      </c>
      <c r="K9" s="418" t="s">
        <v>308</v>
      </c>
      <c r="L9" s="419" t="s">
        <v>239</v>
      </c>
      <c r="M9" s="449" t="s">
        <v>318</v>
      </c>
      <c r="N9" s="418" t="s">
        <v>308</v>
      </c>
      <c r="O9" s="419" t="s">
        <v>239</v>
      </c>
      <c r="P9" s="420" t="s">
        <v>318</v>
      </c>
      <c r="Q9" s="418" t="s">
        <v>308</v>
      </c>
      <c r="R9" s="419" t="s">
        <v>239</v>
      </c>
    </row>
    <row r="10" spans="2:18" ht="25.5" customHeight="1" x14ac:dyDescent="0.25">
      <c r="B10" s="701" t="s">
        <v>264</v>
      </c>
      <c r="C10" s="421" t="s">
        <v>265</v>
      </c>
      <c r="D10" s="453">
        <v>2077.8299064893745</v>
      </c>
      <c r="E10" s="454">
        <v>2158.7142467318331</v>
      </c>
      <c r="F10" s="422">
        <v>-3.7468757323908455</v>
      </c>
      <c r="G10" s="465">
        <v>2090.3537296744616</v>
      </c>
      <c r="H10" s="454">
        <v>2090.9581245599625</v>
      </c>
      <c r="I10" s="450">
        <v>-2.8905164498599652E-2</v>
      </c>
      <c r="J10" s="465" t="s">
        <v>249</v>
      </c>
      <c r="K10" s="454" t="s">
        <v>249</v>
      </c>
      <c r="L10" s="424" t="s">
        <v>243</v>
      </c>
      <c r="M10" s="465">
        <v>2200.7168668183012</v>
      </c>
      <c r="N10" s="454">
        <v>2283.9949054124495</v>
      </c>
      <c r="O10" s="422">
        <v>-3.6461569330475263</v>
      </c>
      <c r="P10" s="440" t="s">
        <v>242</v>
      </c>
      <c r="Q10" s="423" t="s">
        <v>242</v>
      </c>
      <c r="R10" s="424" t="s">
        <v>243</v>
      </c>
    </row>
    <row r="11" spans="2:18" ht="26.25" customHeight="1" x14ac:dyDescent="0.25">
      <c r="B11" s="702"/>
      <c r="C11" s="425" t="s">
        <v>266</v>
      </c>
      <c r="D11" s="455">
        <v>2316.8051042500224</v>
      </c>
      <c r="E11" s="456">
        <v>2288.231810857043</v>
      </c>
      <c r="F11" s="426">
        <v>1.2487062393507127</v>
      </c>
      <c r="G11" s="466">
        <v>2237.16815461637</v>
      </c>
      <c r="H11" s="456">
        <v>2249.5125480811839</v>
      </c>
      <c r="I11" s="430">
        <v>-0.54875859551634754</v>
      </c>
      <c r="J11" s="466">
        <v>2131.8827021719521</v>
      </c>
      <c r="K11" s="456">
        <v>2054.6582372163693</v>
      </c>
      <c r="L11" s="426">
        <v>3.7585065757800167</v>
      </c>
      <c r="M11" s="466">
        <v>2359.916765972509</v>
      </c>
      <c r="N11" s="456">
        <v>2341.5455522133066</v>
      </c>
      <c r="O11" s="426">
        <v>0.78457639834670445</v>
      </c>
      <c r="P11" s="429" t="s">
        <v>242</v>
      </c>
      <c r="Q11" s="427" t="s">
        <v>242</v>
      </c>
      <c r="R11" s="428" t="s">
        <v>243</v>
      </c>
    </row>
    <row r="12" spans="2:18" ht="25.5" customHeight="1" x14ac:dyDescent="0.25">
      <c r="B12" s="702"/>
      <c r="C12" s="425" t="s">
        <v>267</v>
      </c>
      <c r="D12" s="455" t="s">
        <v>242</v>
      </c>
      <c r="E12" s="456" t="s">
        <v>242</v>
      </c>
      <c r="F12" s="428" t="s">
        <v>243</v>
      </c>
      <c r="G12" s="466" t="s">
        <v>242</v>
      </c>
      <c r="H12" s="456" t="s">
        <v>242</v>
      </c>
      <c r="I12" s="428" t="s">
        <v>243</v>
      </c>
      <c r="J12" s="466" t="s">
        <v>249</v>
      </c>
      <c r="K12" s="456" t="s">
        <v>249</v>
      </c>
      <c r="L12" s="428" t="s">
        <v>243</v>
      </c>
      <c r="M12" s="466" t="s">
        <v>242</v>
      </c>
      <c r="N12" s="456" t="s">
        <v>242</v>
      </c>
      <c r="O12" s="428" t="s">
        <v>243</v>
      </c>
      <c r="P12" s="429" t="s">
        <v>249</v>
      </c>
      <c r="Q12" s="427" t="s">
        <v>249</v>
      </c>
      <c r="R12" s="428" t="s">
        <v>243</v>
      </c>
    </row>
    <row r="13" spans="2:18" ht="25.5" customHeight="1" x14ac:dyDescent="0.25">
      <c r="B13" s="702"/>
      <c r="C13" s="425" t="s">
        <v>268</v>
      </c>
      <c r="D13" s="455">
        <v>2433.6109791544718</v>
      </c>
      <c r="E13" s="456">
        <v>2442.7228408366245</v>
      </c>
      <c r="F13" s="426">
        <v>-0.37302069354016121</v>
      </c>
      <c r="G13" s="466" t="s">
        <v>242</v>
      </c>
      <c r="H13" s="456" t="s">
        <v>242</v>
      </c>
      <c r="I13" s="428" t="s">
        <v>243</v>
      </c>
      <c r="J13" s="466" t="s">
        <v>242</v>
      </c>
      <c r="K13" s="456" t="s">
        <v>242</v>
      </c>
      <c r="L13" s="428" t="s">
        <v>243</v>
      </c>
      <c r="M13" s="466" t="s">
        <v>242</v>
      </c>
      <c r="N13" s="456" t="s">
        <v>242</v>
      </c>
      <c r="O13" s="524" t="s">
        <v>243</v>
      </c>
      <c r="P13" s="429" t="s">
        <v>249</v>
      </c>
      <c r="Q13" s="427" t="s">
        <v>249</v>
      </c>
      <c r="R13" s="428" t="s">
        <v>243</v>
      </c>
    </row>
    <row r="14" spans="2:18" ht="35.25" customHeight="1" x14ac:dyDescent="0.25">
      <c r="B14" s="702"/>
      <c r="C14" s="425" t="s">
        <v>269</v>
      </c>
      <c r="D14" s="455">
        <v>2176.8831820939313</v>
      </c>
      <c r="E14" s="456">
        <v>2112.4278479224954</v>
      </c>
      <c r="F14" s="426">
        <v>3.0512442938501199</v>
      </c>
      <c r="G14" s="466" t="s">
        <v>242</v>
      </c>
      <c r="H14" s="456" t="s">
        <v>242</v>
      </c>
      <c r="I14" s="428" t="s">
        <v>243</v>
      </c>
      <c r="J14" s="466">
        <v>2316.5752976843387</v>
      </c>
      <c r="K14" s="456">
        <v>2347.536682036402</v>
      </c>
      <c r="L14" s="426">
        <v>-1.318888202641644</v>
      </c>
      <c r="M14" s="466">
        <v>2378.0158555256603</v>
      </c>
      <c r="N14" s="456">
        <v>2297.972467468483</v>
      </c>
      <c r="O14" s="430">
        <v>3.4832178883916649</v>
      </c>
      <c r="P14" s="429" t="s">
        <v>242</v>
      </c>
      <c r="Q14" s="427" t="s">
        <v>242</v>
      </c>
      <c r="R14" s="428" t="s">
        <v>243</v>
      </c>
    </row>
    <row r="15" spans="2:18" ht="25.5" customHeight="1" x14ac:dyDescent="0.25">
      <c r="B15" s="702"/>
      <c r="C15" s="425" t="s">
        <v>270</v>
      </c>
      <c r="D15" s="455" t="s">
        <v>249</v>
      </c>
      <c r="E15" s="456" t="s">
        <v>242</v>
      </c>
      <c r="F15" s="428" t="s">
        <v>243</v>
      </c>
      <c r="G15" s="466" t="s">
        <v>249</v>
      </c>
      <c r="H15" s="456" t="s">
        <v>249</v>
      </c>
      <c r="I15" s="428" t="s">
        <v>243</v>
      </c>
      <c r="J15" s="466" t="s">
        <v>249</v>
      </c>
      <c r="K15" s="456" t="s">
        <v>249</v>
      </c>
      <c r="L15" s="428" t="s">
        <v>243</v>
      </c>
      <c r="M15" s="466" t="s">
        <v>249</v>
      </c>
      <c r="N15" s="456" t="s">
        <v>242</v>
      </c>
      <c r="O15" s="428" t="s">
        <v>243</v>
      </c>
      <c r="P15" s="429" t="s">
        <v>249</v>
      </c>
      <c r="Q15" s="427" t="s">
        <v>249</v>
      </c>
      <c r="R15" s="428" t="s">
        <v>243</v>
      </c>
    </row>
    <row r="16" spans="2:18" ht="25.5" customHeight="1" thickBot="1" x14ac:dyDescent="0.3">
      <c r="B16" s="702"/>
      <c r="C16" s="436" t="s">
        <v>271</v>
      </c>
      <c r="D16" s="457" t="s">
        <v>242</v>
      </c>
      <c r="E16" s="458" t="s">
        <v>242</v>
      </c>
      <c r="F16" s="438" t="s">
        <v>243</v>
      </c>
      <c r="G16" s="467" t="s">
        <v>249</v>
      </c>
      <c r="H16" s="458" t="s">
        <v>249</v>
      </c>
      <c r="I16" s="438" t="s">
        <v>243</v>
      </c>
      <c r="J16" s="467" t="s">
        <v>242</v>
      </c>
      <c r="K16" s="458" t="s">
        <v>242</v>
      </c>
      <c r="L16" s="438" t="s">
        <v>243</v>
      </c>
      <c r="M16" s="467" t="s">
        <v>249</v>
      </c>
      <c r="N16" s="458" t="s">
        <v>249</v>
      </c>
      <c r="O16" s="438" t="s">
        <v>243</v>
      </c>
      <c r="P16" s="439" t="s">
        <v>249</v>
      </c>
      <c r="Q16" s="437" t="s">
        <v>249</v>
      </c>
      <c r="R16" s="438" t="s">
        <v>243</v>
      </c>
    </row>
    <row r="17" spans="2:18" ht="24" customHeight="1" x14ac:dyDescent="0.25">
      <c r="B17" s="703" t="s">
        <v>272</v>
      </c>
      <c r="C17" s="441" t="s">
        <v>273</v>
      </c>
      <c r="D17" s="459">
        <v>2279.8493208495461</v>
      </c>
      <c r="E17" s="460">
        <v>2250.9042829864725</v>
      </c>
      <c r="F17" s="442">
        <v>1.2859293076944869</v>
      </c>
      <c r="G17" s="468" t="s">
        <v>242</v>
      </c>
      <c r="H17" s="460" t="s">
        <v>242</v>
      </c>
      <c r="I17" s="445" t="s">
        <v>243</v>
      </c>
      <c r="J17" s="468" t="s">
        <v>242</v>
      </c>
      <c r="K17" s="460" t="s">
        <v>242</v>
      </c>
      <c r="L17" s="445" t="s">
        <v>243</v>
      </c>
      <c r="M17" s="468">
        <v>2258.8126893716308</v>
      </c>
      <c r="N17" s="460">
        <v>2208.3103069289973</v>
      </c>
      <c r="O17" s="442">
        <v>2.2869241829000608</v>
      </c>
      <c r="P17" s="443" t="s">
        <v>242</v>
      </c>
      <c r="Q17" s="444" t="s">
        <v>242</v>
      </c>
      <c r="R17" s="445" t="s">
        <v>243</v>
      </c>
    </row>
    <row r="18" spans="2:18" ht="24" customHeight="1" thickBot="1" x14ac:dyDescent="0.3">
      <c r="B18" s="704"/>
      <c r="C18" s="431" t="s">
        <v>274</v>
      </c>
      <c r="D18" s="461">
        <v>1495.9399694814413</v>
      </c>
      <c r="E18" s="462">
        <v>1521.2856055996162</v>
      </c>
      <c r="F18" s="446">
        <v>-1.6660669124115497</v>
      </c>
      <c r="G18" s="469" t="s">
        <v>242</v>
      </c>
      <c r="H18" s="462" t="s">
        <v>242</v>
      </c>
      <c r="I18" s="435" t="s">
        <v>243</v>
      </c>
      <c r="J18" s="469" t="s">
        <v>249</v>
      </c>
      <c r="K18" s="462" t="s">
        <v>249</v>
      </c>
      <c r="L18" s="435" t="s">
        <v>243</v>
      </c>
      <c r="M18" s="469" t="s">
        <v>242</v>
      </c>
      <c r="N18" s="462" t="s">
        <v>242</v>
      </c>
      <c r="O18" s="435" t="s">
        <v>243</v>
      </c>
      <c r="P18" s="433" t="s">
        <v>249</v>
      </c>
      <c r="Q18" s="434" t="s">
        <v>249</v>
      </c>
      <c r="R18" s="435" t="s">
        <v>243</v>
      </c>
    </row>
    <row r="19" spans="2:18" ht="25.5" customHeight="1" thickBot="1" x14ac:dyDescent="0.3">
      <c r="B19" s="415" t="s">
        <v>275</v>
      </c>
      <c r="C19" s="416"/>
      <c r="D19" s="463">
        <v>2875.7075766008229</v>
      </c>
      <c r="E19" s="464">
        <v>2985.3941849586977</v>
      </c>
      <c r="F19" s="447">
        <v>-3.674108059515512</v>
      </c>
      <c r="G19" s="470" t="s">
        <v>249</v>
      </c>
      <c r="H19" s="464" t="s">
        <v>249</v>
      </c>
      <c r="I19" s="448" t="s">
        <v>243</v>
      </c>
      <c r="J19" s="470" t="s">
        <v>249</v>
      </c>
      <c r="K19" s="464" t="s">
        <v>249</v>
      </c>
      <c r="L19" s="448" t="s">
        <v>243</v>
      </c>
      <c r="M19" s="470" t="s">
        <v>242</v>
      </c>
      <c r="N19" s="464" t="s">
        <v>242</v>
      </c>
      <c r="O19" s="448" t="s">
        <v>243</v>
      </c>
      <c r="P19" s="420" t="s">
        <v>242</v>
      </c>
      <c r="Q19" s="418" t="s">
        <v>242</v>
      </c>
      <c r="R19" s="448" t="s">
        <v>243</v>
      </c>
    </row>
    <row r="20" spans="2:18" ht="25.5" customHeight="1" x14ac:dyDescent="0.25">
      <c r="B20" s="701" t="s">
        <v>276</v>
      </c>
      <c r="C20" s="421" t="s">
        <v>277</v>
      </c>
      <c r="D20" s="453">
        <v>1351.4707242314742</v>
      </c>
      <c r="E20" s="454">
        <v>1340.4229842458053</v>
      </c>
      <c r="F20" s="422">
        <v>0.82419804162675681</v>
      </c>
      <c r="G20" s="465">
        <v>1381.6688502607219</v>
      </c>
      <c r="H20" s="454">
        <v>1358.5726981249743</v>
      </c>
      <c r="I20" s="450">
        <v>1.7000306400698006</v>
      </c>
      <c r="J20" s="465">
        <v>1380.1566060682158</v>
      </c>
      <c r="K20" s="454">
        <v>1354.8313425626029</v>
      </c>
      <c r="L20" s="422">
        <v>1.8692558040258578</v>
      </c>
      <c r="M20" s="465">
        <v>1339.3162570949432</v>
      </c>
      <c r="N20" s="454">
        <v>1376.7301764436013</v>
      </c>
      <c r="O20" s="450">
        <v>-2.7175927417605155</v>
      </c>
      <c r="P20" s="471">
        <v>1278.7552683725339</v>
      </c>
      <c r="Q20" s="454">
        <v>1253.02869263506</v>
      </c>
      <c r="R20" s="422">
        <v>2.053151367457676</v>
      </c>
    </row>
    <row r="21" spans="2:18" ht="36" customHeight="1" thickBot="1" x14ac:dyDescent="0.3">
      <c r="B21" s="704"/>
      <c r="C21" s="431" t="s">
        <v>278</v>
      </c>
      <c r="D21" s="461">
        <v>962.4411324873189</v>
      </c>
      <c r="E21" s="462">
        <v>967.26144866308471</v>
      </c>
      <c r="F21" s="432">
        <v>-0.49834676885223789</v>
      </c>
      <c r="G21" s="469" t="s">
        <v>242</v>
      </c>
      <c r="H21" s="462" t="s">
        <v>242</v>
      </c>
      <c r="I21" s="435" t="s">
        <v>243</v>
      </c>
      <c r="J21" s="469" t="s">
        <v>242</v>
      </c>
      <c r="K21" s="462" t="s">
        <v>242</v>
      </c>
      <c r="L21" s="435" t="s">
        <v>243</v>
      </c>
      <c r="M21" s="469" t="s">
        <v>242</v>
      </c>
      <c r="N21" s="462" t="s">
        <v>242</v>
      </c>
      <c r="O21" s="435" t="s">
        <v>243</v>
      </c>
      <c r="P21" s="433" t="s">
        <v>242</v>
      </c>
      <c r="Q21" s="434" t="s">
        <v>242</v>
      </c>
      <c r="R21" s="435" t="s">
        <v>243</v>
      </c>
    </row>
    <row r="22" spans="2:18" ht="0" hidden="1" customHeight="1" x14ac:dyDescent="0.25"/>
    <row r="23" spans="2:18" ht="0.95" customHeight="1" x14ac:dyDescent="0.25"/>
    <row r="24" spans="2:18" ht="4.3499999999999996" customHeight="1" x14ac:dyDescent="0.25"/>
    <row r="25" spans="2:18" ht="4.5" customHeight="1" x14ac:dyDescent="0.25"/>
    <row r="26" spans="2:18" ht="0" hidden="1" customHeight="1" x14ac:dyDescent="0.25"/>
  </sheetData>
  <mergeCells count="14">
    <mergeCell ref="D8:F8"/>
    <mergeCell ref="G8:R8"/>
    <mergeCell ref="B10:B16"/>
    <mergeCell ref="B17:B18"/>
    <mergeCell ref="B20:B21"/>
    <mergeCell ref="B8:B9"/>
    <mergeCell ref="C8:C9"/>
    <mergeCell ref="B4:R4"/>
    <mergeCell ref="G6:R6"/>
    <mergeCell ref="G7:I7"/>
    <mergeCell ref="J7:L7"/>
    <mergeCell ref="M7:O7"/>
    <mergeCell ref="P7:R7"/>
    <mergeCell ref="B6:F7"/>
  </mergeCells>
  <conditionalFormatting sqref="F10:F21 I10:I21 L10:L21 O10:O21 R10:R21">
    <cfRule type="beginsWith" dxfId="28" priority="1" operator="beginsWith" text="*">
      <formula>LEFT(F10,LEN("*"))="*"</formula>
    </cfRule>
    <cfRule type="cellIs" dxfId="27" priority="2" operator="lessThan">
      <formula>0</formula>
    </cfRule>
    <cfRule type="cellIs" dxfId="26" priority="3" operator="greaterThan">
      <formula>0</formula>
    </cfRule>
  </conditionalFormatting>
  <pageMargins left="0.39370078740157483" right="0.39370078740157483" top="0.39370078740157483" bottom="0.39370078740157483" header="0.39370078740157483" footer="0.39370078740157483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6"/>
  <sheetViews>
    <sheetView showGridLines="0" workbookViewId="0">
      <selection activeCell="V12" sqref="V12"/>
    </sheetView>
  </sheetViews>
  <sheetFormatPr defaultRowHeight="12.75" x14ac:dyDescent="0.2"/>
  <cols>
    <col min="2" max="2" width="15" customWidth="1"/>
    <col min="3" max="3" width="12" customWidth="1"/>
    <col min="4" max="8" width="10.7109375" customWidth="1"/>
    <col min="9" max="9" width="12.140625" customWidth="1"/>
    <col min="10" max="11" width="10.7109375" customWidth="1"/>
    <col min="12" max="12" width="11.5703125" customWidth="1"/>
    <col min="13" max="14" width="10.7109375" customWidth="1"/>
    <col min="15" max="15" width="11.42578125" customWidth="1"/>
    <col min="16" max="17" width="10.7109375" customWidth="1"/>
    <col min="18" max="18" width="11.7109375" customWidth="1"/>
  </cols>
  <sheetData>
    <row r="2" spans="2:20" ht="15" x14ac:dyDescent="0.25">
      <c r="B2" s="129" t="s">
        <v>319</v>
      </c>
      <c r="C2" s="83"/>
      <c r="D2" s="83"/>
      <c r="E2" s="83"/>
      <c r="F2" s="83"/>
      <c r="G2" s="83"/>
      <c r="H2" s="83"/>
      <c r="I2" s="83"/>
      <c r="J2" s="451"/>
    </row>
    <row r="3" spans="2:20" ht="15" x14ac:dyDescent="0.25">
      <c r="B3" s="129" t="s">
        <v>16</v>
      </c>
      <c r="C3" s="83"/>
      <c r="D3" s="83"/>
      <c r="E3" s="129"/>
      <c r="F3" s="83"/>
      <c r="G3" s="83"/>
      <c r="H3" s="83"/>
      <c r="I3" s="83"/>
      <c r="J3" s="451"/>
    </row>
    <row r="4" spans="2:20" ht="15" x14ac:dyDescent="0.25">
      <c r="B4" s="83" t="s">
        <v>183</v>
      </c>
      <c r="C4" s="129"/>
      <c r="D4" s="83"/>
      <c r="E4" s="83"/>
      <c r="F4" s="83"/>
      <c r="G4" s="83"/>
      <c r="H4" s="83"/>
      <c r="I4" s="83"/>
      <c r="J4" s="451"/>
    </row>
    <row r="5" spans="2:20" ht="13.5" thickBot="1" x14ac:dyDescent="0.25"/>
    <row r="6" spans="2:20" ht="17.25" customHeight="1" thickBot="1" x14ac:dyDescent="0.25">
      <c r="B6" s="716" t="s">
        <v>259</v>
      </c>
      <c r="C6" s="718" t="s">
        <v>259</v>
      </c>
      <c r="D6" s="720" t="s">
        <v>32</v>
      </c>
      <c r="E6" s="721"/>
      <c r="F6" s="721"/>
      <c r="G6" s="712" t="s">
        <v>234</v>
      </c>
      <c r="H6" s="713"/>
      <c r="I6" s="713"/>
      <c r="J6" s="713"/>
      <c r="K6" s="713"/>
      <c r="L6" s="713"/>
      <c r="M6" s="713"/>
      <c r="N6" s="713"/>
      <c r="O6" s="713"/>
      <c r="P6" s="713"/>
      <c r="Q6" s="713"/>
      <c r="R6" s="714"/>
    </row>
    <row r="7" spans="2:20" ht="27" customHeight="1" thickBot="1" x14ac:dyDescent="0.25">
      <c r="B7" s="717"/>
      <c r="C7" s="719"/>
      <c r="D7" s="722"/>
      <c r="E7" s="722"/>
      <c r="F7" s="722"/>
      <c r="G7" s="723" t="s">
        <v>235</v>
      </c>
      <c r="H7" s="722"/>
      <c r="I7" s="724"/>
      <c r="J7" s="725" t="s">
        <v>236</v>
      </c>
      <c r="K7" s="726"/>
      <c r="L7" s="727"/>
      <c r="M7" s="728" t="s">
        <v>237</v>
      </c>
      <c r="N7" s="722"/>
      <c r="O7" s="724"/>
      <c r="P7" s="728" t="s">
        <v>238</v>
      </c>
      <c r="Q7" s="722"/>
      <c r="R7" s="729"/>
    </row>
    <row r="8" spans="2:20" ht="34.5" customHeight="1" thickBot="1" x14ac:dyDescent="0.25">
      <c r="B8" s="452" t="s">
        <v>36</v>
      </c>
      <c r="C8" s="473" t="s">
        <v>279</v>
      </c>
      <c r="D8" s="712" t="s">
        <v>17</v>
      </c>
      <c r="E8" s="713"/>
      <c r="F8" s="713"/>
      <c r="G8" s="712" t="s">
        <v>17</v>
      </c>
      <c r="H8" s="713"/>
      <c r="I8" s="713"/>
      <c r="J8" s="713"/>
      <c r="K8" s="713"/>
      <c r="L8" s="713"/>
      <c r="M8" s="713"/>
      <c r="N8" s="713"/>
      <c r="O8" s="713"/>
      <c r="P8" s="713"/>
      <c r="Q8" s="713"/>
      <c r="R8" s="714"/>
    </row>
    <row r="9" spans="2:20" ht="50.25" customHeight="1" thickBot="1" x14ac:dyDescent="0.25">
      <c r="B9" s="481" t="s">
        <v>259</v>
      </c>
      <c r="C9" s="476" t="s">
        <v>259</v>
      </c>
      <c r="D9" s="477" t="s">
        <v>318</v>
      </c>
      <c r="E9" s="478" t="s">
        <v>308</v>
      </c>
      <c r="F9" s="485" t="s">
        <v>239</v>
      </c>
      <c r="G9" s="477" t="s">
        <v>318</v>
      </c>
      <c r="H9" s="478" t="s">
        <v>308</v>
      </c>
      <c r="I9" s="485" t="s">
        <v>239</v>
      </c>
      <c r="J9" s="477" t="s">
        <v>318</v>
      </c>
      <c r="K9" s="478" t="s">
        <v>308</v>
      </c>
      <c r="L9" s="485" t="s">
        <v>239</v>
      </c>
      <c r="M9" s="477" t="s">
        <v>318</v>
      </c>
      <c r="N9" s="478" t="s">
        <v>308</v>
      </c>
      <c r="O9" s="485" t="s">
        <v>239</v>
      </c>
      <c r="P9" s="472" t="s">
        <v>318</v>
      </c>
      <c r="Q9" s="478" t="s">
        <v>308</v>
      </c>
      <c r="R9" s="485" t="s">
        <v>239</v>
      </c>
      <c r="T9" s="484"/>
    </row>
    <row r="10" spans="2:20" x14ac:dyDescent="0.2">
      <c r="B10" s="709" t="s">
        <v>280</v>
      </c>
      <c r="C10" s="480" t="s">
        <v>281</v>
      </c>
      <c r="D10" s="500" t="s">
        <v>249</v>
      </c>
      <c r="E10" s="501" t="s">
        <v>249</v>
      </c>
      <c r="F10" s="489" t="s">
        <v>243</v>
      </c>
      <c r="G10" s="500" t="s">
        <v>249</v>
      </c>
      <c r="H10" s="501" t="s">
        <v>249</v>
      </c>
      <c r="I10" s="489" t="s">
        <v>243</v>
      </c>
      <c r="J10" s="500" t="s">
        <v>249</v>
      </c>
      <c r="K10" s="501" t="s">
        <v>249</v>
      </c>
      <c r="L10" s="489" t="s">
        <v>243</v>
      </c>
      <c r="M10" s="500" t="s">
        <v>249</v>
      </c>
      <c r="N10" s="501" t="s">
        <v>249</v>
      </c>
      <c r="O10" s="489" t="s">
        <v>243</v>
      </c>
      <c r="P10" s="502" t="s">
        <v>249</v>
      </c>
      <c r="Q10" s="501" t="s">
        <v>249</v>
      </c>
      <c r="R10" s="489" t="s">
        <v>243</v>
      </c>
    </row>
    <row r="11" spans="2:20" x14ac:dyDescent="0.2">
      <c r="B11" s="710"/>
      <c r="C11" s="474" t="s">
        <v>282</v>
      </c>
      <c r="D11" s="503" t="s">
        <v>249</v>
      </c>
      <c r="E11" s="504" t="s">
        <v>249</v>
      </c>
      <c r="F11" s="490" t="s">
        <v>243</v>
      </c>
      <c r="G11" s="503" t="s">
        <v>249</v>
      </c>
      <c r="H11" s="504" t="s">
        <v>249</v>
      </c>
      <c r="I11" s="490" t="s">
        <v>243</v>
      </c>
      <c r="J11" s="503" t="s">
        <v>249</v>
      </c>
      <c r="K11" s="504" t="s">
        <v>249</v>
      </c>
      <c r="L11" s="490" t="s">
        <v>243</v>
      </c>
      <c r="M11" s="503" t="s">
        <v>249</v>
      </c>
      <c r="N11" s="504" t="s">
        <v>249</v>
      </c>
      <c r="O11" s="490" t="s">
        <v>243</v>
      </c>
      <c r="P11" s="505" t="s">
        <v>249</v>
      </c>
      <c r="Q11" s="504" t="s">
        <v>249</v>
      </c>
      <c r="R11" s="490" t="s">
        <v>243</v>
      </c>
    </row>
    <row r="12" spans="2:20" x14ac:dyDescent="0.2">
      <c r="B12" s="710"/>
      <c r="C12" s="474" t="s">
        <v>283</v>
      </c>
      <c r="D12" s="503">
        <v>297.68219541328403</v>
      </c>
      <c r="E12" s="504">
        <v>298.19244500508017</v>
      </c>
      <c r="F12" s="491">
        <v>-0.17111419163803604</v>
      </c>
      <c r="G12" s="503">
        <v>332.51868524417171</v>
      </c>
      <c r="H12" s="504">
        <v>323.21241916115684</v>
      </c>
      <c r="I12" s="491">
        <v>2.8793033718096988</v>
      </c>
      <c r="J12" s="503">
        <v>292.79028401542178</v>
      </c>
      <c r="K12" s="504">
        <v>295.66596566523606</v>
      </c>
      <c r="L12" s="491">
        <v>-0.97261165766716806</v>
      </c>
      <c r="M12" s="503">
        <v>301.1943278613968</v>
      </c>
      <c r="N12" s="504">
        <v>301.61978689374473</v>
      </c>
      <c r="O12" s="491">
        <v>-0.14105806410433241</v>
      </c>
      <c r="P12" s="505">
        <v>266.27219520095508</v>
      </c>
      <c r="Q12" s="504">
        <v>268.06200499357902</v>
      </c>
      <c r="R12" s="492">
        <v>-0.66768499797904124</v>
      </c>
    </row>
    <row r="13" spans="2:20" x14ac:dyDescent="0.2">
      <c r="B13" s="710"/>
      <c r="C13" s="474" t="s">
        <v>284</v>
      </c>
      <c r="D13" s="503">
        <v>313.33342707499622</v>
      </c>
      <c r="E13" s="504">
        <v>307.71199123110438</v>
      </c>
      <c r="F13" s="491">
        <v>1.8268497829419785</v>
      </c>
      <c r="G13" s="503">
        <v>355.79368908535946</v>
      </c>
      <c r="H13" s="504">
        <v>333.79104809272741</v>
      </c>
      <c r="I13" s="492">
        <v>6.5917408865080462</v>
      </c>
      <c r="J13" s="503">
        <v>298.65992389706798</v>
      </c>
      <c r="K13" s="504">
        <v>302.1733668428144</v>
      </c>
      <c r="L13" s="492">
        <v>-1.1627242276365366</v>
      </c>
      <c r="M13" s="503">
        <v>313.71145544342602</v>
      </c>
      <c r="N13" s="504">
        <v>307.58103170540863</v>
      </c>
      <c r="O13" s="491">
        <v>1.9931085164864606</v>
      </c>
      <c r="P13" s="505" t="s">
        <v>242</v>
      </c>
      <c r="Q13" s="504" t="s">
        <v>242</v>
      </c>
      <c r="R13" s="490" t="s">
        <v>243</v>
      </c>
    </row>
    <row r="14" spans="2:20" ht="13.5" thickBot="1" x14ac:dyDescent="0.25">
      <c r="B14" s="710"/>
      <c r="C14" s="475" t="s">
        <v>285</v>
      </c>
      <c r="D14" s="506" t="s">
        <v>242</v>
      </c>
      <c r="E14" s="507" t="s">
        <v>242</v>
      </c>
      <c r="F14" s="493" t="s">
        <v>243</v>
      </c>
      <c r="G14" s="506" t="s">
        <v>249</v>
      </c>
      <c r="H14" s="507" t="s">
        <v>249</v>
      </c>
      <c r="I14" s="493" t="s">
        <v>243</v>
      </c>
      <c r="J14" s="506" t="s">
        <v>249</v>
      </c>
      <c r="K14" s="507" t="s">
        <v>249</v>
      </c>
      <c r="L14" s="493" t="s">
        <v>243</v>
      </c>
      <c r="M14" s="506" t="s">
        <v>242</v>
      </c>
      <c r="N14" s="507" t="s">
        <v>242</v>
      </c>
      <c r="O14" s="493" t="s">
        <v>243</v>
      </c>
      <c r="P14" s="508" t="s">
        <v>249</v>
      </c>
      <c r="Q14" s="507" t="s">
        <v>249</v>
      </c>
      <c r="R14" s="493" t="s">
        <v>243</v>
      </c>
    </row>
    <row r="15" spans="2:20" ht="13.5" thickBot="1" x14ac:dyDescent="0.25">
      <c r="B15" s="715"/>
      <c r="C15" s="479" t="s">
        <v>246</v>
      </c>
      <c r="D15" s="509">
        <v>305.98761960194685</v>
      </c>
      <c r="E15" s="510">
        <v>303.61160625385804</v>
      </c>
      <c r="F15" s="494">
        <v>0.7825831750654878</v>
      </c>
      <c r="G15" s="509">
        <v>340.84499974898335</v>
      </c>
      <c r="H15" s="510">
        <v>327.48588750150907</v>
      </c>
      <c r="I15" s="495">
        <v>4.0792940268037539</v>
      </c>
      <c r="J15" s="509">
        <v>294.20305398206347</v>
      </c>
      <c r="K15" s="510">
        <v>296.9747397269752</v>
      </c>
      <c r="L15" s="494">
        <v>-0.9333069026207087</v>
      </c>
      <c r="M15" s="509">
        <v>308.67596883633985</v>
      </c>
      <c r="N15" s="510">
        <v>305.75200350856232</v>
      </c>
      <c r="O15" s="494">
        <v>0.95631926993919469</v>
      </c>
      <c r="P15" s="511">
        <v>270.05668177386798</v>
      </c>
      <c r="Q15" s="510">
        <v>271.84840443752825</v>
      </c>
      <c r="R15" s="495">
        <v>-0.65908890190747083</v>
      </c>
    </row>
    <row r="16" spans="2:20" x14ac:dyDescent="0.2">
      <c r="B16" s="709" t="s">
        <v>286</v>
      </c>
      <c r="C16" s="480" t="s">
        <v>281</v>
      </c>
      <c r="D16" s="500">
        <v>275.27535297251507</v>
      </c>
      <c r="E16" s="501">
        <v>271.15962987290038</v>
      </c>
      <c r="F16" s="496">
        <v>1.517822952311827</v>
      </c>
      <c r="G16" s="500">
        <v>254.98120075761821</v>
      </c>
      <c r="H16" s="501">
        <v>252.72119723397668</v>
      </c>
      <c r="I16" s="489">
        <v>0.89426749650491633</v>
      </c>
      <c r="J16" s="500" t="s">
        <v>249</v>
      </c>
      <c r="K16" s="501" t="s">
        <v>249</v>
      </c>
      <c r="L16" s="489" t="s">
        <v>243</v>
      </c>
      <c r="M16" s="500" t="s">
        <v>242</v>
      </c>
      <c r="N16" s="501" t="s">
        <v>242</v>
      </c>
      <c r="O16" s="489" t="s">
        <v>243</v>
      </c>
      <c r="P16" s="502" t="s">
        <v>249</v>
      </c>
      <c r="Q16" s="501" t="s">
        <v>249</v>
      </c>
      <c r="R16" s="489" t="s">
        <v>243</v>
      </c>
    </row>
    <row r="17" spans="2:18" x14ac:dyDescent="0.2">
      <c r="B17" s="710"/>
      <c r="C17" s="474" t="s">
        <v>282</v>
      </c>
      <c r="D17" s="503">
        <v>285.69972899752321</v>
      </c>
      <c r="E17" s="504">
        <v>284.58418869582238</v>
      </c>
      <c r="F17" s="492">
        <v>0.39198955740060742</v>
      </c>
      <c r="G17" s="503">
        <v>278.46339479568798</v>
      </c>
      <c r="H17" s="504">
        <v>276.51757067690829</v>
      </c>
      <c r="I17" s="490">
        <v>0.70368914135051464</v>
      </c>
      <c r="J17" s="503" t="s">
        <v>249</v>
      </c>
      <c r="K17" s="504" t="s">
        <v>249</v>
      </c>
      <c r="L17" s="490" t="s">
        <v>243</v>
      </c>
      <c r="M17" s="503" t="s">
        <v>242</v>
      </c>
      <c r="N17" s="504" t="s">
        <v>242</v>
      </c>
      <c r="O17" s="490" t="s">
        <v>243</v>
      </c>
      <c r="P17" s="505" t="s">
        <v>249</v>
      </c>
      <c r="Q17" s="504" t="s">
        <v>249</v>
      </c>
      <c r="R17" s="490" t="s">
        <v>243</v>
      </c>
    </row>
    <row r="18" spans="2:18" x14ac:dyDescent="0.2">
      <c r="B18" s="710"/>
      <c r="C18" s="474" t="s">
        <v>283</v>
      </c>
      <c r="D18" s="503">
        <v>297.03277153874444</v>
      </c>
      <c r="E18" s="504">
        <v>304.69025788930514</v>
      </c>
      <c r="F18" s="491">
        <v>-2.5132035410671749</v>
      </c>
      <c r="G18" s="503">
        <v>269.33284239889747</v>
      </c>
      <c r="H18" s="504">
        <v>283.68289682084361</v>
      </c>
      <c r="I18" s="490">
        <v>-5.0584841676263377</v>
      </c>
      <c r="J18" s="503" t="s">
        <v>249</v>
      </c>
      <c r="K18" s="504" t="s">
        <v>249</v>
      </c>
      <c r="L18" s="490" t="s">
        <v>243</v>
      </c>
      <c r="M18" s="503">
        <v>320.3886988603897</v>
      </c>
      <c r="N18" s="504">
        <v>316.67065297181051</v>
      </c>
      <c r="O18" s="491">
        <v>1.1741049742649028</v>
      </c>
      <c r="P18" s="505" t="s">
        <v>249</v>
      </c>
      <c r="Q18" s="504" t="s">
        <v>249</v>
      </c>
      <c r="R18" s="490" t="s">
        <v>243</v>
      </c>
    </row>
    <row r="19" spans="2:18" x14ac:dyDescent="0.2">
      <c r="B19" s="710"/>
      <c r="C19" s="474" t="s">
        <v>284</v>
      </c>
      <c r="D19" s="503">
        <v>303.92111580746763</v>
      </c>
      <c r="E19" s="504">
        <v>303.6245627879585</v>
      </c>
      <c r="F19" s="492">
        <v>9.7670958102367089E-2</v>
      </c>
      <c r="G19" s="503">
        <v>303.8182857134463</v>
      </c>
      <c r="H19" s="504">
        <v>304.2671952645087</v>
      </c>
      <c r="I19" s="490">
        <v>-0.14753793969543991</v>
      </c>
      <c r="J19" s="503" t="s">
        <v>249</v>
      </c>
      <c r="K19" s="504" t="s">
        <v>249</v>
      </c>
      <c r="L19" s="490" t="s">
        <v>243</v>
      </c>
      <c r="M19" s="503" t="s">
        <v>242</v>
      </c>
      <c r="N19" s="504" t="s">
        <v>242</v>
      </c>
      <c r="O19" s="490" t="s">
        <v>243</v>
      </c>
      <c r="P19" s="505" t="s">
        <v>242</v>
      </c>
      <c r="Q19" s="504" t="s">
        <v>242</v>
      </c>
      <c r="R19" s="490" t="s">
        <v>243</v>
      </c>
    </row>
    <row r="20" spans="2:18" ht="13.5" thickBot="1" x14ac:dyDescent="0.25">
      <c r="B20" s="710"/>
      <c r="C20" s="475" t="s">
        <v>285</v>
      </c>
      <c r="D20" s="506">
        <v>362.42082645401911</v>
      </c>
      <c r="E20" s="507">
        <v>343.10651338820605</v>
      </c>
      <c r="F20" s="497">
        <v>5.6292469866230759</v>
      </c>
      <c r="G20" s="506" t="s">
        <v>242</v>
      </c>
      <c r="H20" s="507" t="s">
        <v>242</v>
      </c>
      <c r="I20" s="493" t="s">
        <v>243</v>
      </c>
      <c r="J20" s="506" t="s">
        <v>249</v>
      </c>
      <c r="K20" s="507" t="s">
        <v>249</v>
      </c>
      <c r="L20" s="493" t="s">
        <v>243</v>
      </c>
      <c r="M20" s="506" t="s">
        <v>242</v>
      </c>
      <c r="N20" s="507" t="s">
        <v>242</v>
      </c>
      <c r="O20" s="493" t="s">
        <v>243</v>
      </c>
      <c r="P20" s="508" t="s">
        <v>249</v>
      </c>
      <c r="Q20" s="507" t="s">
        <v>249</v>
      </c>
      <c r="R20" s="493" t="s">
        <v>243</v>
      </c>
    </row>
    <row r="21" spans="2:18" ht="13.5" thickBot="1" x14ac:dyDescent="0.25">
      <c r="B21" s="715"/>
      <c r="C21" s="479" t="s">
        <v>246</v>
      </c>
      <c r="D21" s="509">
        <v>300.85659281904935</v>
      </c>
      <c r="E21" s="510">
        <v>300.83656783749404</v>
      </c>
      <c r="F21" s="495">
        <v>6.6564319953647741E-3</v>
      </c>
      <c r="G21" s="509">
        <v>288.46066548312257</v>
      </c>
      <c r="H21" s="510">
        <v>289.86501427897292</v>
      </c>
      <c r="I21" s="498">
        <v>-0.48448371713420585</v>
      </c>
      <c r="J21" s="509" t="s">
        <v>249</v>
      </c>
      <c r="K21" s="510" t="s">
        <v>249</v>
      </c>
      <c r="L21" s="498" t="s">
        <v>243</v>
      </c>
      <c r="M21" s="509">
        <v>305.22645512131123</v>
      </c>
      <c r="N21" s="510">
        <v>304.98324234066644</v>
      </c>
      <c r="O21" s="495">
        <v>7.9746276804653043E-2</v>
      </c>
      <c r="P21" s="511" t="s">
        <v>242</v>
      </c>
      <c r="Q21" s="510" t="s">
        <v>242</v>
      </c>
      <c r="R21" s="498" t="s">
        <v>243</v>
      </c>
    </row>
    <row r="22" spans="2:18" x14ac:dyDescent="0.2">
      <c r="B22" s="709" t="s">
        <v>287</v>
      </c>
      <c r="C22" s="480" t="s">
        <v>281</v>
      </c>
      <c r="D22" s="500" t="s">
        <v>249</v>
      </c>
      <c r="E22" s="501" t="s">
        <v>249</v>
      </c>
      <c r="F22" s="489" t="s">
        <v>243</v>
      </c>
      <c r="G22" s="500" t="s">
        <v>249</v>
      </c>
      <c r="H22" s="501" t="s">
        <v>249</v>
      </c>
      <c r="I22" s="489" t="s">
        <v>243</v>
      </c>
      <c r="J22" s="500" t="s">
        <v>249</v>
      </c>
      <c r="K22" s="501" t="s">
        <v>249</v>
      </c>
      <c r="L22" s="489" t="s">
        <v>243</v>
      </c>
      <c r="M22" s="500" t="s">
        <v>249</v>
      </c>
      <c r="N22" s="501" t="s">
        <v>249</v>
      </c>
      <c r="O22" s="489" t="s">
        <v>243</v>
      </c>
      <c r="P22" s="502" t="s">
        <v>249</v>
      </c>
      <c r="Q22" s="501" t="s">
        <v>249</v>
      </c>
      <c r="R22" s="489" t="s">
        <v>243</v>
      </c>
    </row>
    <row r="23" spans="2:18" x14ac:dyDescent="0.2">
      <c r="B23" s="710"/>
      <c r="C23" s="474" t="s">
        <v>282</v>
      </c>
      <c r="D23" s="503">
        <v>706.51631149296713</v>
      </c>
      <c r="E23" s="504">
        <v>696.1864412334802</v>
      </c>
      <c r="F23" s="491">
        <v>1.4837792935445329</v>
      </c>
      <c r="G23" s="503" t="s">
        <v>242</v>
      </c>
      <c r="H23" s="504" t="s">
        <v>242</v>
      </c>
      <c r="I23" s="490" t="s">
        <v>243</v>
      </c>
      <c r="J23" s="503" t="s">
        <v>242</v>
      </c>
      <c r="K23" s="504" t="s">
        <v>242</v>
      </c>
      <c r="L23" s="490" t="s">
        <v>243</v>
      </c>
      <c r="M23" s="503" t="s">
        <v>242</v>
      </c>
      <c r="N23" s="504" t="s">
        <v>242</v>
      </c>
      <c r="O23" s="490" t="s">
        <v>243</v>
      </c>
      <c r="P23" s="505" t="s">
        <v>242</v>
      </c>
      <c r="Q23" s="504" t="s">
        <v>242</v>
      </c>
      <c r="R23" s="490" t="s">
        <v>243</v>
      </c>
    </row>
    <row r="24" spans="2:18" x14ac:dyDescent="0.2">
      <c r="B24" s="710"/>
      <c r="C24" s="474" t="s">
        <v>283</v>
      </c>
      <c r="D24" s="503">
        <v>607.74904438403883</v>
      </c>
      <c r="E24" s="504">
        <v>611.18079973075714</v>
      </c>
      <c r="F24" s="492">
        <v>-0.56149593511938323</v>
      </c>
      <c r="G24" s="503" t="s">
        <v>242</v>
      </c>
      <c r="H24" s="504" t="s">
        <v>242</v>
      </c>
      <c r="I24" s="490" t="s">
        <v>243</v>
      </c>
      <c r="J24" s="503">
        <v>576.80998169492887</v>
      </c>
      <c r="K24" s="504">
        <v>590.77268972238187</v>
      </c>
      <c r="L24" s="491">
        <v>-2.3634653853099379</v>
      </c>
      <c r="M24" s="503" t="s">
        <v>242</v>
      </c>
      <c r="N24" s="504" t="s">
        <v>242</v>
      </c>
      <c r="O24" s="490" t="s">
        <v>243</v>
      </c>
      <c r="P24" s="505" t="s">
        <v>242</v>
      </c>
      <c r="Q24" s="504" t="s">
        <v>242</v>
      </c>
      <c r="R24" s="490" t="s">
        <v>243</v>
      </c>
    </row>
    <row r="25" spans="2:18" x14ac:dyDescent="0.2">
      <c r="B25" s="710"/>
      <c r="C25" s="474" t="s">
        <v>284</v>
      </c>
      <c r="D25" s="503">
        <v>659.07104408505654</v>
      </c>
      <c r="E25" s="504">
        <v>644.66439419890696</v>
      </c>
      <c r="F25" s="491">
        <v>2.2347519136762783</v>
      </c>
      <c r="G25" s="503" t="s">
        <v>249</v>
      </c>
      <c r="H25" s="504" t="s">
        <v>249</v>
      </c>
      <c r="I25" s="490" t="s">
        <v>243</v>
      </c>
      <c r="J25" s="503" t="s">
        <v>242</v>
      </c>
      <c r="K25" s="504" t="s">
        <v>242</v>
      </c>
      <c r="L25" s="490" t="s">
        <v>243</v>
      </c>
      <c r="M25" s="503" t="s">
        <v>242</v>
      </c>
      <c r="N25" s="504" t="s">
        <v>242</v>
      </c>
      <c r="O25" s="490" t="s">
        <v>243</v>
      </c>
      <c r="P25" s="505" t="s">
        <v>242</v>
      </c>
      <c r="Q25" s="504" t="s">
        <v>242</v>
      </c>
      <c r="R25" s="490" t="s">
        <v>243</v>
      </c>
    </row>
    <row r="26" spans="2:18" ht="13.5" thickBot="1" x14ac:dyDescent="0.25">
      <c r="B26" s="710"/>
      <c r="C26" s="475" t="s">
        <v>285</v>
      </c>
      <c r="D26" s="506">
        <v>624.54297840531672</v>
      </c>
      <c r="E26" s="507">
        <v>611.25967339672434</v>
      </c>
      <c r="F26" s="497">
        <v>2.1731034430552216</v>
      </c>
      <c r="G26" s="506" t="s">
        <v>242</v>
      </c>
      <c r="H26" s="507" t="s">
        <v>242</v>
      </c>
      <c r="I26" s="493" t="s">
        <v>243</v>
      </c>
      <c r="J26" s="506" t="s">
        <v>242</v>
      </c>
      <c r="K26" s="507" t="s">
        <v>242</v>
      </c>
      <c r="L26" s="493" t="s">
        <v>243</v>
      </c>
      <c r="M26" s="506" t="s">
        <v>242</v>
      </c>
      <c r="N26" s="507" t="s">
        <v>242</v>
      </c>
      <c r="O26" s="497" t="s">
        <v>243</v>
      </c>
      <c r="P26" s="508" t="s">
        <v>249</v>
      </c>
      <c r="Q26" s="507" t="s">
        <v>249</v>
      </c>
      <c r="R26" s="493" t="s">
        <v>243</v>
      </c>
    </row>
    <row r="27" spans="2:18" ht="13.5" thickBot="1" x14ac:dyDescent="0.25">
      <c r="B27" s="715"/>
      <c r="C27" s="479" t="s">
        <v>246</v>
      </c>
      <c r="D27" s="509">
        <v>645.24975834630879</v>
      </c>
      <c r="E27" s="510">
        <v>632.05505347276062</v>
      </c>
      <c r="F27" s="494">
        <v>2.0875879088461096</v>
      </c>
      <c r="G27" s="509">
        <v>638.79348360923757</v>
      </c>
      <c r="H27" s="510">
        <v>648.63268463980569</v>
      </c>
      <c r="I27" s="494">
        <v>-1.51691415859377</v>
      </c>
      <c r="J27" s="509">
        <v>596.50188025796842</v>
      </c>
      <c r="K27" s="510">
        <v>614.34063801811578</v>
      </c>
      <c r="L27" s="494">
        <v>-2.90372419732737</v>
      </c>
      <c r="M27" s="509">
        <v>600.50592347932877</v>
      </c>
      <c r="N27" s="510">
        <v>588.91077635245188</v>
      </c>
      <c r="O27" s="494">
        <v>1.9689140685612863</v>
      </c>
      <c r="P27" s="511">
        <v>685.03840985730585</v>
      </c>
      <c r="Q27" s="510">
        <v>691.35584949461634</v>
      </c>
      <c r="R27" s="494">
        <v>-0.91377539394922769</v>
      </c>
    </row>
    <row r="28" spans="2:18" x14ac:dyDescent="0.2">
      <c r="B28" s="709" t="s">
        <v>288</v>
      </c>
      <c r="C28" s="480" t="s">
        <v>281</v>
      </c>
      <c r="D28" s="500" t="s">
        <v>242</v>
      </c>
      <c r="E28" s="501" t="s">
        <v>242</v>
      </c>
      <c r="F28" s="489" t="s">
        <v>243</v>
      </c>
      <c r="G28" s="500" t="s">
        <v>249</v>
      </c>
      <c r="H28" s="501" t="s">
        <v>249</v>
      </c>
      <c r="I28" s="489" t="s">
        <v>243</v>
      </c>
      <c r="J28" s="500" t="s">
        <v>249</v>
      </c>
      <c r="K28" s="501" t="s">
        <v>249</v>
      </c>
      <c r="L28" s="489" t="s">
        <v>243</v>
      </c>
      <c r="M28" s="500" t="s">
        <v>242</v>
      </c>
      <c r="N28" s="501" t="s">
        <v>242</v>
      </c>
      <c r="O28" s="489" t="s">
        <v>243</v>
      </c>
      <c r="P28" s="502" t="s">
        <v>249</v>
      </c>
      <c r="Q28" s="501" t="s">
        <v>249</v>
      </c>
      <c r="R28" s="489" t="s">
        <v>243</v>
      </c>
    </row>
    <row r="29" spans="2:18" x14ac:dyDescent="0.2">
      <c r="B29" s="710"/>
      <c r="C29" s="474" t="s">
        <v>282</v>
      </c>
      <c r="D29" s="503">
        <v>406.65718890413007</v>
      </c>
      <c r="E29" s="504">
        <v>415.74915804121952</v>
      </c>
      <c r="F29" s="492">
        <v>-2.1868881659137411</v>
      </c>
      <c r="G29" s="503">
        <v>401.74512765465113</v>
      </c>
      <c r="H29" s="504">
        <v>413.49407024109519</v>
      </c>
      <c r="I29" s="492">
        <v>-2.841381154412602</v>
      </c>
      <c r="J29" s="503">
        <v>430.97885895323788</v>
      </c>
      <c r="K29" s="504">
        <v>510.37608735682983</v>
      </c>
      <c r="L29" s="491">
        <v>-15.55661214748122</v>
      </c>
      <c r="M29" s="503">
        <v>402.74826442387791</v>
      </c>
      <c r="N29" s="504">
        <v>402.20157964783391</v>
      </c>
      <c r="O29" s="491">
        <v>0.13592308029288949</v>
      </c>
      <c r="P29" s="505">
        <v>514.77556109725685</v>
      </c>
      <c r="Q29" s="504">
        <v>553.07552526973313</v>
      </c>
      <c r="R29" s="491">
        <v>-6.9249067121163028</v>
      </c>
    </row>
    <row r="30" spans="2:18" x14ac:dyDescent="0.2">
      <c r="B30" s="710"/>
      <c r="C30" s="474" t="s">
        <v>283</v>
      </c>
      <c r="D30" s="503">
        <v>408.35095175980319</v>
      </c>
      <c r="E30" s="504">
        <v>414.02632779569308</v>
      </c>
      <c r="F30" s="491">
        <v>-1.3707766040159739</v>
      </c>
      <c r="G30" s="503">
        <v>315.08201042873696</v>
      </c>
      <c r="H30" s="504">
        <v>313.63862243208411</v>
      </c>
      <c r="I30" s="492">
        <v>0.46020735120574296</v>
      </c>
      <c r="J30" s="503">
        <v>430.81616130954262</v>
      </c>
      <c r="K30" s="504">
        <v>436.7871046147593</v>
      </c>
      <c r="L30" s="491">
        <v>-1.3670145574656929</v>
      </c>
      <c r="M30" s="503">
        <v>415.47645963982251</v>
      </c>
      <c r="N30" s="504">
        <v>416.93485596891674</v>
      </c>
      <c r="O30" s="491">
        <v>-0.34978997515213472</v>
      </c>
      <c r="P30" s="505">
        <v>366.38835404749784</v>
      </c>
      <c r="Q30" s="504">
        <v>340.09284078274408</v>
      </c>
      <c r="R30" s="491">
        <v>7.7318632183591625</v>
      </c>
    </row>
    <row r="31" spans="2:18" x14ac:dyDescent="0.2">
      <c r="B31" s="710"/>
      <c r="C31" s="474" t="s">
        <v>284</v>
      </c>
      <c r="D31" s="503" t="s">
        <v>249</v>
      </c>
      <c r="E31" s="504" t="s">
        <v>249</v>
      </c>
      <c r="F31" s="490" t="s">
        <v>243</v>
      </c>
      <c r="G31" s="503" t="s">
        <v>249</v>
      </c>
      <c r="H31" s="504" t="s">
        <v>249</v>
      </c>
      <c r="I31" s="490" t="s">
        <v>243</v>
      </c>
      <c r="J31" s="503" t="s">
        <v>249</v>
      </c>
      <c r="K31" s="504" t="s">
        <v>249</v>
      </c>
      <c r="L31" s="490" t="s">
        <v>243</v>
      </c>
      <c r="M31" s="503" t="s">
        <v>249</v>
      </c>
      <c r="N31" s="504" t="s">
        <v>249</v>
      </c>
      <c r="O31" s="490" t="s">
        <v>243</v>
      </c>
      <c r="P31" s="505" t="s">
        <v>249</v>
      </c>
      <c r="Q31" s="504" t="s">
        <v>249</v>
      </c>
      <c r="R31" s="490" t="s">
        <v>243</v>
      </c>
    </row>
    <row r="32" spans="2:18" ht="13.5" thickBot="1" x14ac:dyDescent="0.25">
      <c r="B32" s="710"/>
      <c r="C32" s="475" t="s">
        <v>285</v>
      </c>
      <c r="D32" s="506" t="s">
        <v>249</v>
      </c>
      <c r="E32" s="507" t="s">
        <v>249</v>
      </c>
      <c r="F32" s="493" t="s">
        <v>243</v>
      </c>
      <c r="G32" s="506" t="s">
        <v>249</v>
      </c>
      <c r="H32" s="507" t="s">
        <v>249</v>
      </c>
      <c r="I32" s="493" t="s">
        <v>243</v>
      </c>
      <c r="J32" s="506" t="s">
        <v>249</v>
      </c>
      <c r="K32" s="507" t="s">
        <v>249</v>
      </c>
      <c r="L32" s="493" t="s">
        <v>243</v>
      </c>
      <c r="M32" s="506" t="s">
        <v>249</v>
      </c>
      <c r="N32" s="507" t="s">
        <v>249</v>
      </c>
      <c r="O32" s="493" t="s">
        <v>243</v>
      </c>
      <c r="P32" s="508" t="s">
        <v>249</v>
      </c>
      <c r="Q32" s="507" t="s">
        <v>249</v>
      </c>
      <c r="R32" s="493" t="s">
        <v>243</v>
      </c>
    </row>
    <row r="33" spans="2:18" ht="13.5" thickBot="1" x14ac:dyDescent="0.25">
      <c r="B33" s="715"/>
      <c r="C33" s="479" t="s">
        <v>246</v>
      </c>
      <c r="D33" s="509">
        <v>407.90189872306598</v>
      </c>
      <c r="E33" s="510">
        <v>414.68748633094049</v>
      </c>
      <c r="F33" s="494">
        <v>-1.6363135690232209</v>
      </c>
      <c r="G33" s="509">
        <v>363.86238758882183</v>
      </c>
      <c r="H33" s="510">
        <v>370.99459405541029</v>
      </c>
      <c r="I33" s="495">
        <v>-1.9224556316643338</v>
      </c>
      <c r="J33" s="509">
        <v>430.82453952194129</v>
      </c>
      <c r="K33" s="510">
        <v>439.34878463372735</v>
      </c>
      <c r="L33" s="494">
        <v>-1.9401999982525273</v>
      </c>
      <c r="M33" s="509">
        <v>408.28864478283003</v>
      </c>
      <c r="N33" s="510">
        <v>407.98579822707694</v>
      </c>
      <c r="O33" s="494">
        <v>7.4229680804848347E-2</v>
      </c>
      <c r="P33" s="511">
        <v>447.35509831135784</v>
      </c>
      <c r="Q33" s="510">
        <v>445.45339682004607</v>
      </c>
      <c r="R33" s="494">
        <v>0.42691368050786943</v>
      </c>
    </row>
    <row r="34" spans="2:18" x14ac:dyDescent="0.2">
      <c r="B34" s="709" t="s">
        <v>289</v>
      </c>
      <c r="C34" s="480" t="s">
        <v>290</v>
      </c>
      <c r="D34" s="500">
        <v>913.90314641412169</v>
      </c>
      <c r="E34" s="501">
        <v>912.52464266769209</v>
      </c>
      <c r="F34" s="496">
        <v>0.15106482411253538</v>
      </c>
      <c r="G34" s="500">
        <v>772.77569459887616</v>
      </c>
      <c r="H34" s="501">
        <v>773.67014833152757</v>
      </c>
      <c r="I34" s="496">
        <v>-0.11561176744124631</v>
      </c>
      <c r="J34" s="500">
        <v>939.81946037293915</v>
      </c>
      <c r="K34" s="501">
        <v>950.19417678662865</v>
      </c>
      <c r="L34" s="496">
        <v>-1.0918522410624287</v>
      </c>
      <c r="M34" s="500">
        <v>933.34084731322605</v>
      </c>
      <c r="N34" s="501">
        <v>936.02419525926439</v>
      </c>
      <c r="O34" s="496">
        <v>-0.28667506242133456</v>
      </c>
      <c r="P34" s="502">
        <v>919.25038043811253</v>
      </c>
      <c r="Q34" s="501">
        <v>904.23839603627812</v>
      </c>
      <c r="R34" s="499">
        <v>1.6601799334820713</v>
      </c>
    </row>
    <row r="35" spans="2:18" ht="13.5" thickBot="1" x14ac:dyDescent="0.25">
      <c r="B35" s="710"/>
      <c r="C35" s="512" t="s">
        <v>291</v>
      </c>
      <c r="D35" s="513">
        <v>1516.7769521434204</v>
      </c>
      <c r="E35" s="514">
        <v>1513.1804067819344</v>
      </c>
      <c r="F35" s="515">
        <v>0.23768120082488259</v>
      </c>
      <c r="G35" s="513">
        <v>1451.9043171086955</v>
      </c>
      <c r="H35" s="514">
        <v>1458.2099451457434</v>
      </c>
      <c r="I35" s="515">
        <v>-0.43242250939507787</v>
      </c>
      <c r="J35" s="513">
        <v>1378.6798374776295</v>
      </c>
      <c r="K35" s="514">
        <v>1372.5069897518879</v>
      </c>
      <c r="L35" s="516">
        <v>0.44974982071731412</v>
      </c>
      <c r="M35" s="513">
        <v>1480.4832162659136</v>
      </c>
      <c r="N35" s="514">
        <v>1440.8364208974622</v>
      </c>
      <c r="O35" s="516">
        <v>2.7516513875847468</v>
      </c>
      <c r="P35" s="517">
        <v>1654.5919983175761</v>
      </c>
      <c r="Q35" s="514">
        <v>1735.4572520694821</v>
      </c>
      <c r="R35" s="515">
        <v>-4.6595935253073373</v>
      </c>
    </row>
    <row r="36" spans="2:18" ht="13.5" thickBot="1" x14ac:dyDescent="0.25">
      <c r="B36" s="711"/>
      <c r="C36" s="518" t="s">
        <v>246</v>
      </c>
      <c r="D36" s="519">
        <v>1173.5120993360172</v>
      </c>
      <c r="E36" s="520">
        <v>1182.8784626398585</v>
      </c>
      <c r="F36" s="521">
        <v>-0.79182803641029786</v>
      </c>
      <c r="G36" s="519">
        <v>1244.7317233542294</v>
      </c>
      <c r="H36" s="520">
        <v>1274.1414786494574</v>
      </c>
      <c r="I36" s="522">
        <v>-2.3082017019335326</v>
      </c>
      <c r="J36" s="519">
        <v>1285.1487506134144</v>
      </c>
      <c r="K36" s="520">
        <v>1437.2358969836268</v>
      </c>
      <c r="L36" s="521">
        <v>-10.581919550534646</v>
      </c>
      <c r="M36" s="519">
        <v>1105.551397364648</v>
      </c>
      <c r="N36" s="520">
        <v>1094.9092619912512</v>
      </c>
      <c r="O36" s="521">
        <v>0.97196505161007196</v>
      </c>
      <c r="P36" s="523">
        <v>1259.4165696200719</v>
      </c>
      <c r="Q36" s="520">
        <v>1225.1215877183124</v>
      </c>
      <c r="R36" s="521">
        <v>2.7993125127793315</v>
      </c>
    </row>
  </sheetData>
  <mergeCells count="15">
    <mergeCell ref="B6:B7"/>
    <mergeCell ref="C6:C7"/>
    <mergeCell ref="D6:F7"/>
    <mergeCell ref="G6:R6"/>
    <mergeCell ref="G7:I7"/>
    <mergeCell ref="J7:L7"/>
    <mergeCell ref="M7:O7"/>
    <mergeCell ref="P7:R7"/>
    <mergeCell ref="B34:B36"/>
    <mergeCell ref="D8:F8"/>
    <mergeCell ref="G8:R8"/>
    <mergeCell ref="B10:B15"/>
    <mergeCell ref="B16:B21"/>
    <mergeCell ref="B22:B27"/>
    <mergeCell ref="B28:B33"/>
  </mergeCells>
  <conditionalFormatting sqref="F10:F36 I10:I36 L10:L36 O10:O36 R10:R36">
    <cfRule type="beginsWith" dxfId="25" priority="1" operator="beginsWith" text="*">
      <formula>LEFT(F10,LEN("*"))="*"</formula>
    </cfRule>
    <cfRule type="cellIs" dxfId="24" priority="2" operator="lessThan">
      <formula>0</formula>
    </cfRule>
    <cfRule type="cellIs" dxfId="23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21" sqref="V2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84" t="s">
        <v>320</v>
      </c>
      <c r="D2" s="85"/>
      <c r="E2" s="85"/>
      <c r="F2" s="85"/>
      <c r="G2" s="85"/>
      <c r="H2" s="85"/>
      <c r="I2" s="85"/>
      <c r="J2" s="85"/>
      <c r="K2" s="85"/>
      <c r="L2" s="85"/>
      <c r="M2" s="20"/>
    </row>
    <row r="3" spans="3:13" ht="18.75" x14ac:dyDescent="0.3">
      <c r="C3" s="84" t="s">
        <v>16</v>
      </c>
      <c r="D3" s="85"/>
      <c r="E3" s="85"/>
      <c r="F3" s="84"/>
      <c r="G3" s="85"/>
      <c r="H3" s="85"/>
      <c r="I3" s="85"/>
      <c r="J3" s="85"/>
      <c r="K3" s="85"/>
      <c r="L3" s="85"/>
      <c r="M3" s="20"/>
    </row>
    <row r="4" spans="3:13" ht="18.75" x14ac:dyDescent="0.3">
      <c r="C4" s="85" t="s">
        <v>184</v>
      </c>
      <c r="D4" s="84"/>
      <c r="E4" s="85"/>
      <c r="F4" s="85"/>
      <c r="G4" s="85"/>
      <c r="H4" s="85"/>
      <c r="I4" s="85"/>
      <c r="J4" s="85"/>
      <c r="K4" s="85"/>
      <c r="L4" s="85"/>
      <c r="M4" s="20"/>
    </row>
    <row r="5" spans="3:13" x14ac:dyDescent="0.2">
      <c r="C5" s="82"/>
      <c r="D5" s="82"/>
      <c r="E5" s="82"/>
      <c r="F5" s="82"/>
      <c r="G5" s="82"/>
      <c r="H5" s="82"/>
      <c r="I5" s="82"/>
      <c r="J5" s="82"/>
      <c r="K5" s="82"/>
      <c r="L5" s="82"/>
    </row>
    <row r="7" spans="3:13" ht="13.5" thickBot="1" x14ac:dyDescent="0.25"/>
    <row r="8" spans="3:13" ht="18.75" customHeight="1" thickBot="1" x14ac:dyDescent="0.25">
      <c r="I8" s="628" t="s">
        <v>0</v>
      </c>
      <c r="J8" s="629"/>
      <c r="K8" s="640" t="s">
        <v>1</v>
      </c>
      <c r="L8" s="756"/>
      <c r="M8" s="642"/>
    </row>
    <row r="9" spans="3:13" ht="28.5" customHeight="1" thickBot="1" x14ac:dyDescent="0.25">
      <c r="I9" s="630"/>
      <c r="J9" s="631"/>
      <c r="K9" s="539" t="s">
        <v>17</v>
      </c>
      <c r="L9" s="535"/>
      <c r="M9" s="757" t="s">
        <v>177</v>
      </c>
    </row>
    <row r="10" spans="3:13" ht="27" customHeight="1" thickBot="1" x14ac:dyDescent="0.25">
      <c r="I10" s="632"/>
      <c r="J10" s="633"/>
      <c r="K10" s="758">
        <v>45648</v>
      </c>
      <c r="L10" s="758">
        <v>45641</v>
      </c>
      <c r="M10" s="759"/>
    </row>
    <row r="11" spans="3:13" ht="54.75" customHeight="1" thickBot="1" x14ac:dyDescent="0.25">
      <c r="I11" s="654" t="s">
        <v>178</v>
      </c>
      <c r="J11" s="760"/>
      <c r="K11" s="761">
        <v>1140.77</v>
      </c>
      <c r="L11" s="761">
        <v>1156.33</v>
      </c>
      <c r="M11" s="762">
        <v>-1.3456366262226134</v>
      </c>
    </row>
  </sheetData>
  <mergeCells count="4">
    <mergeCell ref="I8:J10"/>
    <mergeCell ref="K8:M8"/>
    <mergeCell ref="M9:M10"/>
    <mergeCell ref="I11:J11"/>
  </mergeCells>
  <conditionalFormatting sqref="M11">
    <cfRule type="beginsWith" dxfId="11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29" sqref="S29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140" t="s">
        <v>321</v>
      </c>
      <c r="D3" s="137"/>
      <c r="E3" s="138"/>
      <c r="F3" s="137"/>
      <c r="G3" s="137"/>
      <c r="H3" s="137"/>
      <c r="I3" s="137"/>
      <c r="J3" s="137"/>
      <c r="K3" s="137"/>
      <c r="L3" s="137"/>
      <c r="M3" s="137"/>
    </row>
    <row r="4" spans="3:13" ht="21" x14ac:dyDescent="0.35">
      <c r="C4" s="139" t="s">
        <v>192</v>
      </c>
      <c r="D4" s="137"/>
      <c r="E4" s="138"/>
      <c r="F4" s="137"/>
      <c r="G4" s="137"/>
      <c r="H4" s="137"/>
      <c r="I4" s="137"/>
      <c r="J4" s="137"/>
      <c r="K4" s="137"/>
      <c r="L4" s="137"/>
      <c r="M4" s="137"/>
    </row>
    <row r="6" spans="3:13" ht="13.5" thickBot="1" x14ac:dyDescent="0.25"/>
    <row r="7" spans="3:13" ht="12.75" customHeight="1" thickBot="1" x14ac:dyDescent="0.25">
      <c r="I7" s="628" t="s">
        <v>0</v>
      </c>
      <c r="J7" s="629"/>
      <c r="K7" s="640" t="s">
        <v>1</v>
      </c>
      <c r="L7" s="756"/>
      <c r="M7" s="642"/>
    </row>
    <row r="8" spans="3:13" ht="24.75" customHeight="1" thickBot="1" x14ac:dyDescent="0.25">
      <c r="I8" s="630"/>
      <c r="J8" s="631"/>
      <c r="K8" s="539" t="s">
        <v>17</v>
      </c>
      <c r="L8" s="535"/>
      <c r="M8" s="757" t="s">
        <v>229</v>
      </c>
    </row>
    <row r="9" spans="3:13" ht="29.25" customHeight="1" thickBot="1" x14ac:dyDescent="0.25">
      <c r="I9" s="632"/>
      <c r="J9" s="633"/>
      <c r="K9" s="758">
        <v>45648</v>
      </c>
      <c r="L9" s="758">
        <v>45641</v>
      </c>
      <c r="M9" s="759"/>
    </row>
    <row r="10" spans="3:13" ht="57" customHeight="1" thickBot="1" x14ac:dyDescent="0.25">
      <c r="I10" s="654" t="s">
        <v>191</v>
      </c>
      <c r="J10" s="760"/>
      <c r="K10" s="610">
        <v>3675.03</v>
      </c>
      <c r="L10" s="610">
        <v>3797.55</v>
      </c>
      <c r="M10" s="762">
        <v>-3.226290634751352</v>
      </c>
    </row>
  </sheetData>
  <mergeCells count="4">
    <mergeCell ref="I7:J9"/>
    <mergeCell ref="K7:M7"/>
    <mergeCell ref="M8:M9"/>
    <mergeCell ref="I10:J10"/>
  </mergeCells>
  <conditionalFormatting sqref="M10">
    <cfRule type="cellIs" dxfId="8" priority="1" operator="lessThan">
      <formula>0</formula>
    </cfRule>
    <cfRule type="cellIs" dxfId="7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 </vt:lpstr>
      <vt:lpstr>c. sprzedaży sery i twarogi</vt:lpstr>
      <vt:lpstr>c. 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2025-01-03T12:10:15Z</dcterms:modified>
</cp:coreProperties>
</file>