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13_ncr:1_{8767A6A6-7AEE-4B53-B70C-A4A29C7766C8}" xr6:coauthVersionLast="47" xr6:coauthVersionMax="47" xr10:uidLastSave="{00000000-0000-0000-0000-000000000000}"/>
  <bookViews>
    <workbookView xWindow="-120" yWindow="-120" windowWidth="29040" windowHeight="15840" xr2:uid="{7E9B8641-2F12-42EA-AAF7-FF9C4C6C9F26}"/>
  </bookViews>
  <sheets>
    <sheet name="Kujawsko-Pomor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C29" i="1"/>
  <c r="D29" i="1" s="1"/>
  <c r="E29" i="1" s="1"/>
  <c r="F29" i="1" s="1"/>
  <c r="G29" i="1" s="1"/>
  <c r="C28" i="1"/>
  <c r="D28" i="1" s="1"/>
  <c r="E28" i="1" s="1"/>
  <c r="F28" i="1" s="1"/>
  <c r="G28" i="1" s="1"/>
  <c r="C27" i="1"/>
  <c r="D27" i="1" s="1"/>
  <c r="E27" i="1" s="1"/>
  <c r="F27" i="1" s="1"/>
  <c r="G27" i="1" s="1"/>
  <c r="C26" i="1"/>
  <c r="D26" i="1" s="1"/>
  <c r="E26" i="1" s="1"/>
  <c r="F26" i="1" s="1"/>
  <c r="G26" i="1" s="1"/>
  <c r="C25" i="1"/>
  <c r="D25" i="1" s="1"/>
  <c r="E25" i="1" s="1"/>
  <c r="F25" i="1" s="1"/>
  <c r="G25" i="1" s="1"/>
  <c r="D24" i="1"/>
  <c r="E24" i="1" s="1"/>
  <c r="F24" i="1" s="1"/>
  <c r="G24" i="1" s="1"/>
  <c r="C24" i="1"/>
  <c r="D23" i="1"/>
  <c r="E23" i="1" s="1"/>
  <c r="F23" i="1" s="1"/>
  <c r="G23" i="1" s="1"/>
  <c r="C23" i="1"/>
  <c r="C22" i="1"/>
  <c r="D22" i="1" s="1"/>
  <c r="E22" i="1" s="1"/>
  <c r="F22" i="1" s="1"/>
  <c r="G22" i="1" s="1"/>
  <c r="C21" i="1"/>
  <c r="D21" i="1" s="1"/>
  <c r="E21" i="1" s="1"/>
  <c r="F21" i="1" s="1"/>
  <c r="G21" i="1" s="1"/>
  <c r="C20" i="1"/>
  <c r="D20" i="1" s="1"/>
  <c r="E20" i="1" s="1"/>
  <c r="F20" i="1" s="1"/>
  <c r="G20" i="1" s="1"/>
  <c r="C19" i="1"/>
  <c r="D19" i="1" s="1"/>
  <c r="E19" i="1" s="1"/>
  <c r="F19" i="1" s="1"/>
  <c r="G19" i="1" s="1"/>
  <c r="C18" i="1"/>
  <c r="D18" i="1" s="1"/>
  <c r="E18" i="1" s="1"/>
  <c r="F18" i="1" s="1"/>
  <c r="G18" i="1" s="1"/>
  <c r="C17" i="1"/>
  <c r="D17" i="1" s="1"/>
  <c r="E17" i="1" s="1"/>
  <c r="F17" i="1" s="1"/>
  <c r="G17" i="1" s="1"/>
  <c r="D16" i="1"/>
  <c r="E16" i="1" s="1"/>
  <c r="F16" i="1" s="1"/>
  <c r="G16" i="1" s="1"/>
  <c r="C16" i="1"/>
  <c r="D15" i="1"/>
  <c r="E15" i="1" s="1"/>
  <c r="F15" i="1" s="1"/>
  <c r="G15" i="1" s="1"/>
  <c r="C15" i="1"/>
  <c r="C14" i="1"/>
  <c r="D14" i="1" s="1"/>
  <c r="E14" i="1" s="1"/>
  <c r="F14" i="1" s="1"/>
  <c r="G14" i="1" s="1"/>
  <c r="C13" i="1"/>
  <c r="D13" i="1" s="1"/>
  <c r="E13" i="1" s="1"/>
  <c r="F13" i="1" s="1"/>
  <c r="G13" i="1" s="1"/>
  <c r="C12" i="1"/>
  <c r="D12" i="1" s="1"/>
  <c r="E12" i="1" s="1"/>
  <c r="F12" i="1" s="1"/>
  <c r="G12" i="1" s="1"/>
  <c r="C11" i="1"/>
  <c r="D11" i="1" s="1"/>
  <c r="E11" i="1" s="1"/>
  <c r="F11" i="1" s="1"/>
  <c r="G11" i="1" s="1"/>
  <c r="C10" i="1"/>
  <c r="D10" i="1" s="1"/>
  <c r="E10" i="1" s="1"/>
  <c r="F10" i="1" s="1"/>
  <c r="G10" i="1" s="1"/>
  <c r="C9" i="1"/>
  <c r="D9" i="1" s="1"/>
  <c r="E9" i="1" s="1"/>
  <c r="F9" i="1" s="1"/>
  <c r="G9" i="1" s="1"/>
  <c r="D8" i="1"/>
  <c r="E8" i="1" s="1"/>
  <c r="F8" i="1" s="1"/>
  <c r="G8" i="1" s="1"/>
  <c r="C8" i="1"/>
  <c r="D7" i="1"/>
  <c r="E7" i="1" s="1"/>
  <c r="C7" i="1"/>
  <c r="C30" i="1" s="1"/>
  <c r="E30" i="1" l="1"/>
  <c r="F7" i="1"/>
  <c r="D30" i="1"/>
  <c r="F30" i="1" l="1"/>
  <c r="G7" i="1"/>
  <c r="G30" i="1" s="1"/>
</calcChain>
</file>

<file path=xl/sharedStrings.xml><?xml version="1.0" encoding="utf-8"?>
<sst xmlns="http://schemas.openxmlformats.org/spreadsheetml/2006/main" count="35" uniqueCount="35">
  <si>
    <t>Wyszczególnienie</t>
  </si>
  <si>
    <t>liczba mieszkańców na dzień 31.12.2023*</t>
  </si>
  <si>
    <t>zaokrąglony wynik dzielenia przez 25 000</t>
  </si>
  <si>
    <t>nie mniejszy niż 2, nie większy niż 35</t>
  </si>
  <si>
    <t>liczba punktów pomocy prawnej</t>
  </si>
  <si>
    <t xml:space="preserve">Miesięczna kwota dotacji </t>
  </si>
  <si>
    <t>Roczna kwota dotacji</t>
  </si>
  <si>
    <t>* dane GUS - Ludność - stan w dniu 31 XII 2023</t>
  </si>
  <si>
    <t>WYSOKOŚĆ DOTACJI DLA POWIATÓW W WOJEWÓDZTWIE KUJAWSKO-POMORSKIM NA ROK 2025</t>
  </si>
  <si>
    <t>w zł</t>
  </si>
  <si>
    <t xml:space="preserve">Województwo Kujawsko-pomorskie            </t>
  </si>
  <si>
    <t xml:space="preserve">aleksandrowski                </t>
  </si>
  <si>
    <t xml:space="preserve">brodnicki                     </t>
  </si>
  <si>
    <t xml:space="preserve">bydgoski                      </t>
  </si>
  <si>
    <t xml:space="preserve">chełmiński                    </t>
  </si>
  <si>
    <t xml:space="preserve">golubsko-dobrzyński           </t>
  </si>
  <si>
    <t xml:space="preserve">grudziądzki                   </t>
  </si>
  <si>
    <t xml:space="preserve">inowrocławski                 </t>
  </si>
  <si>
    <t xml:space="preserve">lipnowski                     </t>
  </si>
  <si>
    <t xml:space="preserve">mogileński                    </t>
  </si>
  <si>
    <t xml:space="preserve">nakielski                     </t>
  </si>
  <si>
    <t xml:space="preserve">radziejowski                  </t>
  </si>
  <si>
    <t xml:space="preserve">rypiński                      </t>
  </si>
  <si>
    <t xml:space="preserve">sępoleński                    </t>
  </si>
  <si>
    <t xml:space="preserve">świecki                       </t>
  </si>
  <si>
    <t xml:space="preserve">toruński                      </t>
  </si>
  <si>
    <t xml:space="preserve">tucholski                     </t>
  </si>
  <si>
    <t xml:space="preserve">wąbrzeski                     </t>
  </si>
  <si>
    <t xml:space="preserve">włocławski                    </t>
  </si>
  <si>
    <t xml:space="preserve">żniński                       </t>
  </si>
  <si>
    <t xml:space="preserve">miasto na prawach powiatu Bydgoszcz                  </t>
  </si>
  <si>
    <t xml:space="preserve">miasto na prawach powiatu Grudziądz                  </t>
  </si>
  <si>
    <t xml:space="preserve">miasto na prawach powiatu Toruń                      </t>
  </si>
  <si>
    <t xml:space="preserve">miasto na prawach powiatu Włocławek                  </t>
  </si>
  <si>
    <t>Razem kujawsko-pomorskie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</si>
</sst>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name val="Aptos Narrow"/>
      <family val="2"/>
      <charset val="238"/>
      <scheme val="minor"/>
    </font>
    <font>
      <b/>
      <sz val="10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7">
    <xf numFmtId="0" fontId="0" fillId="0" borderId="0" xfId="0"/>
    <xf numFmtId="0" fontId="3" fillId="0" borderId="2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right" vertical="center"/>
    </xf>
    <xf numFmtId="16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8" fillId="2" borderId="1" xfId="0" applyFont="1" applyFill="1" applyBorder="1" applyAlignment="1">
      <alignment horizontal="left" wrapText="1"/>
    </xf>
    <xf numFmtId="3" fontId="0" fillId="0" borderId="3" xfId="0" applyNumberFormat="1" applyBorder="1" applyAlignment="1">
      <alignment horizontal="right" vertical="center"/>
    </xf>
    <xf numFmtId="0" fontId="9" fillId="0" borderId="0" xfId="1"/>
    <xf numFmtId="0" fontId="0" fillId="0" borderId="0" xfId="0" applyAlignment="1">
      <alignment horizontal="right"/>
    </xf>
    <xf numFmtId="0" fontId="1" fillId="0" borderId="1" xfId="0" applyFont="1" applyBorder="1"/>
    <xf numFmtId="0" fontId="0" fillId="0" borderId="1" xfId="0" applyBorder="1"/>
    <xf numFmtId="0" fontId="10" fillId="0" borderId="1" xfId="0" applyFont="1" applyBorder="1" applyAlignment="1">
      <alignment horizontal="left" wrapText="1"/>
    </xf>
    <xf numFmtId="0" fontId="5" fillId="0" borderId="4" xfId="0" applyFont="1" applyBorder="1"/>
    <xf numFmtId="3" fontId="10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1ADA2-66E5-4914-8C4A-CE1C1BB1498D}">
  <dimension ref="A1:G33"/>
  <sheetViews>
    <sheetView tabSelected="1" workbookViewId="0">
      <selection activeCell="A2" sqref="A2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ht="27.75" customHeight="1" x14ac:dyDescent="0.25">
      <c r="A1" s="24" t="s">
        <v>8</v>
      </c>
      <c r="B1" s="24"/>
      <c r="C1" s="24"/>
      <c r="D1" s="24"/>
      <c r="E1" s="24"/>
      <c r="F1" s="24"/>
      <c r="G1" s="24"/>
    </row>
    <row r="3" spans="1:7" x14ac:dyDescent="0.25">
      <c r="G3" s="18" t="s">
        <v>9</v>
      </c>
    </row>
    <row r="4" spans="1:7" ht="26.25" hidden="1" customHeight="1" x14ac:dyDescent="0.25">
      <c r="A4" s="19"/>
      <c r="B4" s="20"/>
      <c r="C4" s="20">
        <v>25000</v>
      </c>
      <c r="D4" s="20"/>
      <c r="E4" s="20"/>
      <c r="F4" s="1">
        <v>6104</v>
      </c>
      <c r="G4" s="20">
        <v>12</v>
      </c>
    </row>
    <row r="5" spans="1:7" ht="48" customHeight="1" x14ac:dyDescent="0.25">
      <c r="A5" s="2" t="s">
        <v>0</v>
      </c>
      <c r="B5" s="3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1:7" ht="30" customHeight="1" x14ac:dyDescent="0.25">
      <c r="A6" s="21" t="s">
        <v>10</v>
      </c>
      <c r="B6" s="22"/>
      <c r="C6" s="5"/>
      <c r="D6" s="5"/>
      <c r="E6" s="5"/>
      <c r="F6" s="5"/>
      <c r="G6" s="5"/>
    </row>
    <row r="7" spans="1:7" x14ac:dyDescent="0.25">
      <c r="A7" s="10" t="s">
        <v>11</v>
      </c>
      <c r="B7" s="7">
        <v>53458</v>
      </c>
      <c r="C7" s="8">
        <f t="shared" ref="C7:C29" si="0">ROUNDDOWN(B7/$C$4,1)</f>
        <v>2.1</v>
      </c>
      <c r="D7" s="6">
        <f>IF(C7&lt;2,2,IF(C7&gt;35,35,C7))</f>
        <v>2.1</v>
      </c>
      <c r="E7" s="6">
        <f>ROUND(D7,0)</f>
        <v>2</v>
      </c>
      <c r="F7" s="9">
        <f t="shared" ref="F7:F29" si="1">E7*$F$4</f>
        <v>12208</v>
      </c>
      <c r="G7" s="9">
        <f t="shared" ref="G7:G29" si="2">F7*$G$4</f>
        <v>146496</v>
      </c>
    </row>
    <row r="8" spans="1:7" x14ac:dyDescent="0.25">
      <c r="A8" s="10" t="s">
        <v>12</v>
      </c>
      <c r="B8" s="7">
        <v>77791</v>
      </c>
      <c r="C8" s="8">
        <f t="shared" si="0"/>
        <v>3.1</v>
      </c>
      <c r="D8" s="6">
        <f t="shared" ref="D8:D29" si="3">IF(C8&lt;2,2,IF(C8&gt;35,35,C8))</f>
        <v>3.1</v>
      </c>
      <c r="E8" s="6">
        <f t="shared" ref="E8:E29" si="4">ROUND(D8,0)</f>
        <v>3</v>
      </c>
      <c r="F8" s="9">
        <f t="shared" si="1"/>
        <v>18312</v>
      </c>
      <c r="G8" s="9">
        <f t="shared" si="2"/>
        <v>219744</v>
      </c>
    </row>
    <row r="9" spans="1:7" x14ac:dyDescent="0.25">
      <c r="A9" s="10" t="s">
        <v>13</v>
      </c>
      <c r="B9" s="7">
        <v>126981</v>
      </c>
      <c r="C9" s="8">
        <f t="shared" si="0"/>
        <v>5</v>
      </c>
      <c r="D9" s="6">
        <f t="shared" si="3"/>
        <v>5</v>
      </c>
      <c r="E9" s="6">
        <f t="shared" si="4"/>
        <v>5</v>
      </c>
      <c r="F9" s="9">
        <f t="shared" si="1"/>
        <v>30520</v>
      </c>
      <c r="G9" s="9">
        <f t="shared" si="2"/>
        <v>366240</v>
      </c>
    </row>
    <row r="10" spans="1:7" x14ac:dyDescent="0.25">
      <c r="A10" s="10" t="s">
        <v>14</v>
      </c>
      <c r="B10" s="7">
        <v>49123</v>
      </c>
      <c r="C10" s="8">
        <f t="shared" si="0"/>
        <v>1.9</v>
      </c>
      <c r="D10" s="6">
        <f t="shared" si="3"/>
        <v>2</v>
      </c>
      <c r="E10" s="6">
        <f t="shared" si="4"/>
        <v>2</v>
      </c>
      <c r="F10" s="9">
        <f t="shared" si="1"/>
        <v>12208</v>
      </c>
      <c r="G10" s="9">
        <f t="shared" si="2"/>
        <v>146496</v>
      </c>
    </row>
    <row r="11" spans="1:7" x14ac:dyDescent="0.25">
      <c r="A11" s="10" t="s">
        <v>15</v>
      </c>
      <c r="B11" s="7">
        <v>43278</v>
      </c>
      <c r="C11" s="8">
        <f t="shared" si="0"/>
        <v>1.7</v>
      </c>
      <c r="D11" s="6">
        <f t="shared" si="3"/>
        <v>2</v>
      </c>
      <c r="E11" s="6">
        <f t="shared" si="4"/>
        <v>2</v>
      </c>
      <c r="F11" s="9">
        <f t="shared" si="1"/>
        <v>12208</v>
      </c>
      <c r="G11" s="9">
        <f t="shared" si="2"/>
        <v>146496</v>
      </c>
    </row>
    <row r="12" spans="1:7" x14ac:dyDescent="0.25">
      <c r="A12" s="10" t="s">
        <v>16</v>
      </c>
      <c r="B12" s="7">
        <v>39137</v>
      </c>
      <c r="C12" s="8">
        <f t="shared" si="0"/>
        <v>1.5</v>
      </c>
      <c r="D12" s="6">
        <f t="shared" si="3"/>
        <v>2</v>
      </c>
      <c r="E12" s="6">
        <f t="shared" si="4"/>
        <v>2</v>
      </c>
      <c r="F12" s="9">
        <f t="shared" si="1"/>
        <v>12208</v>
      </c>
      <c r="G12" s="9">
        <f t="shared" si="2"/>
        <v>146496</v>
      </c>
    </row>
    <row r="13" spans="1:7" x14ac:dyDescent="0.25">
      <c r="A13" s="10" t="s">
        <v>17</v>
      </c>
      <c r="B13" s="11">
        <v>150555</v>
      </c>
      <c r="C13" s="12">
        <f t="shared" si="0"/>
        <v>6</v>
      </c>
      <c r="D13" s="13">
        <f t="shared" si="3"/>
        <v>6</v>
      </c>
      <c r="E13" s="13">
        <f t="shared" si="4"/>
        <v>6</v>
      </c>
      <c r="F13" s="14">
        <f t="shared" si="1"/>
        <v>36624</v>
      </c>
      <c r="G13" s="14">
        <f t="shared" si="2"/>
        <v>439488</v>
      </c>
    </row>
    <row r="14" spans="1:7" x14ac:dyDescent="0.25">
      <c r="A14" s="10" t="s">
        <v>18</v>
      </c>
      <c r="B14" s="7">
        <v>62578</v>
      </c>
      <c r="C14" s="8">
        <f t="shared" si="0"/>
        <v>2.5</v>
      </c>
      <c r="D14" s="6">
        <f t="shared" si="3"/>
        <v>2.5</v>
      </c>
      <c r="E14" s="6">
        <f t="shared" si="4"/>
        <v>3</v>
      </c>
      <c r="F14" s="9">
        <f t="shared" si="1"/>
        <v>18312</v>
      </c>
      <c r="G14" s="9">
        <f t="shared" si="2"/>
        <v>219744</v>
      </c>
    </row>
    <row r="15" spans="1:7" x14ac:dyDescent="0.25">
      <c r="A15" s="10" t="s">
        <v>19</v>
      </c>
      <c r="B15" s="7">
        <v>43577</v>
      </c>
      <c r="C15" s="8">
        <f t="shared" si="0"/>
        <v>1.7</v>
      </c>
      <c r="D15" s="6">
        <f t="shared" si="3"/>
        <v>2</v>
      </c>
      <c r="E15" s="6">
        <f t="shared" si="4"/>
        <v>2</v>
      </c>
      <c r="F15" s="9">
        <f t="shared" si="1"/>
        <v>12208</v>
      </c>
      <c r="G15" s="9">
        <f t="shared" si="2"/>
        <v>146496</v>
      </c>
    </row>
    <row r="16" spans="1:7" x14ac:dyDescent="0.25">
      <c r="A16" s="10" t="s">
        <v>20</v>
      </c>
      <c r="B16" s="7">
        <v>82874</v>
      </c>
      <c r="C16" s="8">
        <f t="shared" si="0"/>
        <v>3.3</v>
      </c>
      <c r="D16" s="6">
        <f t="shared" si="3"/>
        <v>3.3</v>
      </c>
      <c r="E16" s="6">
        <f t="shared" si="4"/>
        <v>3</v>
      </c>
      <c r="F16" s="9">
        <f t="shared" si="1"/>
        <v>18312</v>
      </c>
      <c r="G16" s="9">
        <f t="shared" si="2"/>
        <v>219744</v>
      </c>
    </row>
    <row r="17" spans="1:7" x14ac:dyDescent="0.25">
      <c r="A17" s="10" t="s">
        <v>21</v>
      </c>
      <c r="B17" s="7">
        <v>37812</v>
      </c>
      <c r="C17" s="8">
        <f t="shared" si="0"/>
        <v>1.5</v>
      </c>
      <c r="D17" s="6">
        <f t="shared" si="3"/>
        <v>2</v>
      </c>
      <c r="E17" s="6">
        <f t="shared" si="4"/>
        <v>2</v>
      </c>
      <c r="F17" s="9">
        <f t="shared" si="1"/>
        <v>12208</v>
      </c>
      <c r="G17" s="9">
        <f t="shared" si="2"/>
        <v>146496</v>
      </c>
    </row>
    <row r="18" spans="1:7" x14ac:dyDescent="0.25">
      <c r="A18" s="10" t="s">
        <v>22</v>
      </c>
      <c r="B18" s="7">
        <v>41185</v>
      </c>
      <c r="C18" s="8">
        <f t="shared" si="0"/>
        <v>1.6</v>
      </c>
      <c r="D18" s="6">
        <f t="shared" si="3"/>
        <v>2</v>
      </c>
      <c r="E18" s="6">
        <f t="shared" si="4"/>
        <v>2</v>
      </c>
      <c r="F18" s="9">
        <f t="shared" si="1"/>
        <v>12208</v>
      </c>
      <c r="G18" s="9">
        <f t="shared" si="2"/>
        <v>146496</v>
      </c>
    </row>
    <row r="19" spans="1:7" x14ac:dyDescent="0.25">
      <c r="A19" s="10" t="s">
        <v>23</v>
      </c>
      <c r="B19" s="7">
        <v>38826</v>
      </c>
      <c r="C19" s="8">
        <f t="shared" si="0"/>
        <v>1.5</v>
      </c>
      <c r="D19" s="6">
        <f t="shared" si="3"/>
        <v>2</v>
      </c>
      <c r="E19" s="6">
        <f t="shared" si="4"/>
        <v>2</v>
      </c>
      <c r="F19" s="9">
        <f t="shared" si="1"/>
        <v>12208</v>
      </c>
      <c r="G19" s="9">
        <f t="shared" si="2"/>
        <v>146496</v>
      </c>
    </row>
    <row r="20" spans="1:7" x14ac:dyDescent="0.25">
      <c r="A20" s="10" t="s">
        <v>24</v>
      </c>
      <c r="B20" s="7">
        <v>94831</v>
      </c>
      <c r="C20" s="8">
        <f t="shared" si="0"/>
        <v>3.7</v>
      </c>
      <c r="D20" s="6">
        <f t="shared" si="3"/>
        <v>3.7</v>
      </c>
      <c r="E20" s="6">
        <f t="shared" si="4"/>
        <v>4</v>
      </c>
      <c r="F20" s="9">
        <f t="shared" si="1"/>
        <v>24416</v>
      </c>
      <c r="G20" s="9">
        <f t="shared" si="2"/>
        <v>292992</v>
      </c>
    </row>
    <row r="21" spans="1:7" x14ac:dyDescent="0.25">
      <c r="A21" s="10" t="s">
        <v>25</v>
      </c>
      <c r="B21" s="7">
        <v>114303</v>
      </c>
      <c r="C21" s="8">
        <f t="shared" si="0"/>
        <v>4.5</v>
      </c>
      <c r="D21" s="6">
        <f t="shared" si="3"/>
        <v>4.5</v>
      </c>
      <c r="E21" s="6">
        <f t="shared" si="4"/>
        <v>5</v>
      </c>
      <c r="F21" s="9">
        <f t="shared" si="1"/>
        <v>30520</v>
      </c>
      <c r="G21" s="9">
        <f t="shared" si="2"/>
        <v>366240</v>
      </c>
    </row>
    <row r="22" spans="1:7" x14ac:dyDescent="0.25">
      <c r="A22" s="10" t="s">
        <v>26</v>
      </c>
      <c r="B22" s="7">
        <v>46917</v>
      </c>
      <c r="C22" s="8">
        <f t="shared" si="0"/>
        <v>1.8</v>
      </c>
      <c r="D22" s="6">
        <f t="shared" si="3"/>
        <v>2</v>
      </c>
      <c r="E22" s="6">
        <f t="shared" si="4"/>
        <v>2</v>
      </c>
      <c r="F22" s="9">
        <f t="shared" si="1"/>
        <v>12208</v>
      </c>
      <c r="G22" s="9">
        <f t="shared" si="2"/>
        <v>146496</v>
      </c>
    </row>
    <row r="23" spans="1:7" x14ac:dyDescent="0.25">
      <c r="A23" s="10" t="s">
        <v>27</v>
      </c>
      <c r="B23" s="7">
        <v>32420</v>
      </c>
      <c r="C23" s="8">
        <f t="shared" si="0"/>
        <v>1.2</v>
      </c>
      <c r="D23" s="6">
        <f t="shared" si="3"/>
        <v>2</v>
      </c>
      <c r="E23" s="6">
        <f t="shared" si="4"/>
        <v>2</v>
      </c>
      <c r="F23" s="9">
        <f t="shared" si="1"/>
        <v>12208</v>
      </c>
      <c r="G23" s="9">
        <f t="shared" si="2"/>
        <v>146496</v>
      </c>
    </row>
    <row r="24" spans="1:7" x14ac:dyDescent="0.25">
      <c r="A24" s="10" t="s">
        <v>28</v>
      </c>
      <c r="B24" s="7">
        <v>82151</v>
      </c>
      <c r="C24" s="8">
        <f t="shared" si="0"/>
        <v>3.2</v>
      </c>
      <c r="D24" s="6">
        <f t="shared" si="3"/>
        <v>3.2</v>
      </c>
      <c r="E24" s="6">
        <f t="shared" si="4"/>
        <v>3</v>
      </c>
      <c r="F24" s="9">
        <f t="shared" si="1"/>
        <v>18312</v>
      </c>
      <c r="G24" s="9">
        <f t="shared" si="2"/>
        <v>219744</v>
      </c>
    </row>
    <row r="25" spans="1:7" x14ac:dyDescent="0.25">
      <c r="A25" s="10" t="s">
        <v>29</v>
      </c>
      <c r="B25" s="7">
        <v>67536</v>
      </c>
      <c r="C25" s="8">
        <f t="shared" si="0"/>
        <v>2.7</v>
      </c>
      <c r="D25" s="6">
        <f t="shared" si="3"/>
        <v>2.7</v>
      </c>
      <c r="E25" s="6">
        <f t="shared" si="4"/>
        <v>3</v>
      </c>
      <c r="F25" s="9">
        <f t="shared" si="1"/>
        <v>18312</v>
      </c>
      <c r="G25" s="9">
        <f t="shared" si="2"/>
        <v>219744</v>
      </c>
    </row>
    <row r="26" spans="1:7" ht="24" x14ac:dyDescent="0.25">
      <c r="A26" s="10" t="s">
        <v>30</v>
      </c>
      <c r="B26" s="7">
        <v>326434</v>
      </c>
      <c r="C26" s="8">
        <f t="shared" si="0"/>
        <v>13</v>
      </c>
      <c r="D26" s="6">
        <f t="shared" si="3"/>
        <v>13</v>
      </c>
      <c r="E26" s="6">
        <f t="shared" si="4"/>
        <v>13</v>
      </c>
      <c r="F26" s="9">
        <f t="shared" si="1"/>
        <v>79352</v>
      </c>
      <c r="G26" s="9">
        <f t="shared" si="2"/>
        <v>952224</v>
      </c>
    </row>
    <row r="27" spans="1:7" ht="24" x14ac:dyDescent="0.25">
      <c r="A27" s="10" t="s">
        <v>31</v>
      </c>
      <c r="B27" s="7">
        <v>88658</v>
      </c>
      <c r="C27" s="8">
        <f t="shared" si="0"/>
        <v>3.5</v>
      </c>
      <c r="D27" s="6">
        <f t="shared" si="3"/>
        <v>3.5</v>
      </c>
      <c r="E27" s="6">
        <f t="shared" si="4"/>
        <v>4</v>
      </c>
      <c r="F27" s="9">
        <f t="shared" si="1"/>
        <v>24416</v>
      </c>
      <c r="G27" s="9">
        <f t="shared" si="2"/>
        <v>292992</v>
      </c>
    </row>
    <row r="28" spans="1:7" ht="24" x14ac:dyDescent="0.25">
      <c r="A28" s="10" t="s">
        <v>32</v>
      </c>
      <c r="B28" s="7">
        <v>194771</v>
      </c>
      <c r="C28" s="8">
        <f t="shared" si="0"/>
        <v>7.7</v>
      </c>
      <c r="D28" s="6">
        <f t="shared" si="3"/>
        <v>7.7</v>
      </c>
      <c r="E28" s="6">
        <f t="shared" si="4"/>
        <v>8</v>
      </c>
      <c r="F28" s="9">
        <f t="shared" si="1"/>
        <v>48832</v>
      </c>
      <c r="G28" s="9">
        <f t="shared" si="2"/>
        <v>585984</v>
      </c>
    </row>
    <row r="29" spans="1:7" ht="24" x14ac:dyDescent="0.25">
      <c r="A29" s="10" t="s">
        <v>33</v>
      </c>
      <c r="B29" s="11">
        <v>100807</v>
      </c>
      <c r="C29" s="12">
        <f t="shared" si="0"/>
        <v>4</v>
      </c>
      <c r="D29" s="13">
        <f t="shared" si="3"/>
        <v>4</v>
      </c>
      <c r="E29" s="13">
        <f t="shared" si="4"/>
        <v>4</v>
      </c>
      <c r="F29" s="14">
        <f t="shared" si="1"/>
        <v>24416</v>
      </c>
      <c r="G29" s="14">
        <f t="shared" si="2"/>
        <v>292992</v>
      </c>
    </row>
    <row r="30" spans="1:7" ht="26.25" x14ac:dyDescent="0.25">
      <c r="A30" s="15" t="s">
        <v>34</v>
      </c>
      <c r="B30" s="23">
        <f>SUM(B7:B29)</f>
        <v>1996003</v>
      </c>
      <c r="C30" s="23">
        <f t="shared" ref="C30:G30" si="5">SUM(C7:C29)</f>
        <v>78.7</v>
      </c>
      <c r="D30" s="23">
        <f t="shared" si="5"/>
        <v>82.300000000000011</v>
      </c>
      <c r="E30" s="23">
        <f t="shared" si="5"/>
        <v>84</v>
      </c>
      <c r="F30" s="23">
        <f t="shared" si="5"/>
        <v>512736</v>
      </c>
      <c r="G30" s="23">
        <f t="shared" si="5"/>
        <v>6152832</v>
      </c>
    </row>
    <row r="31" spans="1:7" x14ac:dyDescent="0.25">
      <c r="B31" s="16"/>
    </row>
    <row r="32" spans="1:7" ht="14.25" customHeight="1" x14ac:dyDescent="0.25">
      <c r="A32" s="25" t="s">
        <v>7</v>
      </c>
      <c r="B32" s="26"/>
      <c r="C32" s="26"/>
      <c r="D32" s="26"/>
      <c r="E32" s="26"/>
      <c r="F32" s="26"/>
      <c r="G32" s="26"/>
    </row>
    <row r="33" spans="1:1" x14ac:dyDescent="0.25">
      <c r="A33" s="17"/>
    </row>
  </sheetData>
  <mergeCells count="2">
    <mergeCell ref="A1:G1"/>
    <mergeCell ref="A32:G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Kujawsko-Pomorskie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2024-09-10T07:31:53Z</dcterms:created>
  <dcterms:modified xsi:type="dcterms:W3CDTF">2024-09-10T07:52:08Z</dcterms:modified>
</cp:coreProperties>
</file>