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. 2016-2018" sheetId="8" r:id="rId9"/>
    <sheet name="Polska a UE" sheetId="9" r:id="rId10"/>
    <sheet name="Handel zagraniczny-ogółem" sheetId="14" r:id="rId11"/>
    <sheet name="Handel zagr. wg krajów " sheetId="15" r:id="rId12"/>
  </sheets>
  <definedNames>
    <definedName name="_xlnm.Print_Area" localSheetId="11">'Handel zagr. wg krajów '!#REF!</definedName>
  </definedNames>
  <calcPr calcId="145621"/>
</workbook>
</file>

<file path=xl/calcChain.xml><?xml version="1.0" encoding="utf-8"?>
<calcChain xmlns="http://schemas.openxmlformats.org/spreadsheetml/2006/main">
  <c r="N20" i="7" l="1"/>
  <c r="M20" i="7"/>
  <c r="Q52" i="14" l="1"/>
  <c r="P52" i="14"/>
  <c r="Q51" i="14"/>
  <c r="P51" i="14"/>
  <c r="Q50" i="14"/>
  <c r="P50" i="14"/>
  <c r="Q49" i="14"/>
  <c r="P49" i="14"/>
  <c r="Q48" i="14"/>
  <c r="P48" i="14"/>
  <c r="Q47" i="14"/>
  <c r="P47" i="14"/>
  <c r="Q40" i="14"/>
  <c r="P40" i="14"/>
  <c r="Q39" i="14"/>
  <c r="P39" i="14"/>
  <c r="Q38" i="14"/>
  <c r="P38" i="14"/>
  <c r="Q37" i="14"/>
  <c r="P37" i="14"/>
  <c r="Q36" i="14"/>
  <c r="P36" i="14"/>
  <c r="Q35" i="14"/>
  <c r="Q34" i="14" s="1"/>
  <c r="P35" i="14"/>
  <c r="Q16" i="14"/>
  <c r="P16" i="14"/>
  <c r="Q15" i="14"/>
  <c r="P15" i="14"/>
  <c r="Q14" i="14"/>
  <c r="P14" i="14"/>
  <c r="Q13" i="14"/>
  <c r="P13" i="14"/>
  <c r="Q12" i="14"/>
  <c r="P12" i="14"/>
  <c r="Q11" i="14"/>
  <c r="P11" i="14"/>
  <c r="P10" i="14" l="1"/>
  <c r="P46" i="14"/>
  <c r="Q46" i="14"/>
  <c r="P34" i="14"/>
  <c r="Q10" i="14"/>
  <c r="Q26" i="14"/>
  <c r="P26" i="14"/>
  <c r="Q25" i="14"/>
  <c r="P25" i="14"/>
  <c r="Q24" i="14"/>
  <c r="P24" i="14"/>
  <c r="Q28" i="14"/>
  <c r="P28" i="14"/>
  <c r="P27" i="14" l="1"/>
  <c r="P23" i="14"/>
  <c r="Q27" i="14"/>
  <c r="Q23" i="14"/>
  <c r="R24" i="14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<sst xmlns="http://schemas.openxmlformats.org/spreadsheetml/2006/main" count="1460" uniqueCount="269">
  <si>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</si>
  <si>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</si>
  <si>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</si>
  <si>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</si>
  <si>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</si>
  <si>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</si>
  <si>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</si>
  <si>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</si>
  <si>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</si>
  <si>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</si>
  <si>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</si>
  <si>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</si>
  <si>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</si>
  <si>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</si>
  <si>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</si>
  <si>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</si>
  <si>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</si>
  <si>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</si>
  <si>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</si>
  <si>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</si>
  <si>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</si>
  <si>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</si>
  <si>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</si>
  <si>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</si>
  <si>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</si>
  <si>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</si>
  <si>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</si>
  <si>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</si>
  <si>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</si>
  <si>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</si>
  <si>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</si>
  <si>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</si>
  <si>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</si>
  <si>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</si>
  <si>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</si>
  <si>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</si>
  <si>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</si>
  <si>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</si>
  <si>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</si>
  <si>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</si>
  <si>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</si>
  <si>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</si>
  <si>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</si>
  <si>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</si>
  <si>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</si>
  <si>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</si>
  <si>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</si>
  <si>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</si>
  <si>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</si>
  <si>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</si>
  <si>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</si>
  <si>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</si>
  <si>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</si>
  <si>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</si>
  <si>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</si>
  <si>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</si>
  <si>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</si>
  <si>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</si>
  <si>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</si>
  <si>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</si>
  <si>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</si>
  <si>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</si>
  <si>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</si>
  <si>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</si>
  <si>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</si>
  <si>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</si>
  <si>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</si>
  <si>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</si>
  <si>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</si>
  <si>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</si>
  <si>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</si>
  <si>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</si>
  <si>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</si>
  <si>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</si>
  <si>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</si>
  <si>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</si>
  <si>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</si>
  <si>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</si>
  <si>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</si>
  <si>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</si>
  <si>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</si>
  <si>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</si>
  <si>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r>
      <t>Ceny sprzedaży netto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</si>
  <si>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Mleko spożywcze pasteryzowane</t>
  </si>
  <si>
    <t xml:space="preserve">w blokach             </t>
  </si>
  <si>
    <t xml:space="preserve">w blokach           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</si>
  <si>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</si>
  <si>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</si>
  <si>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</si>
  <si>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</si>
  <si>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</si>
  <si>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</si>
  <si>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</si>
  <si>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</si>
  <si>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</si>
  <si>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</si>
  <si>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</si>
  <si>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</si>
  <si>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</si>
  <si>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</si>
  <si>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</si>
  <si>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</si>
  <si>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</si>
  <si>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</si>
  <si>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</si>
  <si>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</si>
  <si>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</si>
  <si>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</si>
  <si>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</si>
  <si>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</si>
  <si>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</si>
  <si>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</si>
  <si>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</si>
  <si>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</si>
  <si>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</si>
  <si>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</si>
  <si>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</si>
  <si>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</si>
  <si>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</si>
  <si>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</si>
  <si>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</si>
  <si>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</si>
  <si>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</si>
  <si>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</si>
  <si>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</si>
  <si>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</si>
  <si>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</si>
  <si>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</si>
  <si>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</si>
  <si>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</si>
  <si>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</si>
  <si>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</si>
  <si>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</si>
  <si>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</si>
  <si>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</si>
  <si>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</si>
  <si>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</si>
  <si>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</si>
  <si>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</si>
  <si>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</si>
  <si>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</si>
  <si>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</si>
  <si>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</si>
  <si>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</si>
  <si>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</si>
  <si>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>Masło 80% tł., 16%wody,       2% soli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</si>
  <si>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</si>
  <si>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</si>
  <si>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</si>
  <si>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</si>
  <si>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</si>
  <si>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</si>
  <si>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</si>
  <si>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EDAMSKI</t>
  </si>
  <si>
    <t>GOUDA</t>
  </si>
  <si>
    <t>I-2010</t>
  </si>
  <si>
    <t>Wartość [tys. PLN]</t>
  </si>
  <si>
    <t>Algieria</t>
  </si>
  <si>
    <t>Masło Ekstra konfekcjonowane</t>
  </si>
  <si>
    <t>CHEDDAR</t>
  </si>
  <si>
    <t>EMENTALER</t>
  </si>
  <si>
    <t>I-2011</t>
  </si>
  <si>
    <t>NIEMCY</t>
  </si>
  <si>
    <t>I-2012</t>
  </si>
  <si>
    <t>Grecja</t>
  </si>
  <si>
    <t xml:space="preserve">Tygodn.  zmiana </t>
  </si>
  <si>
    <t xml:space="preserve">Tygodn. zmiana </t>
  </si>
  <si>
    <t xml:space="preserve">Zmiana </t>
  </si>
  <si>
    <t>Rodzaj towaru</t>
  </si>
  <si>
    <t xml:space="preserve"> Tygodn. zmiana </t>
  </si>
  <si>
    <t>I-2013</t>
  </si>
  <si>
    <t>Chiny</t>
  </si>
  <si>
    <t>Wietnam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</si>
  <si>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</si>
  <si>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</si>
  <si>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</si>
  <si>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</si>
  <si>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</si>
  <si>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</si>
  <si>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</si>
  <si>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</si>
  <si>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</si>
  <si>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</si>
  <si>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</si>
  <si>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</si>
  <si>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</si>
  <si>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</si>
  <si>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</si>
  <si>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</si>
  <si>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</si>
  <si>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</si>
  <si>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</si>
  <si>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</si>
  <si>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</si>
  <si>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ŚREDNIA WAŻONA CENA SKUPU MLEKA ( NETTO) O STANDARDOWYCH PARAMETRACH  (d. KL. EKSTRA) w zł/100kg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</si>
  <si>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</si>
  <si>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</si>
  <si>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</si>
  <si>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</si>
  <si>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</si>
  <si>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</si>
  <si>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</si>
  <si>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</si>
  <si>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</si>
  <si>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</si>
  <si>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</si>
  <si>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</si>
  <si>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</si>
  <si>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</si>
  <si>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</si>
  <si>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</si>
  <si>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2016r.</t>
  </si>
  <si>
    <t>I-17</t>
  </si>
  <si>
    <t>Ukraina</t>
  </si>
  <si>
    <t xml:space="preserve">Dariusz Banasiewicz, tel. (022) 623-12- 01; fax (022) 623-16-05 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</si>
  <si>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</si>
  <si>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</si>
  <si>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</si>
  <si>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 xml:space="preserve">     MONITOROWANYCH W RAMACH ZSRIR w 2018r.</t>
  </si>
  <si>
    <t>2017r.</t>
  </si>
  <si>
    <t>Senegal</t>
  </si>
  <si>
    <t>Zmiana ceny [%] w 2018r. w stos. do lat:</t>
  </si>
  <si>
    <t>I-18</t>
  </si>
  <si>
    <t>Kuba</t>
  </si>
  <si>
    <t>Meksyk</t>
  </si>
  <si>
    <t>Ghana</t>
  </si>
  <si>
    <t>Ministerstwo Rolnictwa i Rozwoju Wsi, Departament Promocji i Jakości Żywności.</t>
  </si>
  <si>
    <t>Departament Promocji i Jakości Żywności</t>
  </si>
  <si>
    <t>Wydział Informacji Rynkowej i Statystyki Rolnej</t>
  </si>
  <si>
    <t>-</t>
  </si>
  <si>
    <t>Libia</t>
  </si>
  <si>
    <t>konfekcja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</si>
  <si>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</si>
  <si>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</si>
  <si>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</si>
  <si>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</si>
  <si>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</si>
  <si>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</si>
  <si>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</si>
  <si>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</si>
  <si>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</si>
  <si>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</si>
  <si>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</si>
  <si>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</si>
  <si>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październik</t>
  </si>
  <si>
    <t>listopad</t>
  </si>
  <si>
    <t>listopad 2018</t>
  </si>
  <si>
    <t>listopad 2017</t>
  </si>
  <si>
    <t>listopad 2016</t>
  </si>
  <si>
    <r>
      <t>Mleko surowe</t>
    </r>
    <r>
      <rPr>
        <b/>
        <sz val="11"/>
        <rFont val="Times New Roman"/>
        <family val="1"/>
        <charset val="238"/>
      </rPr>
      <t xml:space="preserve"> skup     listopad 18</t>
    </r>
  </si>
  <si>
    <t>2019-01-06</t>
  </si>
  <si>
    <t>1EUR=4,2978</t>
  </si>
  <si>
    <t>tyg. zmiana kursu</t>
  </si>
  <si>
    <t>aktualna</t>
  </si>
  <si>
    <t>tygodnia</t>
  </si>
  <si>
    <t>XI-2018</t>
  </si>
  <si>
    <t>XI-2017</t>
  </si>
  <si>
    <t>I-XI 2017r.</t>
  </si>
  <si>
    <t>I-XI 2018r.*</t>
  </si>
  <si>
    <t>Handel zagraniczny produktami mlecznymi w okresie I - XI  2018r. - dane wstępne</t>
  </si>
  <si>
    <t>I -XI 2017r</t>
  </si>
  <si>
    <t>I -XI 2018r</t>
  </si>
  <si>
    <t>NR 2/2019</t>
  </si>
  <si>
    <t>17 stycznia 2019r.</t>
  </si>
  <si>
    <t>Notowania z okresu: 07-13.01.2019r.</t>
  </si>
  <si>
    <t>Ceny sprzedaży (NETTO) wybranych produktów mleczarskich za okres: 07-13.01.2019r.</t>
  </si>
  <si>
    <t>2019-01-13</t>
  </si>
  <si>
    <t>1EUR=4,2973</t>
  </si>
  <si>
    <t>tydz. temu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</si>
</sst>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</numFmts>
  <fonts count="108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sz val="11"/>
      <name val="Arial CE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i/>
      <u/>
      <sz val="12"/>
      <name val="Arial CE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i/>
      <u/>
      <sz val="14"/>
      <name val="Arial CE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"/>
      <family val="1"/>
      <charset val="238"/>
    </font>
    <font>
      <b/>
      <sz val="10"/>
      <color rgb="FFC00000"/>
      <name val="Arial CE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/>
    <xf numFmtId="0" fontId="64" fillId="2" borderId="0" applyNumberFormat="0" applyBorder="0" applyAlignment="0" applyProtection="0"/>
    <xf numFmtId="0" fontId="64" fillId="3" borderId="0" applyNumberFormat="0" applyBorder="0" applyAlignment="0" applyProtection="0"/>
    <xf numFmtId="0" fontId="64" fillId="4" borderId="0" applyNumberFormat="0" applyBorder="0" applyAlignment="0" applyProtection="0"/>
    <xf numFmtId="0" fontId="64" fillId="5" borderId="0" applyNumberFormat="0" applyBorder="0" applyAlignment="0" applyProtection="0"/>
    <xf numFmtId="0" fontId="64" fillId="6" borderId="0" applyNumberFormat="0" applyBorder="0" applyAlignment="0" applyProtection="0"/>
    <xf numFmtId="0" fontId="64" fillId="7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64" fillId="8" borderId="0" applyNumberFormat="0" applyBorder="0" applyAlignment="0" applyProtection="0"/>
    <xf numFmtId="0" fontId="64" fillId="11" borderId="0" applyNumberFormat="0" applyBorder="0" applyAlignment="0" applyProtection="0"/>
    <xf numFmtId="0" fontId="65" fillId="12" borderId="0" applyNumberFormat="0" applyBorder="0" applyAlignment="0" applyProtection="0"/>
    <xf numFmtId="0" fontId="65" fillId="9" borderId="0" applyNumberFormat="0" applyBorder="0" applyAlignment="0" applyProtection="0"/>
    <xf numFmtId="0" fontId="65" fillId="10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65" fillId="18" borderId="0" applyNumberFormat="0" applyBorder="0" applyAlignment="0" applyProtection="0"/>
    <xf numFmtId="0" fontId="65" fillId="13" borderId="0" applyNumberFormat="0" applyBorder="0" applyAlignment="0" applyProtection="0"/>
    <xf numFmtId="0" fontId="65" fillId="14" borderId="0" applyNumberFormat="0" applyBorder="0" applyAlignment="0" applyProtection="0"/>
    <xf numFmtId="0" fontId="65" fillId="19" borderId="0" applyNumberFormat="0" applyBorder="0" applyAlignment="0" applyProtection="0"/>
    <xf numFmtId="0" fontId="66" fillId="7" borderId="1" applyNumberFormat="0" applyAlignment="0" applyProtection="0"/>
    <xf numFmtId="0" fontId="67" fillId="20" borderId="2" applyNumberFormat="0" applyAlignment="0" applyProtection="0"/>
    <xf numFmtId="0" fontId="6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70" fillId="21" borderId="4" applyNumberFormat="0" applyAlignment="0" applyProtection="0"/>
    <xf numFmtId="0" fontId="71" fillId="0" borderId="5" applyNumberFormat="0" applyFill="0" applyAlignment="0" applyProtection="0"/>
    <xf numFmtId="0" fontId="72" fillId="0" borderId="6" applyNumberFormat="0" applyFill="0" applyAlignment="0" applyProtection="0"/>
    <xf numFmtId="0" fontId="73" fillId="0" borderId="7" applyNumberFormat="0" applyFill="0" applyAlignment="0" applyProtection="0"/>
    <xf numFmtId="0" fontId="73" fillId="0" borderId="0" applyNumberFormat="0" applyFill="0" applyBorder="0" applyAlignment="0" applyProtection="0"/>
    <xf numFmtId="0" fontId="74" fillId="22" borderId="0" applyNumberFormat="0" applyBorder="0" applyAlignment="0" applyProtection="0"/>
    <xf numFmtId="0" fontId="51" fillId="0" borderId="0"/>
    <xf numFmtId="0" fontId="8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75" fillId="20" borderId="1" applyNumberFormat="0" applyAlignment="0" applyProtection="0"/>
    <xf numFmtId="0" fontId="76" fillId="0" borderId="8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4" fillId="23" borderId="9" applyNumberFormat="0" applyFont="0" applyAlignment="0" applyProtection="0"/>
    <xf numFmtId="0" fontId="80" fillId="3" borderId="0" applyNumberFormat="0" applyBorder="0" applyAlignment="0" applyProtection="0"/>
    <xf numFmtId="0" fontId="1" fillId="0" borderId="0"/>
    <xf numFmtId="0" fontId="89" fillId="0" borderId="0"/>
  </cellStyleXfs>
  <cellXfs count="562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0" xfId="0" applyFont="1" applyBorder="1" applyAlignment="1">
      <alignment horizontal="centerContinuous"/>
    </xf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0" xfId="0" applyFont="1"/>
    <xf numFmtId="0" fontId="5" fillId="0" borderId="0" xfId="28" applyAlignment="1" applyProtection="1"/>
    <xf numFmtId="0" fontId="14" fillId="0" borderId="0" xfId="28" applyFont="1" applyAlignment="1" applyProtection="1"/>
    <xf numFmtId="0" fontId="8" fillId="0" borderId="21" xfId="0" applyFont="1" applyBorder="1"/>
    <xf numFmtId="0" fontId="8" fillId="0" borderId="0" xfId="0" applyFont="1" applyBorder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2" fillId="0" borderId="24" xfId="0" applyFont="1" applyBorder="1" applyAlignment="1">
      <alignment horizontal="center" vertical="center"/>
    </xf>
    <xf numFmtId="0" fontId="8" fillId="0" borderId="17" xfId="0" applyFont="1" applyBorder="1" applyAlignment="1">
      <alignment horizontal="centerContinuous" vertical="center" wrapText="1"/>
    </xf>
    <xf numFmtId="0" fontId="7" fillId="0" borderId="1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Continuous"/>
    </xf>
    <xf numFmtId="0" fontId="8" fillId="0" borderId="21" xfId="0" applyFont="1" applyBorder="1" applyAlignment="1">
      <alignment horizontal="center" vertical="center"/>
    </xf>
    <xf numFmtId="0" fontId="8" fillId="0" borderId="33" xfId="0" applyFont="1" applyBorder="1"/>
    <xf numFmtId="0" fontId="7" fillId="0" borderId="2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66" fontId="21" fillId="0" borderId="44" xfId="0" applyNumberFormat="1" applyFont="1" applyBorder="1" applyAlignment="1">
      <alignment horizontal="centerContinuous" vertical="center" wrapText="1"/>
    </xf>
    <xf numFmtId="166" fontId="21" fillId="0" borderId="45" xfId="0" applyNumberFormat="1" applyFont="1" applyBorder="1" applyAlignment="1">
      <alignment horizontal="centerContinuous" vertical="center" wrapText="1"/>
    </xf>
    <xf numFmtId="0" fontId="19" fillId="25" borderId="27" xfId="0" applyFont="1" applyFill="1" applyBorder="1" applyAlignment="1">
      <alignment vertical="center" wrapText="1"/>
    </xf>
    <xf numFmtId="167" fontId="22" fillId="25" borderId="46" xfId="0" applyNumberFormat="1" applyFont="1" applyFill="1" applyBorder="1" applyAlignment="1">
      <alignment vertical="center" wrapText="1"/>
    </xf>
    <xf numFmtId="167" fontId="22" fillId="25" borderId="38" xfId="0" applyNumberFormat="1" applyFont="1" applyFill="1" applyBorder="1" applyAlignment="1">
      <alignment vertical="center" wrapText="1"/>
    </xf>
    <xf numFmtId="0" fontId="19" fillId="25" borderId="30" xfId="0" applyFont="1" applyFill="1" applyBorder="1" applyAlignment="1">
      <alignment vertical="center" wrapText="1"/>
    </xf>
    <xf numFmtId="167" fontId="22" fillId="25" borderId="39" xfId="0" applyNumberFormat="1" applyFont="1" applyFill="1" applyBorder="1" applyAlignment="1">
      <alignment vertical="center" wrapText="1"/>
    </xf>
    <xf numFmtId="167" fontId="22" fillId="25" borderId="43" xfId="0" applyNumberFormat="1" applyFont="1" applyFill="1" applyBorder="1" applyAlignment="1">
      <alignment vertical="center" wrapText="1"/>
    </xf>
    <xf numFmtId="0" fontId="19" fillId="25" borderId="29" xfId="0" applyFont="1" applyFill="1" applyBorder="1" applyAlignment="1">
      <alignment vertical="center" wrapText="1"/>
    </xf>
    <xf numFmtId="167" fontId="22" fillId="25" borderId="47" xfId="0" applyNumberFormat="1" applyFont="1" applyFill="1" applyBorder="1" applyAlignment="1">
      <alignment vertical="center" wrapText="1"/>
    </xf>
    <xf numFmtId="167" fontId="22" fillId="25" borderId="35" xfId="0" applyNumberFormat="1" applyFont="1" applyFill="1" applyBorder="1" applyAlignment="1">
      <alignment vertical="center" wrapText="1"/>
    </xf>
    <xf numFmtId="0" fontId="23" fillId="0" borderId="0" xfId="0" applyFont="1"/>
    <xf numFmtId="0" fontId="24" fillId="0" borderId="0" xfId="0" applyFont="1"/>
    <xf numFmtId="0" fontId="26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30" fillId="0" borderId="0" xfId="0" applyFont="1"/>
    <xf numFmtId="0" fontId="8" fillId="0" borderId="23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3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5" fillId="0" borderId="56" xfId="0" applyFont="1" applyBorder="1" applyAlignment="1"/>
    <xf numFmtId="169" fontId="15" fillId="0" borderId="57" xfId="0" applyNumberFormat="1" applyFont="1" applyBorder="1"/>
    <xf numFmtId="169" fontId="15" fillId="24" borderId="57" xfId="0" applyNumberFormat="1" applyFont="1" applyFill="1" applyBorder="1"/>
    <xf numFmtId="169" fontId="15" fillId="0" borderId="58" xfId="0" applyNumberFormat="1" applyFont="1" applyBorder="1"/>
    <xf numFmtId="169" fontId="15" fillId="24" borderId="58" xfId="0" applyNumberFormat="1" applyFont="1" applyFill="1" applyBorder="1"/>
    <xf numFmtId="0" fontId="38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40" fillId="0" borderId="0" xfId="0" applyFont="1"/>
    <xf numFmtId="0" fontId="42" fillId="0" borderId="0" xfId="0" applyFont="1"/>
    <xf numFmtId="0" fontId="8" fillId="0" borderId="0" xfId="0" applyFont="1"/>
    <xf numFmtId="0" fontId="43" fillId="0" borderId="0" xfId="0" applyFont="1" applyAlignment="1">
      <alignment horizontal="center"/>
    </xf>
    <xf numFmtId="0" fontId="29" fillId="0" borderId="5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8" fillId="0" borderId="32" xfId="0" applyFont="1" applyBorder="1" applyAlignment="1">
      <alignment horizontal="centerContinuous"/>
    </xf>
    <xf numFmtId="0" fontId="44" fillId="0" borderId="22" xfId="0" applyFont="1" applyFill="1" applyBorder="1" applyAlignment="1">
      <alignment horizontal="center" wrapText="1"/>
    </xf>
    <xf numFmtId="0" fontId="34" fillId="0" borderId="50" xfId="0" applyFont="1" applyFill="1" applyBorder="1" applyAlignment="1">
      <alignment horizontal="centerContinuous" wrapText="1"/>
    </xf>
    <xf numFmtId="0" fontId="34" fillId="0" borderId="45" xfId="0" applyFont="1" applyFill="1" applyBorder="1" applyAlignment="1">
      <alignment horizontal="centerContinuous" wrapText="1"/>
    </xf>
    <xf numFmtId="0" fontId="44" fillId="0" borderId="20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5" borderId="40" xfId="0" applyFont="1" applyFill="1" applyBorder="1" applyAlignment="1">
      <alignment horizontal="center" vertical="center" wrapText="1"/>
    </xf>
    <xf numFmtId="0" fontId="45" fillId="0" borderId="50" xfId="0" applyFont="1" applyFill="1" applyBorder="1" applyAlignment="1">
      <alignment horizontal="center" wrapText="1"/>
    </xf>
    <xf numFmtId="0" fontId="47" fillId="0" borderId="47" xfId="0" applyFont="1" applyBorder="1" applyAlignment="1">
      <alignment horizontal="center"/>
    </xf>
    <xf numFmtId="0" fontId="47" fillId="24" borderId="47" xfId="0" applyFont="1" applyFill="1" applyBorder="1" applyAlignment="1">
      <alignment horizontal="center"/>
    </xf>
    <xf numFmtId="0" fontId="47" fillId="24" borderId="59" xfId="0" applyFont="1" applyFill="1" applyBorder="1" applyAlignment="1">
      <alignment horizontal="center"/>
    </xf>
    <xf numFmtId="0" fontId="47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8" fillId="0" borderId="0" xfId="0" applyFont="1"/>
    <xf numFmtId="0" fontId="1" fillId="0" borderId="0" xfId="40"/>
    <xf numFmtId="170" fontId="32" fillId="26" borderId="21" xfId="0" applyNumberFormat="1" applyFont="1" applyFill="1" applyBorder="1" applyAlignment="1">
      <alignment horizontal="center" vertical="center"/>
    </xf>
    <xf numFmtId="164" fontId="22" fillId="25" borderId="38" xfId="0" applyNumberFormat="1" applyFont="1" applyFill="1" applyBorder="1" applyAlignment="1">
      <alignment vertical="center" wrapText="1"/>
    </xf>
    <xf numFmtId="164" fontId="22" fillId="25" borderId="43" xfId="0" applyNumberFormat="1" applyFont="1" applyFill="1" applyBorder="1" applyAlignment="1">
      <alignment vertical="center" wrapText="1"/>
    </xf>
    <xf numFmtId="164" fontId="22" fillId="25" borderId="35" xfId="0" applyNumberFormat="1" applyFont="1" applyFill="1" applyBorder="1" applyAlignment="1">
      <alignment vertical="center" wrapText="1"/>
    </xf>
    <xf numFmtId="0" fontId="52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4" fillId="0" borderId="0" xfId="0" applyFont="1"/>
    <xf numFmtId="166" fontId="21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1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7" fillId="0" borderId="47" xfId="0" applyFont="1" applyFill="1" applyBorder="1" applyAlignment="1">
      <alignment horizontal="center"/>
    </xf>
    <xf numFmtId="0" fontId="47" fillId="0" borderId="34" xfId="0" applyFont="1" applyFill="1" applyBorder="1" applyAlignment="1">
      <alignment horizontal="center"/>
    </xf>
    <xf numFmtId="169" fontId="15" fillId="0" borderId="57" xfId="0" applyNumberFormat="1" applyFont="1" applyFill="1" applyBorder="1"/>
    <xf numFmtId="169" fontId="15" fillId="0" borderId="65" xfId="0" applyNumberFormat="1" applyFont="1" applyFill="1" applyBorder="1"/>
    <xf numFmtId="169" fontId="15" fillId="24" borderId="66" xfId="0" applyNumberFormat="1" applyFont="1" applyFill="1" applyBorder="1"/>
    <xf numFmtId="169" fontId="15" fillId="0" borderId="58" xfId="0" applyNumberFormat="1" applyFont="1" applyFill="1" applyBorder="1"/>
    <xf numFmtId="169" fontId="15" fillId="0" borderId="67" xfId="0" applyNumberFormat="1" applyFont="1" applyFill="1" applyBorder="1"/>
    <xf numFmtId="169" fontId="15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5" fillId="0" borderId="56" xfId="0" applyFont="1" applyBorder="1" applyAlignment="1">
      <alignment wrapText="1"/>
    </xf>
    <xf numFmtId="0" fontId="56" fillId="0" borderId="0" xfId="40" applyFont="1"/>
    <xf numFmtId="0" fontId="57" fillId="0" borderId="0" xfId="40" applyFont="1"/>
    <xf numFmtId="0" fontId="58" fillId="0" borderId="49" xfId="40" applyFont="1" applyBorder="1" applyAlignment="1">
      <alignment horizontal="centerContinuous"/>
    </xf>
    <xf numFmtId="0" fontId="58" fillId="0" borderId="64" xfId="40" applyFont="1" applyBorder="1" applyAlignment="1">
      <alignment horizontal="centerContinuous"/>
    </xf>
    <xf numFmtId="0" fontId="58" fillId="0" borderId="61" xfId="40" applyFont="1" applyBorder="1" applyAlignment="1">
      <alignment horizontal="centerContinuous"/>
    </xf>
    <xf numFmtId="0" fontId="19" fillId="0" borderId="0" xfId="40" applyFont="1"/>
    <xf numFmtId="0" fontId="59" fillId="0" borderId="73" xfId="40" applyFont="1" applyBorder="1" applyAlignment="1">
      <alignment horizontal="center" vertical="center"/>
    </xf>
    <xf numFmtId="0" fontId="59" fillId="0" borderId="74" xfId="40" applyFont="1" applyFill="1" applyBorder="1" applyAlignment="1">
      <alignment horizontal="center" vertical="center" wrapText="1"/>
    </xf>
    <xf numFmtId="0" fontId="59" fillId="24" borderId="75" xfId="40" applyFont="1" applyFill="1" applyBorder="1" applyAlignment="1">
      <alignment horizontal="center" vertical="center" wrapText="1"/>
    </xf>
    <xf numFmtId="0" fontId="59" fillId="0" borderId="76" xfId="40" applyFont="1" applyBorder="1" applyAlignment="1">
      <alignment horizontal="center" vertical="center" wrapText="1"/>
    </xf>
    <xf numFmtId="0" fontId="27" fillId="0" borderId="0" xfId="40" applyFont="1"/>
    <xf numFmtId="169" fontId="37" fillId="0" borderId="81" xfId="0" applyNumberFormat="1" applyFont="1" applyFill="1" applyBorder="1"/>
    <xf numFmtId="169" fontId="37" fillId="24" borderId="82" xfId="0" applyNumberFormat="1" applyFont="1" applyFill="1" applyBorder="1"/>
    <xf numFmtId="169" fontId="15" fillId="0" borderId="0" xfId="0" applyNumberFormat="1" applyFont="1" applyFill="1" applyBorder="1"/>
    <xf numFmtId="169" fontId="39" fillId="24" borderId="66" xfId="0" applyNumberFormat="1" applyFont="1" applyFill="1" applyBorder="1"/>
    <xf numFmtId="169" fontId="39" fillId="24" borderId="68" xfId="0" applyNumberFormat="1" applyFont="1" applyFill="1" applyBorder="1"/>
    <xf numFmtId="169" fontId="15" fillId="0" borderId="65" xfId="0" applyNumberFormat="1" applyFont="1" applyBorder="1"/>
    <xf numFmtId="169" fontId="15" fillId="0" borderId="67" xfId="0" applyNumberFormat="1" applyFont="1" applyBorder="1"/>
    <xf numFmtId="169" fontId="37" fillId="24" borderId="83" xfId="0" applyNumberFormat="1" applyFont="1" applyFill="1" applyBorder="1"/>
    <xf numFmtId="169" fontId="37" fillId="0" borderId="83" xfId="0" applyNumberFormat="1" applyFont="1" applyFill="1" applyBorder="1"/>
    <xf numFmtId="169" fontId="37" fillId="0" borderId="83" xfId="0" applyNumberFormat="1" applyFont="1" applyBorder="1"/>
    <xf numFmtId="0" fontId="60" fillId="0" borderId="0" xfId="0" applyFont="1" applyFill="1"/>
    <xf numFmtId="0" fontId="61" fillId="0" borderId="0" xfId="0" applyFont="1"/>
    <xf numFmtId="169" fontId="39" fillId="0" borderId="87" xfId="0" applyNumberFormat="1" applyFont="1" applyBorder="1"/>
    <xf numFmtId="169" fontId="0" fillId="0" borderId="0" xfId="0" applyNumberFormat="1" applyFill="1"/>
    <xf numFmtId="0" fontId="8" fillId="0" borderId="45" xfId="0" applyFont="1" applyBorder="1" applyAlignment="1">
      <alignment horizontal="center" vertical="center" wrapText="1"/>
    </xf>
    <xf numFmtId="0" fontId="62" fillId="0" borderId="0" xfId="0" applyFont="1"/>
    <xf numFmtId="0" fontId="63" fillId="0" borderId="0" xfId="0" applyFont="1"/>
    <xf numFmtId="0" fontId="1" fillId="0" borderId="0" xfId="40" applyFont="1"/>
    <xf numFmtId="0" fontId="47" fillId="0" borderId="39" xfId="0" applyFont="1" applyFill="1" applyBorder="1" applyAlignment="1">
      <alignment horizontal="center"/>
    </xf>
    <xf numFmtId="0" fontId="47" fillId="24" borderId="39" xfId="0" applyFont="1" applyFill="1" applyBorder="1" applyAlignment="1">
      <alignment horizontal="center"/>
    </xf>
    <xf numFmtId="169" fontId="37" fillId="24" borderId="88" xfId="0" applyNumberFormat="1" applyFont="1" applyFill="1" applyBorder="1"/>
    <xf numFmtId="0" fontId="47" fillId="0" borderId="39" xfId="0" applyFont="1" applyBorder="1" applyAlignment="1">
      <alignment horizontal="center"/>
    </xf>
    <xf numFmtId="0" fontId="47" fillId="24" borderId="89" xfId="0" applyFont="1" applyFill="1" applyBorder="1" applyAlignment="1">
      <alignment horizontal="center"/>
    </xf>
    <xf numFmtId="169" fontId="32" fillId="0" borderId="83" xfId="0" applyNumberFormat="1" applyFont="1" applyFill="1" applyBorder="1"/>
    <xf numFmtId="169" fontId="32" fillId="24" borderId="83" xfId="0" applyNumberFormat="1" applyFont="1" applyFill="1" applyBorder="1"/>
    <xf numFmtId="0" fontId="19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7" fillId="0" borderId="94" xfId="0" applyNumberFormat="1" applyFont="1" applyBorder="1"/>
    <xf numFmtId="0" fontId="47" fillId="0" borderId="62" xfId="0" applyFont="1" applyBorder="1" applyAlignment="1">
      <alignment horizontal="center"/>
    </xf>
    <xf numFmtId="169" fontId="37" fillId="0" borderId="81" xfId="0" applyNumberFormat="1" applyFont="1" applyBorder="1"/>
    <xf numFmtId="0" fontId="47" fillId="0" borderId="34" xfId="0" applyFont="1" applyBorder="1" applyAlignment="1">
      <alignment horizontal="center"/>
    </xf>
    <xf numFmtId="169" fontId="37" fillId="24" borderId="100" xfId="0" applyNumberFormat="1" applyFont="1" applyFill="1" applyBorder="1"/>
    <xf numFmtId="0" fontId="37" fillId="0" borderId="101" xfId="0" applyFont="1" applyBorder="1" applyAlignment="1">
      <alignment horizontal="centerContinuous" wrapText="1"/>
    </xf>
    <xf numFmtId="169" fontId="37" fillId="24" borderId="101" xfId="0" applyNumberFormat="1" applyFont="1" applyFill="1" applyBorder="1"/>
    <xf numFmtId="169" fontId="15" fillId="24" borderId="102" xfId="0" applyNumberFormat="1" applyFont="1" applyFill="1" applyBorder="1"/>
    <xf numFmtId="169" fontId="15" fillId="24" borderId="103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9" fillId="0" borderId="99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96" xfId="0" quotePrefix="1" applyFont="1" applyBorder="1" applyAlignment="1">
      <alignment horizontal="center" vertical="center" wrapText="1"/>
    </xf>
    <xf numFmtId="10" fontId="17" fillId="0" borderId="96" xfId="0" quotePrefix="1" applyNumberFormat="1" applyFont="1" applyBorder="1" applyAlignment="1">
      <alignment horizontal="center" vertical="center" wrapText="1"/>
    </xf>
    <xf numFmtId="10" fontId="17" fillId="0" borderId="91" xfId="0" quotePrefix="1" applyNumberFormat="1" applyFont="1" applyBorder="1" applyAlignment="1">
      <alignment horizontal="center" vertical="center" wrapText="1"/>
    </xf>
    <xf numFmtId="0" fontId="59" fillId="0" borderId="49" xfId="0" applyFont="1" applyBorder="1" applyAlignment="1">
      <alignment vertical="center" wrapText="1"/>
    </xf>
    <xf numFmtId="0" fontId="17" fillId="0" borderId="91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Continuous" vertical="center" wrapText="1"/>
    </xf>
    <xf numFmtId="0" fontId="15" fillId="0" borderId="11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1" xfId="0" quotePrefix="1" applyFont="1" applyBorder="1" applyAlignment="1">
      <alignment vertical="center" wrapText="1"/>
    </xf>
    <xf numFmtId="0" fontId="29" fillId="0" borderId="50" xfId="0" applyFont="1" applyBorder="1" applyAlignment="1">
      <alignment vertical="center" wrapText="1"/>
    </xf>
    <xf numFmtId="0" fontId="29" fillId="0" borderId="4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102" xfId="38" applyFont="1" applyBorder="1"/>
    <xf numFmtId="169" fontId="15" fillId="0" borderId="57" xfId="38" applyNumberFormat="1" applyFont="1" applyBorder="1"/>
    <xf numFmtId="169" fontId="15" fillId="24" borderId="57" xfId="38" applyNumberFormat="1" applyFont="1" applyFill="1" applyBorder="1"/>
    <xf numFmtId="169" fontId="15" fillId="24" borderId="102" xfId="38" applyNumberFormat="1" applyFont="1" applyFill="1" applyBorder="1"/>
    <xf numFmtId="169" fontId="39" fillId="0" borderId="57" xfId="38" applyNumberFormat="1" applyFont="1" applyBorder="1"/>
    <xf numFmtId="169" fontId="39" fillId="24" borderId="66" xfId="38" applyNumberFormat="1" applyFont="1" applyFill="1" applyBorder="1"/>
    <xf numFmtId="0" fontId="15" fillId="0" borderId="102" xfId="0" applyFont="1" applyBorder="1"/>
    <xf numFmtId="0" fontId="15" fillId="0" borderId="103" xfId="0" applyFont="1" applyBorder="1"/>
    <xf numFmtId="0" fontId="15" fillId="0" borderId="103" xfId="38" applyFont="1" applyBorder="1"/>
    <xf numFmtId="169" fontId="15" fillId="0" borderId="58" xfId="38" applyNumberFormat="1" applyFont="1" applyBorder="1"/>
    <xf numFmtId="169" fontId="15" fillId="24" borderId="58" xfId="38" applyNumberFormat="1" applyFont="1" applyFill="1" applyBorder="1"/>
    <xf numFmtId="169" fontId="15" fillId="24" borderId="103" xfId="38" applyNumberFormat="1" applyFont="1" applyFill="1" applyBorder="1"/>
    <xf numFmtId="169" fontId="39" fillId="0" borderId="58" xfId="38" applyNumberFormat="1" applyFont="1" applyBorder="1"/>
    <xf numFmtId="169" fontId="39" fillId="24" borderId="68" xfId="38" applyNumberFormat="1" applyFont="1" applyFill="1" applyBorder="1"/>
    <xf numFmtId="49" fontId="35" fillId="0" borderId="0" xfId="0" applyNumberFormat="1" applyFont="1" applyBorder="1" applyAlignment="1">
      <alignment horizontal="centerContinuous"/>
    </xf>
    <xf numFmtId="0" fontId="37" fillId="0" borderId="105" xfId="0" applyFont="1" applyBorder="1" applyAlignment="1">
      <alignment horizontal="centerContinuous" wrapText="1"/>
    </xf>
    <xf numFmtId="0" fontId="31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1" fillId="0" borderId="0" xfId="37"/>
    <xf numFmtId="0" fontId="81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9" fillId="0" borderId="50" xfId="0" applyFont="1" applyFill="1" applyBorder="1" applyAlignment="1">
      <alignment horizontal="center" vertical="center" wrapText="1"/>
    </xf>
    <xf numFmtId="165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84" fillId="0" borderId="0" xfId="0" applyFont="1"/>
    <xf numFmtId="0" fontId="53" fillId="0" borderId="0" xfId="0" applyFont="1"/>
    <xf numFmtId="169" fontId="15" fillId="0" borderId="65" xfId="38" applyNumberFormat="1" applyFont="1" applyBorder="1"/>
    <xf numFmtId="169" fontId="15" fillId="0" borderId="67" xfId="38" applyNumberFormat="1" applyFont="1" applyBorder="1"/>
    <xf numFmtId="49" fontId="15" fillId="0" borderId="107" xfId="0" applyNumberFormat="1" applyFont="1" applyBorder="1"/>
    <xf numFmtId="0" fontId="0" fillId="0" borderId="105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5" fillId="0" borderId="48" xfId="0" applyNumberFormat="1" applyFont="1" applyBorder="1" applyAlignment="1"/>
    <xf numFmtId="49" fontId="15" fillId="0" borderId="65" xfId="0" applyNumberFormat="1" applyFont="1" applyBorder="1"/>
    <xf numFmtId="49" fontId="15" fillId="0" borderId="67" xfId="0" applyNumberFormat="1" applyFont="1" applyBorder="1"/>
    <xf numFmtId="49" fontId="35" fillId="0" borderId="11" xfId="0" applyNumberFormat="1" applyFont="1" applyBorder="1" applyAlignment="1">
      <alignment horizontal="centerContinuous"/>
    </xf>
    <xf numFmtId="49" fontId="15" fillId="0" borderId="65" xfId="38" applyNumberFormat="1" applyFont="1" applyBorder="1"/>
    <xf numFmtId="49" fontId="15" fillId="0" borderId="67" xfId="38" applyNumberFormat="1" applyFont="1" applyBorder="1"/>
    <xf numFmtId="170" fontId="31" fillId="0" borderId="21" xfId="0" applyNumberFormat="1" applyFont="1" applyFill="1" applyBorder="1" applyAlignment="1">
      <alignment horizontal="center" vertical="center"/>
    </xf>
    <xf numFmtId="0" fontId="19" fillId="0" borderId="109" xfId="0" applyFont="1" applyBorder="1" applyAlignment="1">
      <alignment vertical="center" wrapText="1"/>
    </xf>
    <xf numFmtId="0" fontId="19" fillId="0" borderId="90" xfId="0" applyFont="1" applyBorder="1" applyAlignment="1">
      <alignment vertical="center" wrapText="1"/>
    </xf>
    <xf numFmtId="169" fontId="39" fillId="24" borderId="87" xfId="38" applyNumberFormat="1" applyFont="1" applyFill="1" applyBorder="1"/>
    <xf numFmtId="169" fontId="39" fillId="24" borderId="110" xfId="38" applyNumberFormat="1" applyFont="1" applyFill="1" applyBorder="1"/>
    <xf numFmtId="169" fontId="15" fillId="0" borderId="112" xfId="0" applyNumberFormat="1" applyFont="1" applyFill="1" applyBorder="1"/>
    <xf numFmtId="169" fontId="15" fillId="0" borderId="113" xfId="0" applyNumberFormat="1" applyFont="1" applyFill="1" applyBorder="1"/>
    <xf numFmtId="168" fontId="83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5" fillId="0" borderId="52" xfId="0" applyFont="1" applyBorder="1" applyAlignment="1">
      <alignment horizontal="centerContinuous"/>
    </xf>
    <xf numFmtId="0" fontId="86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5" fillId="0" borderId="46" xfId="0" applyFont="1" applyBorder="1" applyAlignment="1">
      <alignment horizontal="centerContinuous" vertical="center" wrapText="1"/>
    </xf>
    <xf numFmtId="164" fontId="39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8" fillId="0" borderId="23" xfId="0" applyFont="1" applyBorder="1"/>
    <xf numFmtId="0" fontId="88" fillId="0" borderId="33" xfId="0" applyFont="1" applyBorder="1"/>
    <xf numFmtId="0" fontId="0" fillId="0" borderId="49" xfId="0" applyBorder="1"/>
    <xf numFmtId="16" fontId="27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6" fillId="0" borderId="22" xfId="0" applyFont="1" applyBorder="1" applyAlignment="1">
      <alignment horizontal="center" wrapText="1"/>
    </xf>
    <xf numFmtId="0" fontId="91" fillId="0" borderId="50" xfId="0" applyFont="1" applyFill="1" applyBorder="1" applyAlignment="1">
      <alignment horizontal="center" wrapText="1"/>
    </xf>
    <xf numFmtId="0" fontId="90" fillId="0" borderId="0" xfId="37" applyFont="1"/>
    <xf numFmtId="169" fontId="15" fillId="24" borderId="87" xfId="38" applyNumberFormat="1" applyFont="1" applyFill="1" applyBorder="1"/>
    <xf numFmtId="169" fontId="15" fillId="24" borderId="110" xfId="38" applyNumberFormat="1" applyFont="1" applyFill="1" applyBorder="1"/>
    <xf numFmtId="169" fontId="37" fillId="0" borderId="111" xfId="0" applyNumberFormat="1" applyFont="1" applyBorder="1"/>
    <xf numFmtId="169" fontId="39" fillId="0" borderId="112" xfId="38" applyNumberFormat="1" applyFont="1" applyBorder="1"/>
    <xf numFmtId="169" fontId="39" fillId="0" borderId="113" xfId="38" applyNumberFormat="1" applyFont="1" applyBorder="1"/>
    <xf numFmtId="169" fontId="15" fillId="24" borderId="87" xfId="0" applyNumberFormat="1" applyFont="1" applyFill="1" applyBorder="1"/>
    <xf numFmtId="169" fontId="15" fillId="24" borderId="110" xfId="0" applyNumberFormat="1" applyFont="1" applyFill="1" applyBorder="1"/>
    <xf numFmtId="169" fontId="39" fillId="0" borderId="112" xfId="0" applyNumberFormat="1" applyFont="1" applyBorder="1"/>
    <xf numFmtId="169" fontId="39" fillId="0" borderId="113" xfId="0" applyNumberFormat="1" applyFont="1" applyBorder="1"/>
    <xf numFmtId="0" fontId="86" fillId="0" borderId="32" xfId="0" applyFont="1" applyBorder="1" applyAlignment="1">
      <alignment horizontal="center" wrapText="1"/>
    </xf>
    <xf numFmtId="170" fontId="32" fillId="26" borderId="2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81" fillId="0" borderId="23" xfId="0" applyFont="1" applyBorder="1"/>
    <xf numFmtId="0" fontId="0" fillId="0" borderId="33" xfId="0" applyFont="1" applyBorder="1"/>
    <xf numFmtId="0" fontId="43" fillId="0" borderId="0" xfId="0" applyFont="1" applyAlignment="1">
      <alignment vertical="center"/>
    </xf>
    <xf numFmtId="0" fontId="92" fillId="0" borderId="0" xfId="0" applyFont="1"/>
    <xf numFmtId="0" fontId="93" fillId="0" borderId="0" xfId="0" applyFont="1" applyAlignment="1">
      <alignment vertical="center"/>
    </xf>
    <xf numFmtId="0" fontId="94" fillId="0" borderId="0" xfId="0" applyFont="1"/>
    <xf numFmtId="0" fontId="8" fillId="0" borderId="11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7" fillId="0" borderId="88" xfId="0" applyFont="1" applyBorder="1" applyAlignment="1">
      <alignment horizontal="centerContinuous"/>
    </xf>
    <xf numFmtId="0" fontId="15" fillId="0" borderId="87" xfId="38" applyFont="1" applyBorder="1"/>
    <xf numFmtId="0" fontId="15" fillId="0" borderId="110" xfId="38" applyFont="1" applyBorder="1"/>
    <xf numFmtId="169" fontId="15" fillId="0" borderId="112" xfId="38" applyNumberFormat="1" applyFont="1" applyBorder="1"/>
    <xf numFmtId="169" fontId="15" fillId="0" borderId="113" xfId="38" applyNumberFormat="1" applyFont="1" applyBorder="1"/>
    <xf numFmtId="0" fontId="47" fillId="0" borderId="62" xfId="0" applyFont="1" applyFill="1" applyBorder="1" applyAlignment="1">
      <alignment horizontal="center"/>
    </xf>
    <xf numFmtId="0" fontId="47" fillId="24" borderId="43" xfId="0" applyFont="1" applyFill="1" applyBorder="1" applyAlignment="1">
      <alignment horizontal="center"/>
    </xf>
    <xf numFmtId="169" fontId="39" fillId="0" borderId="116" xfId="38" applyNumberFormat="1" applyFont="1" applyBorder="1"/>
    <xf numFmtId="169" fontId="39" fillId="24" borderId="117" xfId="38" applyNumberFormat="1" applyFont="1" applyFill="1" applyBorder="1"/>
    <xf numFmtId="169" fontId="15" fillId="0" borderId="116" xfId="0" applyNumberFormat="1" applyFont="1" applyFill="1" applyBorder="1"/>
    <xf numFmtId="169" fontId="15" fillId="24" borderId="118" xfId="0" applyNumberFormat="1" applyFont="1" applyFill="1" applyBorder="1"/>
    <xf numFmtId="169" fontId="37" fillId="0" borderId="26" xfId="0" applyNumberFormat="1" applyFont="1" applyBorder="1"/>
    <xf numFmtId="169" fontId="37" fillId="24" borderId="52" xfId="0" applyNumberFormat="1" applyFont="1" applyFill="1" applyBorder="1"/>
    <xf numFmtId="169" fontId="37" fillId="0" borderId="52" xfId="0" applyNumberFormat="1" applyFont="1" applyFill="1" applyBorder="1"/>
    <xf numFmtId="169" fontId="37" fillId="24" borderId="36" xfId="0" applyNumberFormat="1" applyFont="1" applyFill="1" applyBorder="1"/>
    <xf numFmtId="0" fontId="52" fillId="0" borderId="50" xfId="40" applyFont="1" applyBorder="1" applyAlignment="1">
      <alignment vertical="center"/>
    </xf>
    <xf numFmtId="3" fontId="52" fillId="0" borderId="17" xfId="39" applyNumberFormat="1" applyFont="1" applyBorder="1"/>
    <xf numFmtId="3" fontId="52" fillId="24" borderId="64" xfId="39" applyNumberFormat="1" applyFont="1" applyFill="1" applyBorder="1"/>
    <xf numFmtId="3" fontId="52" fillId="0" borderId="45" xfId="39" applyNumberFormat="1" applyFont="1" applyBorder="1"/>
    <xf numFmtId="0" fontId="52" fillId="0" borderId="16" xfId="40" applyFont="1" applyBorder="1" applyAlignment="1">
      <alignment vertical="center"/>
    </xf>
    <xf numFmtId="3" fontId="52" fillId="0" borderId="60" xfId="39" applyNumberFormat="1" applyFont="1" applyBorder="1"/>
    <xf numFmtId="3" fontId="52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93" fillId="0" borderId="69" xfId="40" applyFont="1" applyBorder="1" applyAlignment="1">
      <alignment horizontal="centerContinuous"/>
    </xf>
    <xf numFmtId="0" fontId="93" fillId="0" borderId="70" xfId="40" applyFont="1" applyBorder="1" applyAlignment="1">
      <alignment horizontal="centerContinuous"/>
    </xf>
    <xf numFmtId="0" fontId="93" fillId="0" borderId="71" xfId="40" applyFont="1" applyBorder="1" applyAlignment="1">
      <alignment horizontal="centerContinuous"/>
    </xf>
    <xf numFmtId="0" fontId="93" fillId="0" borderId="72" xfId="40" applyFont="1" applyBorder="1" applyAlignment="1">
      <alignment horizontal="centerContinuous"/>
    </xf>
    <xf numFmtId="0" fontId="96" fillId="0" borderId="0" xfId="40" applyFont="1"/>
    <xf numFmtId="0" fontId="99" fillId="0" borderId="0" xfId="0" applyFont="1"/>
    <xf numFmtId="0" fontId="100" fillId="0" borderId="0" xfId="0" applyFont="1" applyFill="1"/>
    <xf numFmtId="0" fontId="0" fillId="0" borderId="23" xfId="0" applyFont="1" applyBorder="1"/>
    <xf numFmtId="0" fontId="101" fillId="0" borderId="0" xfId="0" applyFont="1" applyAlignment="1">
      <alignment vertical="center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16" fillId="24" borderId="17" xfId="0" applyNumberFormat="1" applyFont="1" applyFill="1" applyBorder="1" applyAlignment="1">
      <alignment horizontal="right" vertical="center" wrapText="1"/>
    </xf>
    <xf numFmtId="1" fontId="16" fillId="0" borderId="16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" fontId="8" fillId="0" borderId="34" xfId="0" applyNumberFormat="1" applyFont="1" applyBorder="1" applyAlignment="1">
      <alignment horizontal="right" vertical="center" wrapText="1"/>
    </xf>
    <xf numFmtId="1" fontId="9" fillId="24" borderId="17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0" borderId="41" xfId="0" applyNumberFormat="1" applyFont="1" applyBorder="1" applyAlignment="1">
      <alignment horizontal="right" vertical="center" wrapText="1"/>
    </xf>
    <xf numFmtId="1" fontId="9" fillId="24" borderId="16" xfId="0" applyNumberFormat="1" applyFont="1" applyFill="1" applyBorder="1" applyAlignment="1">
      <alignment horizontal="center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37" xfId="0" applyNumberFormat="1" applyFont="1" applyFill="1" applyBorder="1" applyAlignment="1">
      <alignment horizontal="right" vertical="center" wrapText="1"/>
    </xf>
    <xf numFmtId="1" fontId="8" fillId="24" borderId="41" xfId="0" applyNumberFormat="1" applyFont="1" applyFill="1" applyBorder="1" applyAlignment="1">
      <alignment horizontal="right" vertical="center" wrapText="1"/>
    </xf>
    <xf numFmtId="1" fontId="8" fillId="24" borderId="34" xfId="0" applyNumberFormat="1" applyFont="1" applyFill="1" applyBorder="1" applyAlignment="1">
      <alignment horizontal="right" vertical="center" wrapText="1"/>
    </xf>
    <xf numFmtId="164" fontId="102" fillId="0" borderId="36" xfId="0" applyNumberFormat="1" applyFont="1" applyBorder="1" applyAlignment="1">
      <alignment horizontal="right" vertical="center" wrapText="1"/>
    </xf>
    <xf numFmtId="164" fontId="102" fillId="0" borderId="38" xfId="0" applyNumberFormat="1" applyFont="1" applyBorder="1" applyAlignment="1">
      <alignment horizontal="right" vertical="center" wrapText="1"/>
    </xf>
    <xf numFmtId="164" fontId="102" fillId="0" borderId="43" xfId="0" applyNumberFormat="1" applyFont="1" applyBorder="1" applyAlignment="1">
      <alignment horizontal="right" vertical="center" wrapText="1"/>
    </xf>
    <xf numFmtId="164" fontId="34" fillId="0" borderId="45" xfId="0" applyNumberFormat="1" applyFont="1" applyBorder="1" applyAlignment="1">
      <alignment horizontal="right" vertical="center" wrapText="1"/>
    </xf>
    <xf numFmtId="164" fontId="102" fillId="0" borderId="36" xfId="0" quotePrefix="1" applyNumberFormat="1" applyFont="1" applyBorder="1" applyAlignment="1">
      <alignment horizontal="right" vertical="center" wrapText="1"/>
    </xf>
    <xf numFmtId="164" fontId="102" fillId="0" borderId="40" xfId="0" applyNumberFormat="1" applyFont="1" applyBorder="1" applyAlignment="1">
      <alignment horizontal="right" vertical="center" wrapText="1"/>
    </xf>
    <xf numFmtId="164" fontId="102" fillId="0" borderId="35" xfId="0" applyNumberFormat="1" applyFont="1" applyBorder="1" applyAlignment="1">
      <alignment horizontal="right" vertical="center" wrapText="1"/>
    </xf>
    <xf numFmtId="164" fontId="102" fillId="0" borderId="115" xfId="0" applyNumberFormat="1" applyFont="1" applyBorder="1" applyAlignment="1">
      <alignment horizontal="right" vertical="center" wrapText="1"/>
    </xf>
    <xf numFmtId="164" fontId="102" fillId="0" borderId="79" xfId="0" applyNumberFormat="1" applyFont="1" applyBorder="1" applyAlignment="1">
      <alignment horizontal="right" vertical="center" wrapText="1"/>
    </xf>
    <xf numFmtId="164" fontId="102" fillId="0" borderId="78" xfId="0" applyNumberFormat="1" applyFont="1" applyBorder="1" applyAlignment="1">
      <alignment horizontal="right" vertical="center" wrapText="1"/>
    </xf>
    <xf numFmtId="164" fontId="102" fillId="0" borderId="80" xfId="0" applyNumberFormat="1" applyFont="1" applyBorder="1" applyAlignment="1">
      <alignment horizontal="right" vertical="center" wrapText="1"/>
    </xf>
    <xf numFmtId="164" fontId="102" fillId="0" borderId="42" xfId="0" applyNumberFormat="1" applyFont="1" applyBorder="1" applyAlignment="1">
      <alignment horizontal="right" vertical="center" wrapText="1"/>
    </xf>
    <xf numFmtId="164" fontId="102" fillId="0" borderId="119" xfId="0" applyNumberFormat="1" applyFont="1" applyBorder="1" applyAlignment="1">
      <alignment horizontal="right" vertical="center" wrapText="1"/>
    </xf>
    <xf numFmtId="1" fontId="8" fillId="24" borderId="62" xfId="0" applyNumberFormat="1" applyFont="1" applyFill="1" applyBorder="1" applyAlignment="1">
      <alignment horizontal="right" vertical="center" wrapText="1"/>
    </xf>
    <xf numFmtId="164" fontId="34" fillId="0" borderId="44" xfId="0" applyNumberFormat="1" applyFont="1" applyBorder="1" applyAlignment="1">
      <alignment horizontal="right" vertical="center" wrapText="1"/>
    </xf>
    <xf numFmtId="1" fontId="16" fillId="24" borderId="16" xfId="0" applyNumberFormat="1" applyFont="1" applyFill="1" applyBorder="1" applyAlignment="1">
      <alignment horizontal="right" vertical="center" wrapText="1"/>
    </xf>
    <xf numFmtId="164" fontId="102" fillId="0" borderId="120" xfId="0" quotePrefix="1" applyNumberFormat="1" applyFont="1" applyBorder="1" applyAlignment="1">
      <alignment horizontal="right" vertical="center" wrapText="1"/>
    </xf>
    <xf numFmtId="1" fontId="8" fillId="24" borderId="63" xfId="0" applyNumberFormat="1" applyFont="1" applyFill="1" applyBorder="1" applyAlignment="1">
      <alignment horizontal="right" vertical="center" wrapText="1"/>
    </xf>
    <xf numFmtId="164" fontId="102" fillId="0" borderId="40" xfId="0" quotePrefix="1" applyNumberFormat="1" applyFont="1" applyBorder="1" applyAlignment="1">
      <alignment horizontal="right" vertical="center" wrapText="1"/>
    </xf>
    <xf numFmtId="164" fontId="34" fillId="0" borderId="45" xfId="0" quotePrefix="1" applyNumberFormat="1" applyFont="1" applyBorder="1" applyAlignment="1">
      <alignment horizontal="right" vertical="center" wrapText="1"/>
    </xf>
    <xf numFmtId="164" fontId="102" fillId="0" borderId="38" xfId="0" quotePrefix="1" applyNumberFormat="1" applyFont="1" applyBorder="1" applyAlignment="1">
      <alignment horizontal="right" vertical="center" wrapText="1"/>
    </xf>
    <xf numFmtId="164" fontId="102" fillId="0" borderId="43" xfId="0" quotePrefix="1" applyNumberFormat="1" applyFont="1" applyBorder="1" applyAlignment="1">
      <alignment horizontal="right" vertical="center" wrapText="1"/>
    </xf>
    <xf numFmtId="164" fontId="102" fillId="0" borderId="99" xfId="0" applyNumberFormat="1" applyFont="1" applyBorder="1" applyAlignment="1">
      <alignment horizontal="right" vertical="center" wrapText="1"/>
    </xf>
    <xf numFmtId="164" fontId="102" fillId="0" borderId="104" xfId="0" applyNumberFormat="1" applyFont="1" applyBorder="1" applyAlignment="1">
      <alignment horizontal="right" vertical="center" wrapText="1"/>
    </xf>
    <xf numFmtId="164" fontId="103" fillId="0" borderId="104" xfId="0" applyNumberFormat="1" applyFont="1" applyBorder="1" applyAlignment="1">
      <alignment horizontal="right" vertical="center" wrapText="1"/>
    </xf>
    <xf numFmtId="164" fontId="103" fillId="0" borderId="109" xfId="0" applyNumberFormat="1" applyFont="1" applyBorder="1" applyAlignment="1">
      <alignment horizontal="right" vertical="center" wrapText="1"/>
    </xf>
    <xf numFmtId="164" fontId="102" fillId="0" borderId="86" xfId="0" applyNumberFormat="1" applyFont="1" applyBorder="1" applyAlignment="1">
      <alignment horizontal="right" vertical="center" wrapText="1"/>
    </xf>
    <xf numFmtId="164" fontId="103" fillId="0" borderId="79" xfId="0" applyNumberFormat="1" applyFont="1" applyBorder="1" applyAlignment="1">
      <alignment horizontal="right" vertical="center" wrapText="1"/>
    </xf>
    <xf numFmtId="164" fontId="103" fillId="0" borderId="80" xfId="0" applyNumberFormat="1" applyFont="1" applyBorder="1" applyAlignment="1">
      <alignment horizontal="right" vertical="center" wrapText="1"/>
    </xf>
    <xf numFmtId="164" fontId="102" fillId="0" borderId="109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3" fontId="8" fillId="0" borderId="99" xfId="0" applyNumberFormat="1" applyFont="1" applyBorder="1" applyAlignment="1">
      <alignment horizontal="right" vertical="center" wrapText="1"/>
    </xf>
    <xf numFmtId="3" fontId="8" fillId="0" borderId="104" xfId="0" applyNumberFormat="1" applyFont="1" applyBorder="1" applyAlignment="1">
      <alignment horizontal="right" vertical="center" wrapText="1"/>
    </xf>
    <xf numFmtId="3" fontId="8" fillId="0" borderId="109" xfId="0" applyNumberFormat="1" applyFont="1" applyBorder="1" applyAlignment="1">
      <alignment horizontal="right" vertical="center" wrapText="1"/>
    </xf>
    <xf numFmtId="3" fontId="8" fillId="0" borderId="86" xfId="0" applyNumberFormat="1" applyFont="1" applyBorder="1" applyAlignment="1">
      <alignment horizontal="right" vertical="center" wrapText="1"/>
    </xf>
    <xf numFmtId="3" fontId="8" fillId="24" borderId="37" xfId="0" applyNumberFormat="1" applyFont="1" applyFill="1" applyBorder="1" applyAlignment="1">
      <alignment horizontal="right" vertical="center" wrapText="1"/>
    </xf>
    <xf numFmtId="3" fontId="8" fillId="24" borderId="34" xfId="0" applyNumberFormat="1" applyFont="1" applyFill="1" applyBorder="1" applyAlignment="1">
      <alignment horizontal="right" vertical="center" wrapText="1"/>
    </xf>
    <xf numFmtId="3" fontId="8" fillId="0" borderId="85" xfId="0" applyNumberFormat="1" applyFont="1" applyBorder="1" applyAlignment="1">
      <alignment horizontal="right" vertical="center" wrapText="1"/>
    </xf>
    <xf numFmtId="3" fontId="8" fillId="24" borderId="96" xfId="0" applyNumberFormat="1" applyFont="1" applyFill="1" applyBorder="1" applyAlignment="1">
      <alignment horizontal="right" vertical="center" wrapText="1"/>
    </xf>
    <xf numFmtId="3" fontId="8" fillId="0" borderId="38" xfId="0" applyNumberFormat="1" applyFont="1" applyBorder="1" applyAlignment="1">
      <alignment horizontal="right" vertical="center" wrapText="1"/>
    </xf>
    <xf numFmtId="164" fontId="104" fillId="0" borderId="13" xfId="0" applyNumberFormat="1" applyFont="1" applyBorder="1" applyAlignment="1">
      <alignment horizontal="right" vertical="center" wrapText="1"/>
    </xf>
    <xf numFmtId="164" fontId="104" fillId="0" borderId="46" xfId="0" applyNumberFormat="1" applyFont="1" applyBorder="1" applyAlignment="1">
      <alignment horizontal="right" vertical="center" wrapText="1"/>
    </xf>
    <xf numFmtId="164" fontId="104" fillId="0" borderId="39" xfId="0" applyNumberFormat="1" applyFont="1" applyBorder="1" applyAlignment="1">
      <alignment horizontal="right" vertical="center" wrapText="1"/>
    </xf>
    <xf numFmtId="164" fontId="105" fillId="0" borderId="60" xfId="0" applyNumberFormat="1" applyFont="1" applyBorder="1" applyAlignment="1">
      <alignment horizontal="right" vertical="center" wrapText="1"/>
    </xf>
    <xf numFmtId="164" fontId="104" fillId="0" borderId="52" xfId="0" applyNumberFormat="1" applyFont="1" applyBorder="1" applyAlignment="1">
      <alignment horizontal="right" vertical="center" wrapText="1"/>
    </xf>
    <xf numFmtId="164" fontId="104" fillId="0" borderId="106" xfId="0" applyNumberFormat="1" applyFont="1" applyBorder="1" applyAlignment="1">
      <alignment horizontal="right" vertical="center" wrapText="1"/>
    </xf>
    <xf numFmtId="164" fontId="104" fillId="0" borderId="39" xfId="0" quotePrefix="1" applyNumberFormat="1" applyFont="1" applyBorder="1" applyAlignment="1">
      <alignment horizontal="right" vertical="center" wrapText="1"/>
    </xf>
    <xf numFmtId="164" fontId="104" fillId="0" borderId="46" xfId="0" quotePrefix="1" applyNumberFormat="1" applyFont="1" applyBorder="1" applyAlignment="1">
      <alignment horizontal="right" vertical="center" wrapText="1"/>
    </xf>
    <xf numFmtId="164" fontId="104" fillId="0" borderId="14" xfId="0" applyNumberFormat="1" applyFont="1" applyBorder="1" applyAlignment="1">
      <alignment horizontal="right" vertical="center" wrapText="1"/>
    </xf>
    <xf numFmtId="164" fontId="104" fillId="0" borderId="38" xfId="0" applyNumberFormat="1" applyFont="1" applyBorder="1" applyAlignment="1">
      <alignment horizontal="right" vertical="center" wrapText="1"/>
    </xf>
    <xf numFmtId="164" fontId="104" fillId="0" borderId="43" xfId="0" applyNumberFormat="1" applyFont="1" applyBorder="1" applyAlignment="1">
      <alignment horizontal="right" vertical="center" wrapText="1"/>
    </xf>
    <xf numFmtId="164" fontId="105" fillId="0" borderId="45" xfId="0" applyNumberFormat="1" applyFont="1" applyBorder="1" applyAlignment="1">
      <alignment horizontal="right" vertical="center" wrapText="1"/>
    </xf>
    <xf numFmtId="164" fontId="104" fillId="0" borderId="38" xfId="0" quotePrefix="1" applyNumberFormat="1" applyFont="1" applyBorder="1" applyAlignment="1">
      <alignment horizontal="right" vertical="center" wrapText="1"/>
    </xf>
    <xf numFmtId="164" fontId="104" fillId="0" borderId="43" xfId="0" quotePrefix="1" applyNumberFormat="1" applyFont="1" applyBorder="1" applyAlignment="1">
      <alignment horizontal="right" vertical="center" wrapText="1"/>
    </xf>
    <xf numFmtId="164" fontId="105" fillId="0" borderId="43" xfId="0" applyNumberFormat="1" applyFont="1" applyBorder="1" applyAlignment="1">
      <alignment horizontal="right" vertical="center" wrapText="1"/>
    </xf>
    <xf numFmtId="164" fontId="104" fillId="0" borderId="36" xfId="0" applyNumberFormat="1" applyFont="1" applyBorder="1" applyAlignment="1">
      <alignment horizontal="right" vertical="center" wrapText="1"/>
    </xf>
    <xf numFmtId="164" fontId="104" fillId="0" borderId="40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" fontId="7" fillId="24" borderId="30" xfId="0" applyNumberFormat="1" applyFont="1" applyFill="1" applyBorder="1" applyAlignment="1">
      <alignment horizontal="right" vertical="center" wrapText="1"/>
    </xf>
    <xf numFmtId="1" fontId="7" fillId="0" borderId="62" xfId="0" applyNumberFormat="1" applyFont="1" applyBorder="1" applyAlignment="1">
      <alignment horizontal="right" vertical="center" wrapText="1"/>
    </xf>
    <xf numFmtId="164" fontId="102" fillId="0" borderId="44" xfId="0" applyNumberFormat="1" applyFont="1" applyBorder="1" applyAlignment="1">
      <alignment horizontal="right" vertical="center" wrapText="1"/>
    </xf>
    <xf numFmtId="164" fontId="102" fillId="0" borderId="45" xfId="0" applyNumberFormat="1" applyFont="1" applyBorder="1" applyAlignment="1">
      <alignment horizontal="right" vertical="center" wrapText="1"/>
    </xf>
    <xf numFmtId="2" fontId="44" fillId="24" borderId="17" xfId="0" applyNumberFormat="1" applyFont="1" applyFill="1" applyBorder="1" applyAlignment="1">
      <alignment horizontal="right" vertical="center"/>
    </xf>
    <xf numFmtId="2" fontId="28" fillId="0" borderId="16" xfId="0" applyNumberFormat="1" applyFont="1" applyBorder="1" applyAlignment="1">
      <alignment horizontal="right" vertical="center"/>
    </xf>
    <xf numFmtId="2" fontId="3" fillId="0" borderId="60" xfId="41" applyNumberFormat="1" applyFont="1" applyBorder="1" applyAlignment="1">
      <alignment horizontal="right" vertical="center"/>
    </xf>
    <xf numFmtId="165" fontId="16" fillId="24" borderId="61" xfId="0" applyNumberFormat="1" applyFont="1" applyFill="1" applyBorder="1" applyAlignment="1">
      <alignment horizontal="right" vertical="center"/>
    </xf>
    <xf numFmtId="165" fontId="16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" fontId="87" fillId="0" borderId="50" xfId="0" applyNumberFormat="1" applyFont="1" applyFill="1" applyBorder="1" applyAlignment="1">
      <alignment horizontal="right" vertical="center" wrapText="1"/>
    </xf>
    <xf numFmtId="165" fontId="106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7" fillId="0" borderId="20" xfId="0" applyNumberFormat="1" applyFont="1" applyFill="1" applyBorder="1" applyAlignment="1">
      <alignment horizontal="right" vertical="center" wrapText="1"/>
    </xf>
    <xf numFmtId="1" fontId="8" fillId="26" borderId="90" xfId="0" applyNumberFormat="1" applyFont="1" applyFill="1" applyBorder="1" applyAlignment="1">
      <alignment horizontal="right" vertical="center" wrapText="1"/>
    </xf>
    <xf numFmtId="1" fontId="87" fillId="0" borderId="90" xfId="0" applyNumberFormat="1" applyFont="1" applyFill="1" applyBorder="1" applyAlignment="1">
      <alignment horizontal="right" vertical="center" wrapText="1"/>
    </xf>
    <xf numFmtId="165" fontId="106" fillId="0" borderId="50" xfId="0" applyNumberFormat="1" applyFont="1" applyBorder="1" applyAlignment="1">
      <alignment horizontal="right" vertical="center" wrapText="1"/>
    </xf>
    <xf numFmtId="165" fontId="106" fillId="0" borderId="22" xfId="0" applyNumberFormat="1" applyFont="1" applyBorder="1" applyAlignment="1">
      <alignment horizontal="right" vertical="center" wrapText="1"/>
    </xf>
    <xf numFmtId="1" fontId="52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4" fillId="26" borderId="50" xfId="0" applyNumberFormat="1" applyFont="1" applyFill="1" applyBorder="1" applyAlignment="1">
      <alignment horizontal="right" vertical="center" wrapText="1"/>
    </xf>
    <xf numFmtId="1" fontId="45" fillId="0" borderId="50" xfId="0" applyNumberFormat="1" applyFont="1" applyFill="1" applyBorder="1" applyAlignment="1">
      <alignment horizontal="right" vertical="center" wrapText="1"/>
    </xf>
    <xf numFmtId="1" fontId="44" fillId="26" borderId="20" xfId="0" applyNumberFormat="1" applyFont="1" applyFill="1" applyBorder="1" applyAlignment="1">
      <alignment horizontal="right" vertical="center" wrapText="1"/>
    </xf>
    <xf numFmtId="1" fontId="45" fillId="0" borderId="20" xfId="0" applyNumberFormat="1" applyFont="1" applyFill="1" applyBorder="1" applyAlignment="1">
      <alignment horizontal="right" vertical="center" wrapText="1"/>
    </xf>
    <xf numFmtId="0" fontId="107" fillId="0" borderId="23" xfId="0" applyFont="1" applyBorder="1"/>
    <xf numFmtId="0" fontId="107" fillId="0" borderId="33" xfId="0" applyFont="1" applyBorder="1"/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170" fontId="31" fillId="0" borderId="50" xfId="0" applyNumberFormat="1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8" fillId="0" borderId="27" xfId="0" applyFont="1" applyBorder="1" applyAlignment="1">
      <alignment vertical="center" wrapText="1"/>
    </xf>
    <xf numFmtId="0" fontId="28" fillId="0" borderId="79" xfId="0" applyFont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8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3" fillId="0" borderId="20" xfId="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0" fontId="28" fillId="0" borderId="78" xfId="0" applyFont="1" applyBorder="1" applyAlignment="1">
      <alignment vertical="center" wrapText="1"/>
    </xf>
    <xf numFmtId="0" fontId="7" fillId="0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0" fontId="32" fillId="0" borderId="2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48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9" fillId="0" borderId="20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108" xfId="0" applyFont="1" applyBorder="1" applyAlignment="1">
      <alignment vertical="center" wrapText="1"/>
    </xf>
    <xf numFmtId="0" fontId="19" fillId="0" borderId="93" xfId="0" applyFont="1" applyBorder="1" applyAlignment="1">
      <alignment vertical="center" wrapText="1"/>
    </xf>
    <xf numFmtId="0" fontId="19" fillId="0" borderId="86" xfId="0" applyFont="1" applyBorder="1" applyAlignment="1">
      <alignment vertical="center" wrapText="1"/>
    </xf>
    <xf numFmtId="0" fontId="19" fillId="0" borderId="96" xfId="0" applyFont="1" applyBorder="1" applyAlignment="1">
      <alignment vertical="center" wrapText="1"/>
    </xf>
    <xf numFmtId="0" fontId="19" fillId="0" borderId="104" xfId="0" applyFont="1" applyBorder="1" applyAlignment="1">
      <alignment vertical="center" wrapText="1"/>
    </xf>
    <xf numFmtId="0" fontId="19" fillId="0" borderId="91" xfId="0" applyFont="1" applyBorder="1" applyAlignment="1">
      <alignment vertical="center" wrapText="1"/>
    </xf>
    <xf numFmtId="0" fontId="19" fillId="0" borderId="85" xfId="0" applyFont="1" applyBorder="1" applyAlignment="1">
      <alignment vertical="center" wrapText="1"/>
    </xf>
    <xf numFmtId="0" fontId="53" fillId="0" borderId="23" xfId="0" applyFont="1" applyBorder="1" applyAlignment="1">
      <alignment vertical="center" wrapText="1"/>
    </xf>
    <xf numFmtId="0" fontId="53" fillId="0" borderId="98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98" xfId="0" applyBorder="1" applyAlignment="1">
      <alignment vertical="center" wrapText="1"/>
    </xf>
    <xf numFmtId="0" fontId="85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5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center" vertical="center" wrapText="1"/>
    </xf>
    <xf numFmtId="49" fontId="46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  <xf numFmtId="0" fontId="52" fillId="0" borderId="22" xfId="0" applyFont="1" applyFill="1" applyBorder="1" applyAlignment="1" applyProtection="1">
      <alignment horizontal="center" vertical="center" wrapText="1"/>
      <protection locked="0"/>
    </xf>
    <xf numFmtId="0" fontId="52" fillId="0" borderId="20" xfId="0" applyFont="1" applyFill="1" applyBorder="1" applyAlignment="1" applyProtection="1">
      <alignment horizontal="center" vertical="center" wrapText="1"/>
      <protection locked="0"/>
    </xf>
    <xf numFmtId="0" fontId="52" fillId="0" borderId="49" xfId="0" applyFont="1" applyFill="1" applyBorder="1" applyAlignment="1" applyProtection="1">
      <alignment horizontal="center" vertical="top" wrapText="1"/>
      <protection locked="0"/>
    </xf>
    <xf numFmtId="0" fontId="52" fillId="0" borderId="64" xfId="0" applyFont="1" applyFill="1" applyBorder="1" applyAlignment="1" applyProtection="1">
      <alignment horizontal="center" vertical="top" wrapText="1"/>
      <protection locked="0"/>
    </xf>
    <xf numFmtId="0" fontId="52" fillId="0" borderId="61" xfId="0" applyFont="1" applyFill="1" applyBorder="1" applyAlignment="1" applyProtection="1">
      <alignment horizontal="center" vertical="top" wrapText="1"/>
      <protection locked="0"/>
    </xf>
    <xf numFmtId="0" fontId="55" fillId="0" borderId="0" xfId="0" applyFont="1" applyAlignment="1"/>
    <xf numFmtId="0" fontId="0" fillId="0" borderId="0" xfId="0" applyAlignment="1"/>
  </cellXfs>
  <cellStyles count="51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2" xfId="49"/>
    <cellStyle name="Normalny 3" xfId="50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386840</xdr:colOff>
      <xdr:row>46</xdr:row>
      <xdr:rowOff>76200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083300"/>
          <a:ext cx="6660640" cy="370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309562</xdr:rowOff>
    </xdr:from>
    <xdr:to>
      <xdr:col>7</xdr:col>
      <xdr:colOff>631912</xdr:colOff>
      <xdr:row>42</xdr:row>
      <xdr:rowOff>166687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560218"/>
          <a:ext cx="6870787" cy="3667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14</xdr:row>
      <xdr:rowOff>166686</xdr:rowOff>
    </xdr:from>
    <xdr:to>
      <xdr:col>7</xdr:col>
      <xdr:colOff>-1</xdr:colOff>
      <xdr:row>27</xdr:row>
      <xdr:rowOff>11905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499"/>
          <a:ext cx="4881563" cy="3012281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29</xdr:row>
      <xdr:rowOff>0</xdr:rowOff>
    </xdr:from>
    <xdr:to>
      <xdr:col>7</xdr:col>
      <xdr:colOff>-1</xdr:colOff>
      <xdr:row>46</xdr:row>
      <xdr:rowOff>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334250"/>
          <a:ext cx="4881563" cy="28336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10</xdr:row>
      <xdr:rowOff>0</xdr:rowOff>
    </xdr:from>
    <xdr:to>
      <xdr:col>16</xdr:col>
      <xdr:colOff>375355</xdr:colOff>
      <xdr:row>42</xdr:row>
      <xdr:rowOff>71438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9969" y="1905000"/>
          <a:ext cx="5840324" cy="5405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15</xdr:col>
      <xdr:colOff>6519</xdr:colOff>
      <xdr:row>20</xdr:row>
      <xdr:rowOff>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23850"/>
          <a:ext cx="4883319" cy="29146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95250</xdr:colOff>
      <xdr:row>33</xdr:row>
      <xdr:rowOff>152400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52850" cy="20955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95250</xdr:colOff>
      <xdr:row>49</xdr:row>
      <xdr:rowOff>9525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52850" cy="22764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47625</xdr:colOff>
      <xdr:row>34</xdr:row>
      <xdr:rowOff>9525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705225" cy="21145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57150</xdr:colOff>
      <xdr:row>49</xdr:row>
      <xdr:rowOff>19248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5667375"/>
          <a:ext cx="3714750" cy="228619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19050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240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20</xdr:col>
      <xdr:colOff>600075</xdr:colOff>
      <xdr:row>49</xdr:row>
      <xdr:rowOff>19050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48075" cy="2286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52</xdr:row>
      <xdr:rowOff>0</xdr:rowOff>
    </xdr:from>
    <xdr:to>
      <xdr:col>16</xdr:col>
      <xdr:colOff>311398</xdr:colOff>
      <xdr:row>69</xdr:row>
      <xdr:rowOff>88257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267200" y="8420100"/>
          <a:ext cx="5797798" cy="28409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37</xdr:row>
      <xdr:rowOff>0</xdr:rowOff>
    </xdr:from>
    <xdr:to>
      <xdr:col>22</xdr:col>
      <xdr:colOff>390525</xdr:colOff>
      <xdr:row>59</xdr:row>
      <xdr:rowOff>133350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0" y="6105525"/>
          <a:ext cx="6134100" cy="37338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149209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4953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409575</xdr:colOff>
      <xdr:row>35</xdr:row>
      <xdr:rowOff>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53150" cy="34290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32</xdr:row>
      <xdr:rowOff>152400</xdr:rowOff>
    </xdr:from>
    <xdr:to>
      <xdr:col>7</xdr:col>
      <xdr:colOff>0</xdr:colOff>
      <xdr:row>46</xdr:row>
      <xdr:rowOff>57150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9125" y="5448300"/>
          <a:ext cx="3648075" cy="22002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33</xdr:row>
      <xdr:rowOff>0</xdr:rowOff>
    </xdr:from>
    <xdr:to>
      <xdr:col>12</xdr:col>
      <xdr:colOff>533401</xdr:colOff>
      <xdr:row>46</xdr:row>
      <xdr:rowOff>66675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67201" y="5457825"/>
          <a:ext cx="3581400" cy="22002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6</xdr:col>
      <xdr:colOff>590550</xdr:colOff>
      <xdr:row>61</xdr:row>
      <xdr:rowOff>38101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7762876"/>
          <a:ext cx="3638550" cy="23050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12</xdr:col>
      <xdr:colOff>542925</xdr:colOff>
      <xdr:row>61</xdr:row>
      <xdr:rowOff>47625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7762875"/>
          <a:ext cx="3590925" cy="23145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9525</xdr:colOff>
      <xdr:row>83</xdr:row>
      <xdr:rowOff>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10353675"/>
          <a:ext cx="4886325" cy="32575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28575</xdr:colOff>
      <xdr:row>83</xdr:row>
      <xdr:rowOff>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096000" y="10353675"/>
          <a:ext cx="5514975" cy="3257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26"/>
  <sheetViews>
    <sheetView tabSelected="1" workbookViewId="0">
      <selection activeCell="Y1" sqref="Y1"/>
    </sheetView>
  </sheetViews>
  <sheetFormatPr defaultRowHeight="12.75" x14ac:dyDescent="0.2"/>
  <cols>
    <col min="3" max="3" width="19.7109375" customWidth="1"/>
  </cols>
  <sheetData>
    <row r="2" spans="2:23" x14ac:dyDescent="0.2">
      <c r="B2" s="51" t="s">
        <v>2</v>
      </c>
      <c r="C2" s="51"/>
      <c r="D2" s="51"/>
      <c r="E2" s="51"/>
    </row>
    <row r="3" spans="2:23" x14ac:dyDescent="0.2">
      <c r="B3" s="146" t="s">
        <v>227</v>
      </c>
      <c r="C3" s="146"/>
    </row>
    <row r="4" spans="2:23" x14ac:dyDescent="0.2">
      <c r="B4" s="282" t="s">
        <v>228</v>
      </c>
      <c r="C4" s="282"/>
      <c r="D4" s="282"/>
      <c r="E4" s="282"/>
    </row>
    <row r="6" spans="2:23" x14ac:dyDescent="0.2">
      <c r="B6" s="1" t="s">
        <v>3</v>
      </c>
    </row>
    <row r="7" spans="2:23" x14ac:dyDescent="0.2">
      <c r="B7" t="s">
        <v>4</v>
      </c>
    </row>
    <row r="9" spans="2:23" x14ac:dyDescent="0.2">
      <c r="B9" s="1" t="s">
        <v>262</v>
      </c>
      <c r="D9" s="1" t="s">
        <v>22</v>
      </c>
    </row>
    <row r="10" spans="2:23" x14ac:dyDescent="0.2">
      <c r="B10" s="1" t="s">
        <v>263</v>
      </c>
    </row>
    <row r="11" spans="2:23" x14ac:dyDescent="0.2">
      <c r="B11" s="1"/>
    </row>
    <row r="12" spans="2:23" x14ac:dyDescent="0.2">
      <c r="B12" s="51" t="s">
        <v>264</v>
      </c>
      <c r="C12" s="51"/>
      <c r="D12" s="51"/>
    </row>
    <row r="14" spans="2:23" ht="19.5" x14ac:dyDescent="0.3">
      <c r="B14" s="338"/>
      <c r="C14" s="222"/>
      <c r="D14" s="222"/>
      <c r="E14" s="222"/>
      <c r="F14" s="222"/>
      <c r="G14" s="222"/>
      <c r="H14" s="279"/>
      <c r="I14" s="280"/>
      <c r="J14" s="281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</row>
    <row r="17" spans="2:3" x14ac:dyDescent="0.2">
      <c r="B17" t="s">
        <v>216</v>
      </c>
    </row>
    <row r="18" spans="2:3" x14ac:dyDescent="0.2">
      <c r="B18" t="s">
        <v>5</v>
      </c>
    </row>
    <row r="19" spans="2:3" x14ac:dyDescent="0.2">
      <c r="B19" t="s">
        <v>226</v>
      </c>
    </row>
    <row r="20" spans="2:3" x14ac:dyDescent="0.2">
      <c r="B20" t="s">
        <v>6</v>
      </c>
    </row>
    <row r="21" spans="2:3" x14ac:dyDescent="0.2">
      <c r="B21" t="s">
        <v>7</v>
      </c>
    </row>
    <row r="22" spans="2:3" x14ac:dyDescent="0.2">
      <c r="B22" t="s">
        <v>16</v>
      </c>
      <c r="C22" s="17" t="s">
        <v>17</v>
      </c>
    </row>
    <row r="23" spans="2:3" x14ac:dyDescent="0.2">
      <c r="B23" t="s">
        <v>18</v>
      </c>
      <c r="C23" s="17" t="s">
        <v>19</v>
      </c>
    </row>
    <row r="24" spans="2:3" x14ac:dyDescent="0.2">
      <c r="B24" s="1" t="s">
        <v>8</v>
      </c>
    </row>
    <row r="25" spans="2:3" x14ac:dyDescent="0.2">
      <c r="B25" s="1" t="s">
        <v>214</v>
      </c>
    </row>
    <row r="26" spans="2:3" x14ac:dyDescent="0.2">
      <c r="B26" s="1" t="s">
        <v>20</v>
      </c>
      <c r="C26" s="18" t="s">
        <v>21</v>
      </c>
    </row>
  </sheetData>
  <phoneticPr fontId="18" type="noConversion"/>
  <hyperlinks>
    <hyperlink ref="C22" r:id="rId1" display="http://www.minrol.gov.pl/DesktopDefault.aspx?TabOrgId=878"/>
    <hyperlink ref="C23" r:id="rId2" display="mailto:biuletyn@minrol.gov.pl"/>
    <hyperlink ref="C26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Y84"/>
  <sheetViews>
    <sheetView workbookViewId="0">
      <selection activeCell="T73" sqref="T73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81" ht="13.5" thickBot="1" x14ac:dyDescent="0.25">
      <c r="BF1" s="103"/>
    </row>
    <row r="3" spans="2:181" x14ac:dyDescent="0.2">
      <c r="B3" s="44" t="s">
        <v>81</v>
      </c>
    </row>
    <row r="5" spans="2:181" x14ac:dyDescent="0.2">
      <c r="B5" t="s">
        <v>118</v>
      </c>
    </row>
    <row r="6" spans="2:181" x14ac:dyDescent="0.2">
      <c r="BL6" s="104"/>
      <c r="BZ6" s="55"/>
    </row>
    <row r="7" spans="2:181" ht="13.5" thickBot="1" x14ac:dyDescent="0.25"/>
    <row r="8" spans="2:181" ht="16.5" thickBot="1" x14ac:dyDescent="0.25">
      <c r="B8" s="32" t="s">
        <v>64</v>
      </c>
      <c r="C8" s="33" t="s">
        <v>54</v>
      </c>
      <c r="D8" s="33" t="s">
        <v>65</v>
      </c>
      <c r="E8" s="33" t="s">
        <v>66</v>
      </c>
      <c r="F8" s="33" t="s">
        <v>67</v>
      </c>
      <c r="G8" s="33" t="s">
        <v>68</v>
      </c>
      <c r="H8" s="33" t="s">
        <v>69</v>
      </c>
      <c r="I8" s="33" t="s">
        <v>70</v>
      </c>
      <c r="J8" s="33" t="s">
        <v>71</v>
      </c>
      <c r="K8" s="34" t="s">
        <v>72</v>
      </c>
      <c r="L8" s="34" t="s">
        <v>73</v>
      </c>
      <c r="M8" s="34" t="s">
        <v>74</v>
      </c>
      <c r="N8" s="34" t="s">
        <v>75</v>
      </c>
      <c r="O8" s="34" t="s">
        <v>96</v>
      </c>
      <c r="P8" s="34" t="s">
        <v>65</v>
      </c>
      <c r="Q8" s="34" t="s">
        <v>66</v>
      </c>
      <c r="R8" s="34" t="s">
        <v>67</v>
      </c>
      <c r="S8" s="34" t="s">
        <v>68</v>
      </c>
      <c r="T8" s="34" t="s">
        <v>69</v>
      </c>
      <c r="U8" s="34" t="s">
        <v>70</v>
      </c>
      <c r="V8" s="34" t="s">
        <v>71</v>
      </c>
      <c r="W8" s="34" t="s">
        <v>72</v>
      </c>
      <c r="X8" s="34" t="s">
        <v>73</v>
      </c>
      <c r="Y8" s="34" t="s">
        <v>74</v>
      </c>
      <c r="Z8" s="34" t="s">
        <v>75</v>
      </c>
      <c r="AA8" s="34" t="s">
        <v>98</v>
      </c>
      <c r="AB8" s="69" t="s">
        <v>65</v>
      </c>
      <c r="AC8" s="69" t="s">
        <v>66</v>
      </c>
      <c r="AD8" s="34" t="s">
        <v>67</v>
      </c>
      <c r="AE8" s="34" t="s">
        <v>68</v>
      </c>
      <c r="AF8" s="34" t="s">
        <v>69</v>
      </c>
      <c r="AG8" s="34" t="s">
        <v>70</v>
      </c>
      <c r="AH8" s="34" t="s">
        <v>71</v>
      </c>
      <c r="AI8" s="34" t="s">
        <v>72</v>
      </c>
      <c r="AJ8" s="34" t="s">
        <v>73</v>
      </c>
      <c r="AK8" s="34" t="s">
        <v>74</v>
      </c>
      <c r="AL8" s="34" t="s">
        <v>75</v>
      </c>
      <c r="AM8" s="34" t="s">
        <v>144</v>
      </c>
      <c r="AN8" s="34" t="s">
        <v>65</v>
      </c>
      <c r="AO8" s="34" t="s">
        <v>66</v>
      </c>
      <c r="AP8" s="34" t="s">
        <v>67</v>
      </c>
      <c r="AQ8" s="34" t="s">
        <v>68</v>
      </c>
      <c r="AR8" s="34" t="s">
        <v>69</v>
      </c>
      <c r="AS8" s="34" t="s">
        <v>70</v>
      </c>
      <c r="AT8" s="34" t="s">
        <v>71</v>
      </c>
      <c r="AU8" s="34" t="s">
        <v>72</v>
      </c>
      <c r="AV8" s="34" t="s">
        <v>73</v>
      </c>
      <c r="AW8" s="34" t="s">
        <v>74</v>
      </c>
      <c r="AX8" s="34" t="s">
        <v>75</v>
      </c>
      <c r="AY8" s="34" t="s">
        <v>148</v>
      </c>
      <c r="AZ8" s="34" t="s">
        <v>65</v>
      </c>
      <c r="BA8" s="34" t="s">
        <v>66</v>
      </c>
      <c r="BB8" s="34" t="s">
        <v>67</v>
      </c>
      <c r="BC8" s="34" t="s">
        <v>68</v>
      </c>
      <c r="BD8" s="34" t="s">
        <v>69</v>
      </c>
      <c r="BE8" s="34" t="s">
        <v>70</v>
      </c>
      <c r="BF8" s="34" t="s">
        <v>71</v>
      </c>
      <c r="BG8" s="34" t="s">
        <v>72</v>
      </c>
      <c r="BH8" s="34" t="s">
        <v>73</v>
      </c>
      <c r="BI8" s="34" t="s">
        <v>74</v>
      </c>
      <c r="BJ8" s="34" t="s">
        <v>75</v>
      </c>
      <c r="BK8" s="102" t="s">
        <v>150</v>
      </c>
      <c r="BL8" s="105" t="s">
        <v>65</v>
      </c>
      <c r="BM8" s="34" t="s">
        <v>66</v>
      </c>
      <c r="BN8" s="34" t="s">
        <v>67</v>
      </c>
      <c r="BO8" s="34" t="s">
        <v>68</v>
      </c>
      <c r="BP8" s="34" t="s">
        <v>69</v>
      </c>
      <c r="BQ8" s="34" t="s">
        <v>70</v>
      </c>
      <c r="BR8" s="34" t="s">
        <v>71</v>
      </c>
      <c r="BS8" s="34" t="s">
        <v>72</v>
      </c>
      <c r="BT8" s="34" t="s">
        <v>73</v>
      </c>
      <c r="BU8" s="34" t="s">
        <v>74</v>
      </c>
      <c r="BV8" s="34" t="s">
        <v>75</v>
      </c>
      <c r="BW8" s="34" t="s">
        <v>155</v>
      </c>
      <c r="BX8" s="34" t="s">
        <v>65</v>
      </c>
      <c r="BY8" s="34" t="s">
        <v>66</v>
      </c>
      <c r="BZ8" s="34" t="s">
        <v>67</v>
      </c>
      <c r="CA8" s="34" t="s">
        <v>68</v>
      </c>
      <c r="CB8" s="34" t="s">
        <v>69</v>
      </c>
      <c r="CC8" s="34" t="s">
        <v>70</v>
      </c>
      <c r="CD8" s="34" t="s">
        <v>71</v>
      </c>
      <c r="CE8" s="34" t="s">
        <v>72</v>
      </c>
      <c r="CF8" s="34" t="s">
        <v>73</v>
      </c>
      <c r="CG8" s="34" t="s">
        <v>74</v>
      </c>
      <c r="CH8" s="34" t="s">
        <v>75</v>
      </c>
      <c r="CI8" s="34" t="s">
        <v>161</v>
      </c>
      <c r="CJ8" s="34" t="s">
        <v>65</v>
      </c>
      <c r="CK8" s="34" t="s">
        <v>66</v>
      </c>
      <c r="CL8" s="34" t="s">
        <v>67</v>
      </c>
      <c r="CM8" s="34" t="s">
        <v>68</v>
      </c>
      <c r="CN8" s="34" t="s">
        <v>69</v>
      </c>
      <c r="CO8" s="34" t="s">
        <v>70</v>
      </c>
      <c r="CP8" s="34" t="s">
        <v>71</v>
      </c>
      <c r="CQ8" s="34" t="s">
        <v>72</v>
      </c>
      <c r="CR8" s="34" t="s">
        <v>73</v>
      </c>
      <c r="CS8" s="34" t="s">
        <v>74</v>
      </c>
      <c r="CT8" s="34" t="s">
        <v>75</v>
      </c>
      <c r="CU8" s="34" t="s">
        <v>163</v>
      </c>
      <c r="CV8" s="34" t="s">
        <v>65</v>
      </c>
      <c r="CW8" s="34" t="s">
        <v>66</v>
      </c>
      <c r="CX8" s="34" t="s">
        <v>67</v>
      </c>
      <c r="CY8" s="34" t="s">
        <v>68</v>
      </c>
      <c r="CZ8" s="34" t="s">
        <v>69</v>
      </c>
      <c r="DA8" s="34" t="s">
        <v>70</v>
      </c>
      <c r="DB8" s="34" t="s">
        <v>71</v>
      </c>
      <c r="DC8" s="34" t="s">
        <v>72</v>
      </c>
      <c r="DD8" s="34" t="s">
        <v>73</v>
      </c>
      <c r="DE8" s="34" t="s">
        <v>74</v>
      </c>
      <c r="DF8" s="34" t="s">
        <v>75</v>
      </c>
      <c r="DG8" s="34" t="s">
        <v>170</v>
      </c>
      <c r="DH8" s="34" t="s">
        <v>65</v>
      </c>
      <c r="DI8" s="34" t="s">
        <v>66</v>
      </c>
      <c r="DJ8" s="34" t="s">
        <v>67</v>
      </c>
      <c r="DK8" s="34" t="s">
        <v>68</v>
      </c>
      <c r="DL8" s="34" t="s">
        <v>69</v>
      </c>
      <c r="DM8" s="34" t="s">
        <v>70</v>
      </c>
      <c r="DN8" s="34" t="s">
        <v>71</v>
      </c>
      <c r="DO8" s="34" t="s">
        <v>72</v>
      </c>
      <c r="DP8" s="34" t="s">
        <v>73</v>
      </c>
      <c r="DQ8" s="34" t="s">
        <v>74</v>
      </c>
      <c r="DR8" s="34" t="s">
        <v>75</v>
      </c>
      <c r="DS8" s="34" t="s">
        <v>191</v>
      </c>
      <c r="DT8" s="34" t="s">
        <v>65</v>
      </c>
      <c r="DU8" s="34" t="s">
        <v>66</v>
      </c>
      <c r="DV8" s="34" t="s">
        <v>67</v>
      </c>
      <c r="DW8" s="34" t="s">
        <v>68</v>
      </c>
      <c r="DX8" s="34" t="s">
        <v>69</v>
      </c>
      <c r="DY8" s="34" t="s">
        <v>70</v>
      </c>
      <c r="DZ8" s="34" t="s">
        <v>71</v>
      </c>
      <c r="EA8" s="34" t="s">
        <v>72</v>
      </c>
      <c r="EB8" s="34" t="s">
        <v>73</v>
      </c>
      <c r="EC8" s="34" t="s">
        <v>74</v>
      </c>
      <c r="ED8" s="34" t="s">
        <v>75</v>
      </c>
      <c r="EE8" s="34" t="s">
        <v>193</v>
      </c>
      <c r="EF8" s="34" t="s">
        <v>65</v>
      </c>
      <c r="EG8" s="34" t="s">
        <v>66</v>
      </c>
      <c r="EH8" s="34" t="s">
        <v>67</v>
      </c>
      <c r="EI8" s="34" t="s">
        <v>68</v>
      </c>
      <c r="EJ8" s="34" t="s">
        <v>69</v>
      </c>
      <c r="EK8" s="34" t="s">
        <v>70</v>
      </c>
      <c r="EL8" s="34" t="s">
        <v>71</v>
      </c>
      <c r="EM8" s="34" t="s">
        <v>72</v>
      </c>
      <c r="EN8" s="34" t="s">
        <v>73</v>
      </c>
      <c r="EO8" s="34" t="s">
        <v>74</v>
      </c>
      <c r="EP8" s="34" t="s">
        <v>75</v>
      </c>
      <c r="EQ8" s="34" t="s">
        <v>197</v>
      </c>
      <c r="ER8" s="34" t="s">
        <v>65</v>
      </c>
      <c r="ES8" s="34" t="s">
        <v>66</v>
      </c>
      <c r="ET8" s="34" t="s">
        <v>67</v>
      </c>
      <c r="EU8" s="34" t="s">
        <v>68</v>
      </c>
      <c r="EV8" s="34" t="s">
        <v>69</v>
      </c>
      <c r="EW8" s="34" t="s">
        <v>70</v>
      </c>
      <c r="EX8" s="34" t="s">
        <v>71</v>
      </c>
      <c r="EY8" s="34" t="s">
        <v>72</v>
      </c>
      <c r="EZ8" s="34" t="s">
        <v>73</v>
      </c>
      <c r="FA8" s="34" t="s">
        <v>74</v>
      </c>
      <c r="FB8" s="34" t="s">
        <v>75</v>
      </c>
      <c r="FC8" s="34" t="s">
        <v>212</v>
      </c>
      <c r="FD8" s="34" t="s">
        <v>65</v>
      </c>
      <c r="FE8" s="34" t="s">
        <v>66</v>
      </c>
      <c r="FF8" s="34" t="s">
        <v>67</v>
      </c>
      <c r="FG8" s="34" t="s">
        <v>68</v>
      </c>
      <c r="FH8" s="34" t="s">
        <v>69</v>
      </c>
      <c r="FI8" s="34" t="s">
        <v>70</v>
      </c>
      <c r="FJ8" s="34" t="s">
        <v>71</v>
      </c>
      <c r="FK8" s="34" t="s">
        <v>72</v>
      </c>
      <c r="FL8" s="34" t="s">
        <v>73</v>
      </c>
      <c r="FM8" s="34" t="s">
        <v>74</v>
      </c>
      <c r="FN8" s="34" t="s">
        <v>75</v>
      </c>
      <c r="FO8" s="34" t="s">
        <v>222</v>
      </c>
      <c r="FP8" s="34" t="s">
        <v>65</v>
      </c>
      <c r="FQ8" s="34" t="s">
        <v>66</v>
      </c>
      <c r="FR8" s="34" t="s">
        <v>67</v>
      </c>
      <c r="FS8" s="34" t="s">
        <v>68</v>
      </c>
      <c r="FT8" s="34" t="s">
        <v>69</v>
      </c>
      <c r="FU8" s="34" t="s">
        <v>70</v>
      </c>
      <c r="FV8" s="34" t="s">
        <v>71</v>
      </c>
      <c r="FW8" s="34" t="s">
        <v>72</v>
      </c>
      <c r="FX8" s="34" t="s">
        <v>73</v>
      </c>
      <c r="FY8" s="34" t="s">
        <v>74</v>
      </c>
    </row>
    <row r="9" spans="2:181" x14ac:dyDescent="0.2">
      <c r="B9" s="35" t="s">
        <v>76</v>
      </c>
      <c r="C9" s="36">
        <v>29.22</v>
      </c>
      <c r="D9" s="36">
        <v>29.04</v>
      </c>
      <c r="E9" s="36">
        <v>27.18</v>
      </c>
      <c r="F9" s="36">
        <v>24.74</v>
      </c>
      <c r="G9" s="36">
        <v>25.75</v>
      </c>
      <c r="H9" s="36">
        <v>26.44</v>
      </c>
      <c r="I9" s="36">
        <v>28.42</v>
      </c>
      <c r="J9" s="36">
        <v>30.56</v>
      </c>
      <c r="K9" s="37">
        <v>30.77</v>
      </c>
      <c r="L9" s="37">
        <v>30.4</v>
      </c>
      <c r="M9" s="37">
        <v>30.16</v>
      </c>
      <c r="N9" s="37">
        <v>29.77</v>
      </c>
      <c r="O9" s="37">
        <v>30.84</v>
      </c>
      <c r="P9" s="37">
        <v>30.26</v>
      </c>
      <c r="Q9" s="37">
        <v>28.46</v>
      </c>
      <c r="R9" s="37">
        <v>26.59</v>
      </c>
      <c r="S9" s="37">
        <v>26.18</v>
      </c>
      <c r="T9" s="37">
        <v>26.72</v>
      </c>
      <c r="U9" s="37">
        <v>28.19</v>
      </c>
      <c r="V9" s="37">
        <v>30.52</v>
      </c>
      <c r="W9" s="37">
        <v>32.65</v>
      </c>
      <c r="X9" s="37">
        <v>32.340000000000003</v>
      </c>
      <c r="Y9" s="37">
        <v>32.29</v>
      </c>
      <c r="Z9" s="37">
        <v>32.22</v>
      </c>
      <c r="AA9" s="37">
        <v>30.84</v>
      </c>
      <c r="AB9" s="37">
        <v>30.26</v>
      </c>
      <c r="AC9" s="37">
        <v>28.46</v>
      </c>
      <c r="AD9" s="37">
        <v>26.59</v>
      </c>
      <c r="AE9" s="37">
        <v>26.18</v>
      </c>
      <c r="AF9" s="37">
        <v>26.72</v>
      </c>
      <c r="AG9" s="37">
        <v>28.19</v>
      </c>
      <c r="AH9" s="37">
        <v>30.52</v>
      </c>
      <c r="AI9" s="37">
        <v>31.16</v>
      </c>
      <c r="AJ9" s="37">
        <v>31.04</v>
      </c>
      <c r="AK9" s="37">
        <v>31.24</v>
      </c>
      <c r="AL9" s="37">
        <v>31.04</v>
      </c>
      <c r="AM9" s="95">
        <v>30.45</v>
      </c>
      <c r="AN9" s="95">
        <v>28.97</v>
      </c>
      <c r="AO9" s="95">
        <v>28.37</v>
      </c>
      <c r="AP9" s="95">
        <v>26.32</v>
      </c>
      <c r="AQ9" s="95">
        <v>26.32</v>
      </c>
      <c r="AR9" s="95">
        <v>27.2</v>
      </c>
      <c r="AS9" s="95">
        <v>30.85</v>
      </c>
      <c r="AT9" s="95">
        <v>32.47</v>
      </c>
      <c r="AU9" s="95">
        <v>33.659999999999997</v>
      </c>
      <c r="AV9" s="95">
        <v>37.79</v>
      </c>
      <c r="AW9" s="95">
        <v>37.950000000000003</v>
      </c>
      <c r="AX9" s="95">
        <v>36.270000000000003</v>
      </c>
      <c r="AY9" s="95">
        <v>40.94</v>
      </c>
      <c r="AZ9" s="95">
        <v>40.229999999999997</v>
      </c>
      <c r="BA9" s="95">
        <v>38.54</v>
      </c>
      <c r="BB9" s="95">
        <v>33.590000000000003</v>
      </c>
      <c r="BC9" s="95">
        <v>33.479999999999997</v>
      </c>
      <c r="BD9" s="95">
        <v>34.31</v>
      </c>
      <c r="BE9" s="95">
        <v>35.86</v>
      </c>
      <c r="BF9" s="95">
        <v>37.69</v>
      </c>
      <c r="BG9" s="95">
        <v>38.78</v>
      </c>
      <c r="BH9" s="95">
        <v>34.39</v>
      </c>
      <c r="BI9" s="95">
        <v>34.21</v>
      </c>
      <c r="BJ9" s="95">
        <v>33.619999999999997</v>
      </c>
      <c r="BK9" s="95">
        <v>32.5</v>
      </c>
      <c r="BL9" s="95">
        <v>34.869999999999997</v>
      </c>
      <c r="BM9" s="95">
        <v>32.03</v>
      </c>
      <c r="BN9" s="95">
        <v>24.27</v>
      </c>
      <c r="BO9" s="95">
        <v>26.89</v>
      </c>
      <c r="BP9" s="95">
        <v>27.02</v>
      </c>
      <c r="BQ9" s="95">
        <v>28.79</v>
      </c>
      <c r="BR9" s="95">
        <v>29.95</v>
      </c>
      <c r="BS9" s="95">
        <v>31.01</v>
      </c>
      <c r="BT9" s="95">
        <v>29.3</v>
      </c>
      <c r="BU9" s="95">
        <v>28.68</v>
      </c>
      <c r="BV9" s="95">
        <v>28.9</v>
      </c>
      <c r="BW9" s="95">
        <v>30.99</v>
      </c>
      <c r="BX9" s="95">
        <v>29.89</v>
      </c>
      <c r="BY9" s="95">
        <v>28.4</v>
      </c>
      <c r="BZ9" s="95">
        <v>27.67</v>
      </c>
      <c r="CA9" s="95">
        <v>27.85</v>
      </c>
      <c r="CB9" s="95">
        <v>29.66</v>
      </c>
      <c r="CC9" s="95">
        <v>31.25</v>
      </c>
      <c r="CD9" s="95">
        <v>33.96</v>
      </c>
      <c r="CE9" s="95">
        <v>34.299999999999997</v>
      </c>
      <c r="CF9" s="95">
        <v>32.39</v>
      </c>
      <c r="CG9" s="95">
        <v>32.47</v>
      </c>
      <c r="CH9" s="95">
        <v>32.11</v>
      </c>
      <c r="CI9" s="95">
        <v>33.049999999999997</v>
      </c>
      <c r="CJ9" s="95">
        <v>32.979999999999997</v>
      </c>
      <c r="CK9" s="95">
        <v>31.95</v>
      </c>
      <c r="CL9" s="95">
        <v>30.35</v>
      </c>
      <c r="CM9" s="95">
        <v>30.64</v>
      </c>
      <c r="CN9" s="95">
        <v>33.58</v>
      </c>
      <c r="CO9" s="95">
        <v>35.46</v>
      </c>
      <c r="CP9" s="95">
        <v>35.61</v>
      </c>
      <c r="CQ9" s="95">
        <v>36.44</v>
      </c>
      <c r="CR9" s="95">
        <v>34.58</v>
      </c>
      <c r="CS9" s="95">
        <v>33.130000000000003</v>
      </c>
      <c r="CT9" s="95">
        <v>32.21</v>
      </c>
      <c r="CU9" s="95">
        <v>34.159999999999997</v>
      </c>
      <c r="CV9" s="95">
        <v>34.49</v>
      </c>
      <c r="CW9" s="95">
        <v>32.74</v>
      </c>
      <c r="CX9" s="95">
        <v>29.9</v>
      </c>
      <c r="CY9" s="95">
        <v>29.7</v>
      </c>
      <c r="CZ9" s="95">
        <v>32.18</v>
      </c>
      <c r="DA9" s="95">
        <v>32.67</v>
      </c>
      <c r="DB9" s="95">
        <v>32.11</v>
      </c>
      <c r="DC9" s="95">
        <v>32.28</v>
      </c>
      <c r="DD9" s="95">
        <v>31.22</v>
      </c>
      <c r="DE9" s="95">
        <v>31.35</v>
      </c>
      <c r="DF9" s="95">
        <v>30.59</v>
      </c>
      <c r="DG9" s="95">
        <v>32.61</v>
      </c>
      <c r="DH9" s="95">
        <v>32.880000000000003</v>
      </c>
      <c r="DI9" s="95">
        <v>30.9</v>
      </c>
      <c r="DJ9" s="95">
        <v>32</v>
      </c>
      <c r="DK9" s="95">
        <v>32.299999999999997</v>
      </c>
      <c r="DL9" s="95">
        <v>34.74</v>
      </c>
      <c r="DM9" s="95">
        <v>36.090000000000003</v>
      </c>
      <c r="DN9" s="95">
        <v>36.44</v>
      </c>
      <c r="DO9" s="95">
        <v>37.22</v>
      </c>
      <c r="DP9" s="95">
        <v>36.69</v>
      </c>
      <c r="DQ9" s="95">
        <v>35.83</v>
      </c>
      <c r="DR9" s="95">
        <v>37.869999999999997</v>
      </c>
      <c r="DS9" s="95">
        <v>38.53</v>
      </c>
      <c r="DT9" s="95">
        <v>38.24</v>
      </c>
      <c r="DU9" s="95">
        <v>36.44</v>
      </c>
      <c r="DV9" s="95">
        <v>33.83</v>
      </c>
      <c r="DW9" s="95">
        <v>33.61</v>
      </c>
      <c r="DX9" s="95">
        <v>35.909999999999997</v>
      </c>
      <c r="DY9" s="95">
        <v>37.229999999999997</v>
      </c>
      <c r="DZ9" s="95">
        <v>38.26</v>
      </c>
      <c r="EA9" s="95">
        <v>38.47</v>
      </c>
      <c r="EB9" s="95">
        <v>36.25</v>
      </c>
      <c r="EC9" s="95">
        <v>34.93</v>
      </c>
      <c r="ED9" s="95">
        <v>33.21</v>
      </c>
      <c r="EE9" s="95">
        <v>33.200000000000003</v>
      </c>
      <c r="EF9" s="95">
        <v>31.52</v>
      </c>
      <c r="EG9" s="95">
        <v>30.33</v>
      </c>
      <c r="EH9" s="95">
        <v>29.93</v>
      </c>
      <c r="EI9" s="95">
        <v>29.64</v>
      </c>
      <c r="EJ9" s="95">
        <v>30.11</v>
      </c>
      <c r="EK9" s="95">
        <v>30.94</v>
      </c>
      <c r="EL9" s="95">
        <v>32.46</v>
      </c>
      <c r="EM9" s="95">
        <v>32.229999999999997</v>
      </c>
      <c r="EN9" s="95">
        <v>31.52</v>
      </c>
      <c r="EO9" s="95">
        <v>31.1</v>
      </c>
      <c r="EP9" s="95">
        <v>30.16</v>
      </c>
      <c r="EQ9" s="95">
        <v>29.07</v>
      </c>
      <c r="ER9" s="95">
        <v>28.89</v>
      </c>
      <c r="ES9" s="95">
        <v>27.96</v>
      </c>
      <c r="ET9" s="95">
        <v>28.43</v>
      </c>
      <c r="EU9" s="95">
        <v>28.78</v>
      </c>
      <c r="EV9" s="95">
        <v>28.65</v>
      </c>
      <c r="EW9" s="95">
        <v>28.4</v>
      </c>
      <c r="EX9" s="95">
        <v>29.42</v>
      </c>
      <c r="EY9" s="95">
        <v>30.2</v>
      </c>
      <c r="EZ9" s="95">
        <v>31.59</v>
      </c>
      <c r="FA9" s="95">
        <v>32.340000000000003</v>
      </c>
      <c r="FB9" s="95">
        <v>32.72</v>
      </c>
      <c r="FC9" s="95">
        <v>34.229999999999997</v>
      </c>
      <c r="FD9" s="95">
        <v>33.26</v>
      </c>
      <c r="FE9" s="95">
        <v>30.49</v>
      </c>
      <c r="FF9" s="95">
        <v>33.61</v>
      </c>
      <c r="FG9" s="95">
        <v>32.43</v>
      </c>
      <c r="FH9" s="95">
        <v>32.32</v>
      </c>
      <c r="FI9" s="95">
        <v>34.04</v>
      </c>
      <c r="FJ9" s="95">
        <v>34.979999999999997</v>
      </c>
      <c r="FK9" s="95">
        <v>36.6</v>
      </c>
      <c r="FL9" s="95">
        <v>36.17</v>
      </c>
      <c r="FM9" s="95">
        <v>36.4</v>
      </c>
      <c r="FN9" s="95">
        <v>36.01</v>
      </c>
      <c r="FO9" s="95">
        <v>35.270000000000003</v>
      </c>
      <c r="FP9" s="95">
        <v>35.04</v>
      </c>
      <c r="FQ9" s="95">
        <v>33.85</v>
      </c>
      <c r="FR9" s="95">
        <v>32.33</v>
      </c>
      <c r="FS9" s="95">
        <v>32.43</v>
      </c>
      <c r="FT9" s="95">
        <v>33.56</v>
      </c>
      <c r="FU9" s="95">
        <v>33.700000000000003</v>
      </c>
      <c r="FV9" s="95">
        <v>35.76</v>
      </c>
      <c r="FW9" s="95">
        <v>35.979999999999997</v>
      </c>
      <c r="FX9" s="95">
        <v>36.71</v>
      </c>
      <c r="FY9" s="95">
        <v>36.729999999999997</v>
      </c>
    </row>
    <row r="10" spans="2:181" x14ac:dyDescent="0.2">
      <c r="B10" s="35" t="s">
        <v>77</v>
      </c>
      <c r="C10" s="36">
        <v>28.64</v>
      </c>
      <c r="D10" s="36">
        <v>28.12</v>
      </c>
      <c r="E10" s="36">
        <v>27.71</v>
      </c>
      <c r="F10" s="36">
        <v>27.65</v>
      </c>
      <c r="G10" s="36">
        <v>27.99</v>
      </c>
      <c r="H10" s="36">
        <v>27.78</v>
      </c>
      <c r="I10" s="36">
        <v>27.87</v>
      </c>
      <c r="J10" s="36">
        <v>28.44</v>
      </c>
      <c r="K10" s="37">
        <v>29.69</v>
      </c>
      <c r="L10" s="37">
        <v>30.99</v>
      </c>
      <c r="M10" s="37">
        <v>31.5</v>
      </c>
      <c r="N10" s="37">
        <v>30.52</v>
      </c>
      <c r="O10" s="37">
        <v>27.25</v>
      </c>
      <c r="P10" s="37">
        <v>26.75</v>
      </c>
      <c r="Q10" s="37">
        <v>26.45</v>
      </c>
      <c r="R10" s="37">
        <v>26.3</v>
      </c>
      <c r="S10" s="37">
        <v>26.15</v>
      </c>
      <c r="T10" s="37">
        <v>26.32</v>
      </c>
      <c r="U10" s="37">
        <v>26.35</v>
      </c>
      <c r="V10" s="37">
        <v>26.7</v>
      </c>
      <c r="W10" s="37">
        <v>28.77</v>
      </c>
      <c r="X10" s="37">
        <v>29.69</v>
      </c>
      <c r="Y10" s="37">
        <v>30.19</v>
      </c>
      <c r="Z10" s="37">
        <v>29.51</v>
      </c>
      <c r="AA10" s="37">
        <v>27.25</v>
      </c>
      <c r="AB10" s="37">
        <v>26.75</v>
      </c>
      <c r="AC10" s="37">
        <v>26.45</v>
      </c>
      <c r="AD10" s="37">
        <v>26.3</v>
      </c>
      <c r="AE10" s="37">
        <v>26.15</v>
      </c>
      <c r="AF10" s="37">
        <v>26.32</v>
      </c>
      <c r="AG10" s="37">
        <v>26.35</v>
      </c>
      <c r="AH10" s="37">
        <v>26.7</v>
      </c>
      <c r="AI10" s="37">
        <v>27.45</v>
      </c>
      <c r="AJ10" s="37">
        <v>27.87</v>
      </c>
      <c r="AK10" s="37">
        <v>28</v>
      </c>
      <c r="AL10" s="37">
        <v>27.75</v>
      </c>
      <c r="AM10" s="95">
        <v>27.05</v>
      </c>
      <c r="AN10" s="95">
        <v>27.15</v>
      </c>
      <c r="AO10" s="95">
        <v>27.15</v>
      </c>
      <c r="AP10" s="95">
        <v>27.4</v>
      </c>
      <c r="AQ10" s="95">
        <v>27.5</v>
      </c>
      <c r="AR10" s="95">
        <v>29.1</v>
      </c>
      <c r="AS10" s="95">
        <v>31.85</v>
      </c>
      <c r="AT10" s="95">
        <v>35</v>
      </c>
      <c r="AU10" s="95">
        <v>37</v>
      </c>
      <c r="AV10" s="95">
        <v>40.5</v>
      </c>
      <c r="AW10" s="95">
        <v>41</v>
      </c>
      <c r="AX10" s="95">
        <v>40.799999999999997</v>
      </c>
      <c r="AY10" s="95">
        <v>38.5</v>
      </c>
      <c r="AZ10" s="95">
        <v>37</v>
      </c>
      <c r="BA10" s="95">
        <v>35.299999999999997</v>
      </c>
      <c r="BB10" s="95">
        <v>34</v>
      </c>
      <c r="BC10" s="95">
        <v>34</v>
      </c>
      <c r="BD10" s="95">
        <v>32.799999999999997</v>
      </c>
      <c r="BE10" s="95">
        <v>33.6</v>
      </c>
      <c r="BF10" s="95">
        <v>34.1</v>
      </c>
      <c r="BG10" s="95">
        <v>33.4</v>
      </c>
      <c r="BH10" s="95">
        <v>31.8</v>
      </c>
      <c r="BI10" s="95">
        <v>29.8</v>
      </c>
      <c r="BJ10" s="95">
        <v>27.8</v>
      </c>
      <c r="BK10" s="95">
        <v>26</v>
      </c>
      <c r="BL10" s="95">
        <v>25.2</v>
      </c>
      <c r="BM10" s="95">
        <v>24</v>
      </c>
      <c r="BN10" s="95">
        <v>23</v>
      </c>
      <c r="BO10" s="95">
        <v>22.4</v>
      </c>
      <c r="BP10" s="95">
        <v>22</v>
      </c>
      <c r="BQ10" s="95">
        <v>22</v>
      </c>
      <c r="BR10" s="95">
        <v>22.18</v>
      </c>
      <c r="BS10" s="95">
        <v>22.07</v>
      </c>
      <c r="BT10" s="95">
        <v>23.1</v>
      </c>
      <c r="BU10" s="95">
        <v>25.5</v>
      </c>
      <c r="BV10" s="95">
        <v>26</v>
      </c>
      <c r="BW10" s="95">
        <v>28.4</v>
      </c>
      <c r="BX10" s="95">
        <v>28.14</v>
      </c>
      <c r="BY10" s="95">
        <v>27.95</v>
      </c>
      <c r="BZ10" s="95">
        <v>28.37</v>
      </c>
      <c r="CA10" s="95">
        <v>29.41</v>
      </c>
      <c r="CB10" s="95">
        <v>30.07</v>
      </c>
      <c r="CC10" s="95">
        <v>30.59</v>
      </c>
      <c r="CD10" s="95">
        <v>31.83</v>
      </c>
      <c r="CE10" s="95">
        <v>33.4</v>
      </c>
      <c r="CF10" s="95">
        <v>34.409999999999997</v>
      </c>
      <c r="CG10" s="95">
        <v>34.65</v>
      </c>
      <c r="CH10" s="95">
        <v>34.42</v>
      </c>
      <c r="CI10" s="95">
        <v>33.119999999999997</v>
      </c>
      <c r="CJ10" s="95">
        <v>33.200000000000003</v>
      </c>
      <c r="CK10" s="95">
        <v>34.06</v>
      </c>
      <c r="CL10" s="95">
        <v>34.18</v>
      </c>
      <c r="CM10" s="95">
        <v>34.44</v>
      </c>
      <c r="CN10" s="95">
        <v>34.39</v>
      </c>
      <c r="CO10" s="95">
        <v>34.53</v>
      </c>
      <c r="CP10" s="95">
        <v>34.729999999999997</v>
      </c>
      <c r="CQ10" s="95">
        <v>35.479999999999997</v>
      </c>
      <c r="CR10" s="95">
        <v>36.42</v>
      </c>
      <c r="CS10" s="95">
        <v>36.9</v>
      </c>
      <c r="CT10" s="95">
        <v>35.71</v>
      </c>
      <c r="CU10" s="95">
        <v>33.75</v>
      </c>
      <c r="CV10" s="95">
        <v>33.4</v>
      </c>
      <c r="CW10" s="95">
        <v>32.700000000000003</v>
      </c>
      <c r="CX10" s="95">
        <v>31.95</v>
      </c>
      <c r="CY10" s="95">
        <v>30.85</v>
      </c>
      <c r="CZ10" s="95">
        <v>29.15</v>
      </c>
      <c r="DA10" s="95">
        <v>29.04</v>
      </c>
      <c r="DB10" s="95">
        <v>29.13</v>
      </c>
      <c r="DC10" s="95">
        <v>30.84</v>
      </c>
      <c r="DD10" s="95">
        <v>33.6</v>
      </c>
      <c r="DE10" s="95">
        <v>34.97</v>
      </c>
      <c r="DF10" s="95">
        <v>35.020000000000003</v>
      </c>
      <c r="DG10" s="95">
        <v>34.770000000000003</v>
      </c>
      <c r="DH10" s="95">
        <v>34.58</v>
      </c>
      <c r="DI10" s="95">
        <v>34.68</v>
      </c>
      <c r="DJ10" s="95">
        <v>34.65</v>
      </c>
      <c r="DK10" s="95">
        <v>32.99</v>
      </c>
      <c r="DL10" s="95">
        <v>36.1</v>
      </c>
      <c r="DM10" s="95">
        <v>37.56</v>
      </c>
      <c r="DN10" s="95">
        <v>37.700000000000003</v>
      </c>
      <c r="DO10" s="95">
        <v>40</v>
      </c>
      <c r="DP10" s="95">
        <v>41.74</v>
      </c>
      <c r="DQ10" s="95">
        <v>42.46</v>
      </c>
      <c r="DR10" s="95">
        <v>42.24</v>
      </c>
      <c r="DS10" s="95">
        <v>41.26</v>
      </c>
      <c r="DT10" s="95">
        <v>40.94</v>
      </c>
      <c r="DU10" s="95">
        <v>40.549999999999997</v>
      </c>
      <c r="DV10" s="95">
        <v>39.72</v>
      </c>
      <c r="DW10" s="95">
        <v>38.869999999999997</v>
      </c>
      <c r="DX10" s="95">
        <v>37.97</v>
      </c>
      <c r="DY10" s="95">
        <v>37.18</v>
      </c>
      <c r="DZ10" s="95">
        <v>37.090000000000003</v>
      </c>
      <c r="EA10" s="95">
        <v>36.44</v>
      </c>
      <c r="EB10" s="95">
        <v>35.14</v>
      </c>
      <c r="EC10" s="95">
        <v>33.99</v>
      </c>
      <c r="ED10" s="95">
        <v>32.479999999999997</v>
      </c>
      <c r="EE10" s="95">
        <v>31.52</v>
      </c>
      <c r="EF10" s="95">
        <v>31.52</v>
      </c>
      <c r="EG10" s="95">
        <v>30.79</v>
      </c>
      <c r="EH10" s="95">
        <v>30.85</v>
      </c>
      <c r="EI10" s="95">
        <v>29.83</v>
      </c>
      <c r="EJ10" s="95">
        <v>28.83</v>
      </c>
      <c r="EK10" s="95">
        <v>27.94</v>
      </c>
      <c r="EL10" s="95">
        <v>27.78</v>
      </c>
      <c r="EM10" s="95">
        <v>28.38</v>
      </c>
      <c r="EN10" s="95">
        <v>29.5</v>
      </c>
      <c r="EO10" s="95">
        <v>29.77</v>
      </c>
      <c r="EP10" s="95">
        <v>29.74</v>
      </c>
      <c r="EQ10" s="95">
        <v>28.87</v>
      </c>
      <c r="ER10" s="95">
        <v>28.13</v>
      </c>
      <c r="ES10" s="95">
        <v>27.31</v>
      </c>
      <c r="ET10" s="95">
        <v>25.74</v>
      </c>
      <c r="EU10" s="95">
        <v>23.96</v>
      </c>
      <c r="EV10" s="95">
        <v>23.22</v>
      </c>
      <c r="EW10" s="95">
        <v>23.42</v>
      </c>
      <c r="EX10" s="95">
        <v>24.3</v>
      </c>
      <c r="EY10" s="95">
        <v>26.37</v>
      </c>
      <c r="EZ10" s="95">
        <v>30.42</v>
      </c>
      <c r="FA10" s="95">
        <v>33.14</v>
      </c>
      <c r="FB10" s="95">
        <v>33.67</v>
      </c>
      <c r="FC10" s="95">
        <v>34.130000000000003</v>
      </c>
      <c r="FD10" s="95">
        <v>33.97</v>
      </c>
      <c r="FE10" s="95">
        <v>33.56</v>
      </c>
      <c r="FF10" s="95">
        <v>33.49</v>
      </c>
      <c r="FG10" s="95">
        <v>33.83</v>
      </c>
      <c r="FH10" s="95">
        <v>34.380000000000003</v>
      </c>
      <c r="FI10" s="95">
        <v>35.89</v>
      </c>
      <c r="FJ10" s="95">
        <v>37.44</v>
      </c>
      <c r="FK10" s="95">
        <v>39.39</v>
      </c>
      <c r="FL10" s="95">
        <v>40.340000000000003</v>
      </c>
      <c r="FM10" s="95">
        <v>40.520000000000003</v>
      </c>
      <c r="FN10" s="95">
        <v>39.96</v>
      </c>
      <c r="FO10" s="95">
        <v>36.76</v>
      </c>
      <c r="FP10" s="95">
        <v>34.880000000000003</v>
      </c>
      <c r="FQ10" s="95">
        <v>34.21</v>
      </c>
      <c r="FR10" s="95">
        <v>32.99</v>
      </c>
      <c r="FS10" s="95">
        <v>32.380000000000003</v>
      </c>
      <c r="FT10" s="95">
        <v>32.56</v>
      </c>
      <c r="FU10" s="95">
        <v>33.19</v>
      </c>
      <c r="FV10" s="95">
        <v>33.83</v>
      </c>
      <c r="FW10" s="95">
        <v>35.43</v>
      </c>
      <c r="FX10" s="95">
        <v>36.630000000000003</v>
      </c>
      <c r="FY10" s="95">
        <v>37.159999999999997</v>
      </c>
    </row>
    <row r="11" spans="2:181" x14ac:dyDescent="0.2">
      <c r="B11" s="35" t="s">
        <v>78</v>
      </c>
      <c r="C11" s="36"/>
      <c r="D11" s="36"/>
      <c r="E11" s="36"/>
      <c r="F11" s="36"/>
      <c r="G11" s="36">
        <v>16.899999999999999</v>
      </c>
      <c r="H11" s="36">
        <v>20.7</v>
      </c>
      <c r="I11" s="36">
        <v>22</v>
      </c>
      <c r="J11" s="36">
        <v>22.23</v>
      </c>
      <c r="K11" s="37">
        <v>22.8</v>
      </c>
      <c r="L11" s="37">
        <v>23.4</v>
      </c>
      <c r="M11" s="37">
        <v>24.7</v>
      </c>
      <c r="N11" s="37">
        <v>25.5</v>
      </c>
      <c r="O11" s="37">
        <v>26.62</v>
      </c>
      <c r="P11" s="37">
        <v>26.41</v>
      </c>
      <c r="Q11" s="37">
        <v>25.8</v>
      </c>
      <c r="R11" s="37">
        <v>25.19</v>
      </c>
      <c r="S11" s="37">
        <v>24.91</v>
      </c>
      <c r="T11" s="37">
        <v>23.95</v>
      </c>
      <c r="U11" s="37">
        <v>23.97</v>
      </c>
      <c r="V11" s="37">
        <v>24.59</v>
      </c>
      <c r="W11" s="37">
        <v>24.97</v>
      </c>
      <c r="X11" s="37">
        <v>25.28</v>
      </c>
      <c r="Y11" s="37">
        <v>25.4</v>
      </c>
      <c r="Z11" s="37">
        <v>26.91</v>
      </c>
      <c r="AA11" s="37">
        <v>26.62</v>
      </c>
      <c r="AB11" s="37">
        <v>26.41</v>
      </c>
      <c r="AC11" s="37">
        <v>25.8</v>
      </c>
      <c r="AD11" s="37">
        <v>25.19</v>
      </c>
      <c r="AE11" s="37">
        <v>24.91</v>
      </c>
      <c r="AF11" s="37">
        <v>23.95</v>
      </c>
      <c r="AG11" s="37">
        <v>23.97</v>
      </c>
      <c r="AH11" s="37">
        <v>24.59</v>
      </c>
      <c r="AI11" s="37">
        <v>24.61</v>
      </c>
      <c r="AJ11" s="37">
        <v>25.5</v>
      </c>
      <c r="AK11" s="37">
        <v>26.68</v>
      </c>
      <c r="AL11" s="37">
        <v>26.82</v>
      </c>
      <c r="AM11" s="95">
        <v>26.49</v>
      </c>
      <c r="AN11" s="95">
        <v>26.52</v>
      </c>
      <c r="AO11" s="95">
        <v>26.62</v>
      </c>
      <c r="AP11" s="95">
        <v>26.94</v>
      </c>
      <c r="AQ11" s="95">
        <v>27.26</v>
      </c>
      <c r="AR11" s="95">
        <v>27.02</v>
      </c>
      <c r="AS11" s="95">
        <v>28.09</v>
      </c>
      <c r="AT11" s="95">
        <v>28.84</v>
      </c>
      <c r="AU11" s="95">
        <v>30.9</v>
      </c>
      <c r="AV11" s="95">
        <v>33.47</v>
      </c>
      <c r="AW11" s="95">
        <v>35.69</v>
      </c>
      <c r="AX11" s="95">
        <v>36.700000000000003</v>
      </c>
      <c r="AY11" s="95">
        <v>34.299999999999997</v>
      </c>
      <c r="AZ11" s="95">
        <v>33.799999999999997</v>
      </c>
      <c r="BA11" s="95">
        <v>33.22</v>
      </c>
      <c r="BB11" s="95">
        <v>32.43</v>
      </c>
      <c r="BC11" s="95">
        <v>31.46</v>
      </c>
      <c r="BD11" s="95">
        <v>30.73</v>
      </c>
      <c r="BE11" s="95">
        <v>31.14</v>
      </c>
      <c r="BF11" s="95">
        <v>30.32</v>
      </c>
      <c r="BG11" s="95">
        <v>29.46</v>
      </c>
      <c r="BH11" s="95">
        <v>27.16</v>
      </c>
      <c r="BI11" s="95">
        <v>25.78</v>
      </c>
      <c r="BJ11" s="95">
        <v>24.02</v>
      </c>
      <c r="BK11" s="95">
        <v>22.27</v>
      </c>
      <c r="BL11" s="95">
        <v>20.28</v>
      </c>
      <c r="BM11" s="95">
        <v>20.5</v>
      </c>
      <c r="BN11" s="95">
        <v>21.05</v>
      </c>
      <c r="BO11" s="95">
        <v>21</v>
      </c>
      <c r="BP11" s="95">
        <v>20.54</v>
      </c>
      <c r="BQ11" s="95">
        <v>21.33</v>
      </c>
      <c r="BR11" s="95">
        <v>22.45</v>
      </c>
      <c r="BS11" s="95">
        <v>22.73</v>
      </c>
      <c r="BT11" s="95">
        <v>23.18</v>
      </c>
      <c r="BU11" s="95">
        <v>25.23</v>
      </c>
      <c r="BV11" s="95">
        <v>25.73</v>
      </c>
      <c r="BW11" s="95">
        <v>26.02</v>
      </c>
      <c r="BX11" s="95">
        <v>26.6</v>
      </c>
      <c r="BY11" s="95">
        <v>26.92</v>
      </c>
      <c r="BZ11" s="95">
        <v>26.91</v>
      </c>
      <c r="CA11" s="95">
        <v>25.81</v>
      </c>
      <c r="CB11" s="95">
        <v>25.6</v>
      </c>
      <c r="CC11" s="95">
        <v>25.82</v>
      </c>
      <c r="CD11" s="95">
        <v>27.19</v>
      </c>
      <c r="CE11" s="95">
        <v>28.2</v>
      </c>
      <c r="CF11" s="95">
        <v>28.94</v>
      </c>
      <c r="CG11" s="95">
        <v>30.1</v>
      </c>
      <c r="CH11" s="95">
        <v>29.79</v>
      </c>
      <c r="CI11" s="95">
        <v>30.02</v>
      </c>
      <c r="CJ11" s="95">
        <v>30.26</v>
      </c>
      <c r="CK11" s="95">
        <v>30.28</v>
      </c>
      <c r="CL11" s="95">
        <v>30.24</v>
      </c>
      <c r="CM11" s="95">
        <v>30.24</v>
      </c>
      <c r="CN11" s="95">
        <v>29.9</v>
      </c>
      <c r="CO11" s="95">
        <v>30.08</v>
      </c>
      <c r="CP11" s="95">
        <v>29.13</v>
      </c>
      <c r="CQ11" s="95">
        <v>27.98</v>
      </c>
      <c r="CR11" s="95">
        <v>28.33</v>
      </c>
      <c r="CS11" s="95">
        <v>28.91</v>
      </c>
      <c r="CT11" s="95">
        <v>28.74</v>
      </c>
      <c r="CU11" s="95">
        <v>28.82</v>
      </c>
      <c r="CV11" s="95">
        <v>30.34</v>
      </c>
      <c r="CW11" s="95">
        <v>30.25</v>
      </c>
      <c r="CX11" s="95">
        <v>28.79</v>
      </c>
      <c r="CY11" s="95">
        <v>27.46</v>
      </c>
      <c r="CZ11" s="95">
        <v>26.84</v>
      </c>
      <c r="DA11" s="95">
        <v>27.34</v>
      </c>
      <c r="DB11" s="95">
        <v>28.19</v>
      </c>
      <c r="DC11" s="95">
        <v>28.13</v>
      </c>
      <c r="DD11" s="95">
        <v>28.95</v>
      </c>
      <c r="DE11" s="95">
        <v>29.73</v>
      </c>
      <c r="DF11" s="95">
        <v>30.1</v>
      </c>
      <c r="DG11" s="95">
        <v>29.75</v>
      </c>
      <c r="DH11" s="95">
        <v>29.63</v>
      </c>
      <c r="DI11" s="95">
        <v>30.02</v>
      </c>
      <c r="DJ11" s="95">
        <v>30.26</v>
      </c>
      <c r="DK11" s="95">
        <v>30.03</v>
      </c>
      <c r="DL11" s="95">
        <v>29.48</v>
      </c>
      <c r="DM11" s="95">
        <v>30.21</v>
      </c>
      <c r="DN11" s="95">
        <v>31.17</v>
      </c>
      <c r="DO11" s="95">
        <v>32.64</v>
      </c>
      <c r="DP11" s="95">
        <v>34.07</v>
      </c>
      <c r="DQ11" s="95">
        <v>36.549999999999997</v>
      </c>
      <c r="DR11" s="95">
        <v>37.17</v>
      </c>
      <c r="DS11" s="95">
        <v>35.799999999999997</v>
      </c>
      <c r="DT11" s="95">
        <v>35.6</v>
      </c>
      <c r="DU11" s="95">
        <v>35.159999999999997</v>
      </c>
      <c r="DV11" s="95">
        <v>33.83</v>
      </c>
      <c r="DW11" s="95">
        <v>32.94</v>
      </c>
      <c r="DX11" s="95">
        <v>32.43</v>
      </c>
      <c r="DY11" s="95">
        <v>32.04</v>
      </c>
      <c r="DZ11" s="95">
        <v>30.18</v>
      </c>
      <c r="EA11" s="95">
        <v>29.74</v>
      </c>
      <c r="EB11" s="95">
        <v>29.64</v>
      </c>
      <c r="EC11" s="95">
        <v>29.61</v>
      </c>
      <c r="ED11" s="95">
        <v>29.98</v>
      </c>
      <c r="EE11" s="95">
        <v>28.55</v>
      </c>
      <c r="EF11" s="95">
        <v>29.09</v>
      </c>
      <c r="EG11" s="95">
        <v>29.57</v>
      </c>
      <c r="EH11" s="95">
        <v>29.35</v>
      </c>
      <c r="EI11" s="95">
        <v>28.23</v>
      </c>
      <c r="EJ11" s="95">
        <v>26.98</v>
      </c>
      <c r="EK11" s="95">
        <v>26.96</v>
      </c>
      <c r="EL11" s="95">
        <v>26.54</v>
      </c>
      <c r="EM11" s="95">
        <v>26.56</v>
      </c>
      <c r="EN11" s="95">
        <v>27.31</v>
      </c>
      <c r="EO11" s="95">
        <v>27.41</v>
      </c>
      <c r="EP11" s="95">
        <v>27.39</v>
      </c>
      <c r="EQ11" s="95">
        <v>26.14</v>
      </c>
      <c r="ER11" s="95">
        <v>25.6</v>
      </c>
      <c r="ES11" s="95">
        <v>25.71</v>
      </c>
      <c r="ET11" s="95">
        <v>24.43</v>
      </c>
      <c r="EU11" s="95">
        <v>23.33</v>
      </c>
      <c r="EV11" s="95">
        <v>23.12</v>
      </c>
      <c r="EW11" s="95">
        <v>23.29</v>
      </c>
      <c r="EX11" s="95">
        <v>24.95</v>
      </c>
      <c r="EY11" s="95">
        <v>26.41</v>
      </c>
      <c r="EZ11" s="95">
        <v>28.3</v>
      </c>
      <c r="FA11" s="95">
        <v>29.62</v>
      </c>
      <c r="FB11" s="95">
        <v>30.67</v>
      </c>
      <c r="FC11" s="95">
        <v>30.21</v>
      </c>
      <c r="FD11" s="95">
        <v>30.57</v>
      </c>
      <c r="FE11" s="95">
        <v>30.52</v>
      </c>
      <c r="FF11" s="95">
        <v>30.66</v>
      </c>
      <c r="FG11" s="95">
        <v>30.95</v>
      </c>
      <c r="FH11" s="95">
        <v>31.25</v>
      </c>
      <c r="FI11" s="95">
        <v>31.64</v>
      </c>
      <c r="FJ11" s="95">
        <v>32.57</v>
      </c>
      <c r="FK11" s="95">
        <v>33.71</v>
      </c>
      <c r="FL11" s="95">
        <v>34.75</v>
      </c>
      <c r="FM11" s="95">
        <v>36.020000000000003</v>
      </c>
      <c r="FN11" s="95">
        <v>36.07</v>
      </c>
      <c r="FO11" s="95">
        <v>34.020000000000003</v>
      </c>
      <c r="FP11" s="95">
        <v>32.950000000000003</v>
      </c>
      <c r="FQ11" s="95">
        <v>32.409999999999997</v>
      </c>
      <c r="FR11" s="95">
        <v>31.96</v>
      </c>
      <c r="FS11" s="95">
        <v>30.69</v>
      </c>
      <c r="FT11" s="95">
        <v>30.4</v>
      </c>
      <c r="FU11" s="95">
        <v>30.42</v>
      </c>
      <c r="FV11" s="95">
        <v>30.72</v>
      </c>
      <c r="FW11" s="95">
        <v>31.6</v>
      </c>
      <c r="FX11" s="95">
        <v>32.57</v>
      </c>
      <c r="FY11" s="95">
        <v>32.85</v>
      </c>
    </row>
    <row r="12" spans="2:181" x14ac:dyDescent="0.2">
      <c r="B12" s="38" t="s">
        <v>79</v>
      </c>
      <c r="C12" s="39">
        <v>22.51</v>
      </c>
      <c r="D12" s="39">
        <v>22.79</v>
      </c>
      <c r="E12" s="39">
        <v>22.97</v>
      </c>
      <c r="F12" s="39">
        <v>23.01</v>
      </c>
      <c r="G12" s="39">
        <v>22.26</v>
      </c>
      <c r="H12" s="39">
        <v>22.61</v>
      </c>
      <c r="I12" s="39">
        <v>22.68</v>
      </c>
      <c r="J12" s="39">
        <v>22.61</v>
      </c>
      <c r="K12" s="40">
        <v>22.87</v>
      </c>
      <c r="L12" s="40">
        <v>23.35</v>
      </c>
      <c r="M12" s="40">
        <v>23.88</v>
      </c>
      <c r="N12" s="40">
        <v>24.43</v>
      </c>
      <c r="O12" s="40">
        <v>25.11</v>
      </c>
      <c r="P12" s="40">
        <v>25.11</v>
      </c>
      <c r="Q12" s="40">
        <v>25.28</v>
      </c>
      <c r="R12" s="40">
        <v>24.53</v>
      </c>
      <c r="S12" s="40">
        <v>24.61</v>
      </c>
      <c r="T12" s="40">
        <v>24.29</v>
      </c>
      <c r="U12" s="40">
        <v>23.73</v>
      </c>
      <c r="V12" s="40">
        <v>24.18</v>
      </c>
      <c r="W12" s="40">
        <v>24.37</v>
      </c>
      <c r="X12" s="40">
        <v>24.04</v>
      </c>
      <c r="Y12" s="40">
        <v>24.45</v>
      </c>
      <c r="Z12" s="40">
        <v>25.15</v>
      </c>
      <c r="AA12" s="40">
        <v>25.11</v>
      </c>
      <c r="AB12" s="40">
        <v>25.11</v>
      </c>
      <c r="AC12" s="40">
        <v>25.28</v>
      </c>
      <c r="AD12" s="40">
        <v>24.53</v>
      </c>
      <c r="AE12" s="40">
        <v>24.61</v>
      </c>
      <c r="AF12" s="40">
        <v>24.29</v>
      </c>
      <c r="AG12" s="40">
        <v>23.73</v>
      </c>
      <c r="AH12" s="40">
        <v>24.18</v>
      </c>
      <c r="AI12" s="40">
        <v>24.74</v>
      </c>
      <c r="AJ12" s="40">
        <v>25.3</v>
      </c>
      <c r="AK12" s="40">
        <v>26.22</v>
      </c>
      <c r="AL12" s="40">
        <v>27.06</v>
      </c>
      <c r="AM12" s="96">
        <v>27.39</v>
      </c>
      <c r="AN12" s="96">
        <v>27.46</v>
      </c>
      <c r="AO12" s="96">
        <v>28.24</v>
      </c>
      <c r="AP12" s="96">
        <v>27.8</v>
      </c>
      <c r="AQ12" s="96">
        <v>27.57</v>
      </c>
      <c r="AR12" s="96">
        <v>27.2</v>
      </c>
      <c r="AS12" s="96">
        <v>27.75</v>
      </c>
      <c r="AT12" s="96">
        <v>27.82</v>
      </c>
      <c r="AU12" s="96">
        <v>28.85</v>
      </c>
      <c r="AV12" s="96">
        <v>30.9</v>
      </c>
      <c r="AW12" s="96">
        <v>32.68</v>
      </c>
      <c r="AX12" s="96">
        <v>33.729999999999997</v>
      </c>
      <c r="AY12" s="96">
        <v>35.22</v>
      </c>
      <c r="AZ12" s="96">
        <v>35.22</v>
      </c>
      <c r="BA12" s="96">
        <v>35.61</v>
      </c>
      <c r="BB12" s="96">
        <v>33.869999999999997</v>
      </c>
      <c r="BC12" s="96">
        <v>33.44</v>
      </c>
      <c r="BD12" s="96">
        <v>33.28</v>
      </c>
      <c r="BE12" s="96">
        <v>32.32</v>
      </c>
      <c r="BF12" s="96">
        <v>31.61</v>
      </c>
      <c r="BG12" s="96">
        <v>31.24</v>
      </c>
      <c r="BH12" s="96">
        <v>30.45</v>
      </c>
      <c r="BI12" s="96">
        <v>27.99</v>
      </c>
      <c r="BJ12" s="96">
        <v>27.3</v>
      </c>
      <c r="BK12" s="96">
        <v>24.39</v>
      </c>
      <c r="BL12" s="96">
        <v>21.39</v>
      </c>
      <c r="BM12" s="96">
        <v>18.7</v>
      </c>
      <c r="BN12" s="96">
        <v>17.68</v>
      </c>
      <c r="BO12" s="96">
        <v>17.670000000000002</v>
      </c>
      <c r="BP12" s="96">
        <v>18</v>
      </c>
      <c r="BQ12" s="96">
        <v>18.600000000000001</v>
      </c>
      <c r="BR12" s="96">
        <v>19.54</v>
      </c>
      <c r="BS12" s="96">
        <v>20.96</v>
      </c>
      <c r="BT12" s="96">
        <v>23.24</v>
      </c>
      <c r="BU12" s="96">
        <v>25.16</v>
      </c>
      <c r="BV12" s="96">
        <v>25.99</v>
      </c>
      <c r="BW12" s="96">
        <v>25.84</v>
      </c>
      <c r="BX12" s="96">
        <v>25.84</v>
      </c>
      <c r="BY12" s="96">
        <v>26.08</v>
      </c>
      <c r="BZ12" s="96">
        <v>26.03</v>
      </c>
      <c r="CA12" s="96">
        <v>26.09</v>
      </c>
      <c r="CB12" s="96">
        <v>26.35</v>
      </c>
      <c r="CC12" s="96">
        <v>26.59</v>
      </c>
      <c r="CD12" s="96">
        <v>26.96</v>
      </c>
      <c r="CE12" s="96">
        <v>27.93</v>
      </c>
      <c r="CF12" s="96">
        <v>29.27</v>
      </c>
      <c r="CG12" s="96">
        <v>29.93</v>
      </c>
      <c r="CH12" s="96">
        <v>30.57</v>
      </c>
      <c r="CI12" s="96">
        <v>30.86</v>
      </c>
      <c r="CJ12" s="96">
        <v>31.21</v>
      </c>
      <c r="CK12" s="96">
        <v>31.21</v>
      </c>
      <c r="CL12" s="96">
        <v>31.79</v>
      </c>
      <c r="CM12" s="96">
        <v>31.64</v>
      </c>
      <c r="CN12" s="96">
        <v>31.61</v>
      </c>
      <c r="CO12" s="96">
        <v>31.39</v>
      </c>
      <c r="CP12" s="96">
        <v>31.58</v>
      </c>
      <c r="CQ12" s="96">
        <v>31.65</v>
      </c>
      <c r="CR12" s="96">
        <v>32.01</v>
      </c>
      <c r="CS12" s="96">
        <v>32.31</v>
      </c>
      <c r="CT12" s="96">
        <v>32.21</v>
      </c>
      <c r="CU12" s="96">
        <v>31.72</v>
      </c>
      <c r="CV12" s="96">
        <v>31.63</v>
      </c>
      <c r="CW12" s="96">
        <v>30.84</v>
      </c>
      <c r="CX12" s="96">
        <v>29.75</v>
      </c>
      <c r="CY12" s="96">
        <v>30.52</v>
      </c>
      <c r="CZ12" s="96">
        <v>27.69</v>
      </c>
      <c r="DA12" s="96">
        <v>27.18</v>
      </c>
      <c r="DB12" s="96">
        <v>27.24</v>
      </c>
      <c r="DC12" s="96">
        <v>28.05</v>
      </c>
      <c r="DD12" s="96">
        <v>29.33</v>
      </c>
      <c r="DE12" s="96">
        <v>30.43</v>
      </c>
      <c r="DF12" s="96">
        <v>31.03</v>
      </c>
      <c r="DG12" s="96">
        <v>31.4</v>
      </c>
      <c r="DH12" s="96">
        <v>31.66</v>
      </c>
      <c r="DI12" s="96">
        <v>31.73</v>
      </c>
      <c r="DJ12" s="96">
        <v>31.78</v>
      </c>
      <c r="DK12" s="96">
        <v>31.54</v>
      </c>
      <c r="DL12" s="96">
        <v>31.72</v>
      </c>
      <c r="DM12" s="96">
        <v>32.020000000000003</v>
      </c>
      <c r="DN12" s="96">
        <v>32.28</v>
      </c>
      <c r="DO12" s="96">
        <v>33.299999999999997</v>
      </c>
      <c r="DP12" s="96">
        <v>34.409999999999997</v>
      </c>
      <c r="DQ12" s="96">
        <v>35.03</v>
      </c>
      <c r="DR12" s="96">
        <v>35.549999999999997</v>
      </c>
      <c r="DS12" s="96">
        <v>35.799999999999997</v>
      </c>
      <c r="DT12" s="96">
        <v>35.950000000000003</v>
      </c>
      <c r="DU12" s="96">
        <v>35.799999999999997</v>
      </c>
      <c r="DV12" s="96">
        <v>35.049999999999997</v>
      </c>
      <c r="DW12" s="96">
        <v>34.47</v>
      </c>
      <c r="DX12" s="96">
        <v>33.630000000000003</v>
      </c>
      <c r="DY12" s="96">
        <v>33.18</v>
      </c>
      <c r="DZ12" s="96">
        <v>32.840000000000003</v>
      </c>
      <c r="EA12" s="96">
        <v>32.630000000000003</v>
      </c>
      <c r="EB12" s="96">
        <v>32.49</v>
      </c>
      <c r="EC12" s="96">
        <v>32.06</v>
      </c>
      <c r="ED12" s="96">
        <v>31.79</v>
      </c>
      <c r="EE12" s="96">
        <v>30.79</v>
      </c>
      <c r="EF12" s="96">
        <v>29.92</v>
      </c>
      <c r="EG12" s="96">
        <v>29.41</v>
      </c>
      <c r="EH12" s="96">
        <v>29.08</v>
      </c>
      <c r="EI12" s="96">
        <v>27.89</v>
      </c>
      <c r="EJ12" s="96">
        <v>27</v>
      </c>
      <c r="EK12" s="96">
        <v>26.43</v>
      </c>
      <c r="EL12" s="96">
        <v>26.25</v>
      </c>
      <c r="EM12" s="96">
        <v>26.63</v>
      </c>
      <c r="EN12" s="96">
        <v>27.08</v>
      </c>
      <c r="EO12" s="96">
        <v>27.41</v>
      </c>
      <c r="EP12" s="96">
        <v>27.43</v>
      </c>
      <c r="EQ12" s="96">
        <v>27.53</v>
      </c>
      <c r="ER12" s="96">
        <v>26.83</v>
      </c>
      <c r="ES12" s="96">
        <v>25.89</v>
      </c>
      <c r="ET12" s="96">
        <v>24.72</v>
      </c>
      <c r="EU12" s="96">
        <v>23.67</v>
      </c>
      <c r="EV12" s="96">
        <v>23.17</v>
      </c>
      <c r="EW12" s="96">
        <v>23.12</v>
      </c>
      <c r="EX12" s="96">
        <v>23.39</v>
      </c>
      <c r="EY12" s="96">
        <v>24.21</v>
      </c>
      <c r="EZ12" s="96">
        <v>25.78</v>
      </c>
      <c r="FA12" s="96">
        <v>27.05</v>
      </c>
      <c r="FB12" s="96">
        <v>28.29</v>
      </c>
      <c r="FC12" s="96">
        <v>29.15</v>
      </c>
      <c r="FD12" s="96">
        <v>29.52</v>
      </c>
      <c r="FE12" s="96">
        <v>29.51</v>
      </c>
      <c r="FF12" s="96">
        <v>29.79</v>
      </c>
      <c r="FG12" s="96">
        <v>29.86</v>
      </c>
      <c r="FH12" s="96">
        <v>29.99</v>
      </c>
      <c r="FI12" s="96">
        <v>30.49</v>
      </c>
      <c r="FJ12" s="96">
        <v>30.91</v>
      </c>
      <c r="FK12" s="96">
        <v>31.97</v>
      </c>
      <c r="FL12" s="96">
        <v>33.06</v>
      </c>
      <c r="FM12" s="96">
        <v>33.61</v>
      </c>
      <c r="FN12" s="96">
        <v>33.97</v>
      </c>
      <c r="FO12" s="96">
        <v>33.71</v>
      </c>
      <c r="FP12" s="96">
        <v>33.020000000000003</v>
      </c>
      <c r="FQ12" s="96">
        <v>32.42</v>
      </c>
      <c r="FR12" s="96">
        <v>30.87</v>
      </c>
      <c r="FS12" s="96">
        <v>30.65</v>
      </c>
      <c r="FT12" s="96">
        <v>30.59</v>
      </c>
      <c r="FU12" s="96">
        <v>30.77</v>
      </c>
      <c r="FV12" s="96">
        <v>30.82</v>
      </c>
      <c r="FW12" s="96">
        <v>31.71</v>
      </c>
      <c r="FX12" s="96">
        <v>32.450000000000003</v>
      </c>
      <c r="FY12" s="96">
        <v>32.92</v>
      </c>
    </row>
    <row r="13" spans="2:181" ht="13.5" thickBot="1" x14ac:dyDescent="0.25">
      <c r="B13" s="41" t="s">
        <v>80</v>
      </c>
      <c r="C13" s="42">
        <v>24.14</v>
      </c>
      <c r="D13" s="42">
        <v>24.01</v>
      </c>
      <c r="E13" s="42">
        <v>24.13</v>
      </c>
      <c r="F13" s="42">
        <v>24.42</v>
      </c>
      <c r="G13" s="42">
        <v>24.99</v>
      </c>
      <c r="H13" s="42">
        <v>24.99</v>
      </c>
      <c r="I13" s="42">
        <v>25.12</v>
      </c>
      <c r="J13" s="42">
        <v>25.12</v>
      </c>
      <c r="K13" s="43">
        <v>25.37</v>
      </c>
      <c r="L13" s="43">
        <v>25.78</v>
      </c>
      <c r="M13" s="43">
        <v>26.46</v>
      </c>
      <c r="N13" s="43">
        <v>27.22</v>
      </c>
      <c r="O13" s="43">
        <v>27.56</v>
      </c>
      <c r="P13" s="43">
        <v>27.63</v>
      </c>
      <c r="Q13" s="43">
        <v>27.36</v>
      </c>
      <c r="R13" s="43">
        <v>27.16</v>
      </c>
      <c r="S13" s="43">
        <v>27</v>
      </c>
      <c r="T13" s="43">
        <v>26.62</v>
      </c>
      <c r="U13" s="43">
        <v>26.01</v>
      </c>
      <c r="V13" s="43">
        <v>26.21</v>
      </c>
      <c r="W13" s="43">
        <v>27</v>
      </c>
      <c r="X13" s="43">
        <v>27.04</v>
      </c>
      <c r="Y13" s="43">
        <v>26.99</v>
      </c>
      <c r="Z13" s="43">
        <v>27.46</v>
      </c>
      <c r="AA13" s="43">
        <v>27.56</v>
      </c>
      <c r="AB13" s="43">
        <v>27.63</v>
      </c>
      <c r="AC13" s="43">
        <v>27.36</v>
      </c>
      <c r="AD13" s="43">
        <v>27.16</v>
      </c>
      <c r="AE13" s="43">
        <v>27</v>
      </c>
      <c r="AF13" s="43">
        <v>26.62</v>
      </c>
      <c r="AG13" s="43">
        <v>26.01</v>
      </c>
      <c r="AH13" s="43">
        <v>26.21</v>
      </c>
      <c r="AI13" s="43">
        <v>26.11</v>
      </c>
      <c r="AJ13" s="43">
        <v>26.57</v>
      </c>
      <c r="AK13" s="43">
        <v>26.82</v>
      </c>
      <c r="AL13" s="43">
        <v>27.2</v>
      </c>
      <c r="AM13" s="97">
        <v>26.9</v>
      </c>
      <c r="AN13" s="97">
        <v>27.18</v>
      </c>
      <c r="AO13" s="97">
        <v>27.03</v>
      </c>
      <c r="AP13" s="97">
        <v>27.08</v>
      </c>
      <c r="AQ13" s="97">
        <v>26.9</v>
      </c>
      <c r="AR13" s="97">
        <v>26.6</v>
      </c>
      <c r="AS13" s="97">
        <v>27.06</v>
      </c>
      <c r="AT13" s="97">
        <v>28.24</v>
      </c>
      <c r="AU13" s="97">
        <v>29.95</v>
      </c>
      <c r="AV13" s="97">
        <v>33.380000000000003</v>
      </c>
      <c r="AW13" s="97">
        <v>36.35</v>
      </c>
      <c r="AX13" s="97">
        <v>36.96</v>
      </c>
      <c r="AY13" s="97">
        <v>36.99</v>
      </c>
      <c r="AZ13" s="97">
        <v>37.479999999999997</v>
      </c>
      <c r="BA13" s="97">
        <v>37.65</v>
      </c>
      <c r="BB13" s="97">
        <v>35.56</v>
      </c>
      <c r="BC13" s="97">
        <v>33.9</v>
      </c>
      <c r="BD13" s="97">
        <v>34.26</v>
      </c>
      <c r="BE13" s="97">
        <v>33.409999999999997</v>
      </c>
      <c r="BF13" s="97">
        <v>31.62</v>
      </c>
      <c r="BG13" s="97">
        <v>30.74</v>
      </c>
      <c r="BH13" s="97">
        <v>29.31</v>
      </c>
      <c r="BI13" s="97">
        <v>27.55</v>
      </c>
      <c r="BJ13" s="97">
        <v>25.46</v>
      </c>
      <c r="BK13" s="97">
        <v>23.04</v>
      </c>
      <c r="BL13" s="97">
        <v>21.12</v>
      </c>
      <c r="BM13" s="97">
        <v>21.7</v>
      </c>
      <c r="BN13" s="97">
        <v>22.04</v>
      </c>
      <c r="BO13" s="97">
        <v>21.92</v>
      </c>
      <c r="BP13" s="97">
        <v>21.81</v>
      </c>
      <c r="BQ13" s="97">
        <v>22.25</v>
      </c>
      <c r="BR13" s="97">
        <v>22.42</v>
      </c>
      <c r="BS13" s="97">
        <v>23</v>
      </c>
      <c r="BT13" s="97">
        <v>23.24</v>
      </c>
      <c r="BU13" s="97">
        <v>24.1</v>
      </c>
      <c r="BV13" s="97">
        <v>24.88</v>
      </c>
      <c r="BW13" s="97">
        <v>25.71</v>
      </c>
      <c r="BX13" s="97">
        <v>26.52</v>
      </c>
      <c r="BY13" s="97">
        <v>27.29</v>
      </c>
      <c r="BZ13" s="97">
        <v>27.82</v>
      </c>
      <c r="CA13" s="97">
        <v>27.9</v>
      </c>
      <c r="CB13" s="97">
        <v>27.76</v>
      </c>
      <c r="CC13" s="97">
        <v>28.35</v>
      </c>
      <c r="CD13" s="97">
        <v>28.13</v>
      </c>
      <c r="CE13" s="97">
        <v>30.1</v>
      </c>
      <c r="CF13" s="97">
        <v>27.6</v>
      </c>
      <c r="CG13" s="97">
        <v>31.18</v>
      </c>
      <c r="CH13" s="97">
        <v>31.02</v>
      </c>
      <c r="CI13" s="97">
        <v>32.19</v>
      </c>
      <c r="CJ13" s="97">
        <v>32.19</v>
      </c>
      <c r="CK13" s="97">
        <v>32.71</v>
      </c>
      <c r="CL13" s="97">
        <v>33</v>
      </c>
      <c r="CM13" s="97">
        <v>33.020000000000003</v>
      </c>
      <c r="CN13" s="97">
        <v>33.15</v>
      </c>
      <c r="CO13" s="97">
        <v>33.159999999999997</v>
      </c>
      <c r="CP13" s="97">
        <v>33.159999999999997</v>
      </c>
      <c r="CQ13" s="97">
        <v>32.86</v>
      </c>
      <c r="CR13" s="97">
        <v>32.86</v>
      </c>
      <c r="CS13" s="97">
        <v>32.01</v>
      </c>
      <c r="CT13" s="97">
        <v>31.98</v>
      </c>
      <c r="CU13" s="97">
        <v>31.98</v>
      </c>
      <c r="CV13" s="97">
        <v>32.270000000000003</v>
      </c>
      <c r="CW13" s="97">
        <v>32.14</v>
      </c>
      <c r="CX13" s="97">
        <v>30.71</v>
      </c>
      <c r="CY13" s="97">
        <v>28.96</v>
      </c>
      <c r="CZ13" s="97">
        <v>27.73</v>
      </c>
      <c r="DA13" s="97">
        <v>27.51</v>
      </c>
      <c r="DB13" s="97">
        <v>28.06</v>
      </c>
      <c r="DC13" s="97">
        <v>28.72</v>
      </c>
      <c r="DD13" s="97">
        <v>29.19</v>
      </c>
      <c r="DE13" s="97">
        <v>29.49</v>
      </c>
      <c r="DF13" s="97">
        <v>30.1</v>
      </c>
      <c r="DG13" s="97">
        <v>32</v>
      </c>
      <c r="DH13" s="97">
        <v>31.4</v>
      </c>
      <c r="DI13" s="97">
        <v>31.75</v>
      </c>
      <c r="DJ13" s="97">
        <v>31.8</v>
      </c>
      <c r="DK13" s="97">
        <v>32.03</v>
      </c>
      <c r="DL13" s="97">
        <v>32.020000000000003</v>
      </c>
      <c r="DM13" s="97">
        <v>32.229999999999997</v>
      </c>
      <c r="DN13" s="97">
        <v>32.79</v>
      </c>
      <c r="DO13" s="97">
        <v>33.94</v>
      </c>
      <c r="DP13" s="97">
        <v>35.06</v>
      </c>
      <c r="DQ13" s="97">
        <v>33.57</v>
      </c>
      <c r="DR13" s="97">
        <v>33.57</v>
      </c>
      <c r="DS13" s="97">
        <v>34.24</v>
      </c>
      <c r="DT13" s="97">
        <v>34.47</v>
      </c>
      <c r="DU13" s="97">
        <v>34.64</v>
      </c>
      <c r="DV13" s="97">
        <v>34.46</v>
      </c>
      <c r="DW13" s="97">
        <v>34.11</v>
      </c>
      <c r="DX13" s="97">
        <v>33.729999999999997</v>
      </c>
      <c r="DY13" s="97">
        <v>33.54</v>
      </c>
      <c r="DZ13" s="97">
        <v>32.54</v>
      </c>
      <c r="EA13" s="97">
        <v>31.99</v>
      </c>
      <c r="EB13" s="97">
        <v>30.93</v>
      </c>
      <c r="EC13" s="97">
        <v>31.19</v>
      </c>
      <c r="ED13" s="97">
        <v>31.13</v>
      </c>
      <c r="EE13" s="97">
        <v>29.76</v>
      </c>
      <c r="EF13" s="97">
        <v>29.57</v>
      </c>
      <c r="EG13" s="97">
        <v>29.55</v>
      </c>
      <c r="EH13" s="97">
        <v>28.9</v>
      </c>
      <c r="EI13" s="97">
        <v>27.57</v>
      </c>
      <c r="EJ13" s="97">
        <v>26.6</v>
      </c>
      <c r="EK13" s="97">
        <v>25.87</v>
      </c>
      <c r="EL13" s="97">
        <v>25.32</v>
      </c>
      <c r="EM13" s="97">
        <v>25.42</v>
      </c>
      <c r="EN13" s="97">
        <v>26.01</v>
      </c>
      <c r="EO13" s="97">
        <v>26.4</v>
      </c>
      <c r="EP13" s="97">
        <v>26.7</v>
      </c>
      <c r="EQ13" s="97">
        <v>26.37</v>
      </c>
      <c r="ER13" s="97">
        <v>25.49</v>
      </c>
      <c r="ES13" s="97">
        <v>24.51</v>
      </c>
      <c r="ET13" s="97">
        <v>23.56</v>
      </c>
      <c r="EU13" s="97">
        <v>22.52</v>
      </c>
      <c r="EV13" s="97">
        <v>22.02</v>
      </c>
      <c r="EW13" s="97">
        <v>21.96</v>
      </c>
      <c r="EX13" s="97">
        <v>22.34</v>
      </c>
      <c r="EY13" s="97">
        <v>23.13</v>
      </c>
      <c r="EZ13" s="97">
        <v>24.36</v>
      </c>
      <c r="FA13" s="97">
        <v>25.68</v>
      </c>
      <c r="FB13" s="97">
        <v>27.02</v>
      </c>
      <c r="FC13" s="97">
        <v>28</v>
      </c>
      <c r="FD13" s="97">
        <v>28.79</v>
      </c>
      <c r="FE13" s="97">
        <v>29.26</v>
      </c>
      <c r="FF13" s="97">
        <v>29.88</v>
      </c>
      <c r="FG13" s="97">
        <v>30.42</v>
      </c>
      <c r="FH13" s="97">
        <v>31.02</v>
      </c>
      <c r="FI13" s="97">
        <v>31.53</v>
      </c>
      <c r="FJ13" s="97">
        <v>31.6</v>
      </c>
      <c r="FK13" s="97">
        <v>33.08</v>
      </c>
      <c r="FL13" s="97">
        <v>34.68</v>
      </c>
      <c r="FM13" s="97">
        <v>35.21</v>
      </c>
      <c r="FN13" s="97">
        <v>35.4</v>
      </c>
      <c r="FO13" s="97">
        <v>34.479999999999997</v>
      </c>
      <c r="FP13" s="97">
        <v>33.82</v>
      </c>
      <c r="FQ13" s="97">
        <v>32.82</v>
      </c>
      <c r="FR13" s="97">
        <v>32.049999999999997</v>
      </c>
      <c r="FS13" s="97">
        <v>31.21</v>
      </c>
      <c r="FT13" s="97">
        <v>30.78</v>
      </c>
      <c r="FU13" s="97">
        <v>28.23</v>
      </c>
      <c r="FV13" s="97">
        <v>31.17</v>
      </c>
      <c r="FW13" s="97">
        <v>31.96</v>
      </c>
      <c r="FX13" s="97">
        <v>32.82</v>
      </c>
      <c r="FY13" s="97">
        <v>33.54</v>
      </c>
    </row>
    <row r="14" spans="2:181" ht="13.5" thickBot="1" x14ac:dyDescent="0.25"/>
    <row r="15" spans="2:181" ht="13.5" thickBot="1" x14ac:dyDescent="0.25">
      <c r="B15" s="54"/>
      <c r="C15" t="s">
        <v>97</v>
      </c>
      <c r="CF15" s="103"/>
      <c r="CG15" s="103" t="s">
        <v>255</v>
      </c>
      <c r="CH15" s="251" t="s">
        <v>256</v>
      </c>
    </row>
    <row r="16" spans="2:181" x14ac:dyDescent="0.2">
      <c r="CF16" s="252" t="s">
        <v>202</v>
      </c>
      <c r="CG16" s="252">
        <v>57.82</v>
      </c>
      <c r="CH16" s="253">
        <v>56.77</v>
      </c>
    </row>
    <row r="17" spans="3:86" x14ac:dyDescent="0.2">
      <c r="Z17" s="55"/>
      <c r="CF17" s="254" t="s">
        <v>204</v>
      </c>
      <c r="CG17" s="254">
        <v>51.55</v>
      </c>
      <c r="CH17" s="255">
        <v>51.17</v>
      </c>
    </row>
    <row r="18" spans="3:86" x14ac:dyDescent="0.2">
      <c r="CF18" s="254" t="s">
        <v>164</v>
      </c>
      <c r="CG18" s="254">
        <v>39.25</v>
      </c>
      <c r="CH18" s="255">
        <v>40.6</v>
      </c>
    </row>
    <row r="19" spans="3:86" x14ac:dyDescent="0.2">
      <c r="CF19" s="254" t="s">
        <v>129</v>
      </c>
      <c r="CG19" s="254">
        <v>39.04</v>
      </c>
      <c r="CH19" s="255">
        <v>41.86</v>
      </c>
    </row>
    <row r="20" spans="3:86" x14ac:dyDescent="0.2">
      <c r="CF20" s="254" t="s">
        <v>140</v>
      </c>
      <c r="CG20" s="254">
        <v>38.700000000000003</v>
      </c>
      <c r="CH20" s="255">
        <v>38.96</v>
      </c>
    </row>
    <row r="21" spans="3:86" x14ac:dyDescent="0.2">
      <c r="CF21" s="254" t="s">
        <v>133</v>
      </c>
      <c r="CG21" s="254">
        <v>38.68</v>
      </c>
      <c r="CH21" s="255">
        <v>41.44</v>
      </c>
    </row>
    <row r="22" spans="3:86" x14ac:dyDescent="0.2">
      <c r="CF22" s="254" t="s">
        <v>138</v>
      </c>
      <c r="CG22" s="254">
        <v>37.93</v>
      </c>
      <c r="CH22" s="255">
        <v>39.24</v>
      </c>
    </row>
    <row r="23" spans="3:86" x14ac:dyDescent="0.2">
      <c r="CF23" s="254" t="s">
        <v>206</v>
      </c>
      <c r="CG23" s="254">
        <v>37.25</v>
      </c>
      <c r="CH23" s="255">
        <v>41.75</v>
      </c>
    </row>
    <row r="24" spans="3:86" x14ac:dyDescent="0.2">
      <c r="CF24" s="254" t="s">
        <v>149</v>
      </c>
      <c r="CG24" s="254">
        <v>37.21</v>
      </c>
      <c r="CH24" s="255">
        <v>40.25</v>
      </c>
    </row>
    <row r="25" spans="3:86" x14ac:dyDescent="0.2">
      <c r="CF25" s="254" t="s">
        <v>77</v>
      </c>
      <c r="CG25" s="254">
        <v>37.159999999999997</v>
      </c>
      <c r="CH25" s="255">
        <v>40.520000000000003</v>
      </c>
    </row>
    <row r="26" spans="3:86" x14ac:dyDescent="0.2">
      <c r="CF26" s="254" t="s">
        <v>128</v>
      </c>
      <c r="CG26" s="254">
        <v>37.08</v>
      </c>
      <c r="CH26" s="255">
        <v>38.020000000000003</v>
      </c>
    </row>
    <row r="27" spans="3:86" x14ac:dyDescent="0.2">
      <c r="CF27" s="254" t="s">
        <v>205</v>
      </c>
      <c r="CG27" s="254">
        <v>36.75</v>
      </c>
      <c r="CH27" s="255">
        <v>38.69</v>
      </c>
    </row>
    <row r="28" spans="3:86" x14ac:dyDescent="0.2">
      <c r="CF28" s="254" t="s">
        <v>76</v>
      </c>
      <c r="CG28" s="254">
        <v>36.729999999999997</v>
      </c>
      <c r="CH28" s="255">
        <v>36.4</v>
      </c>
    </row>
    <row r="29" spans="3:86" x14ac:dyDescent="0.2">
      <c r="CF29" s="254" t="s">
        <v>134</v>
      </c>
      <c r="CG29" s="254">
        <v>35.69</v>
      </c>
      <c r="CH29" s="255">
        <v>37.01</v>
      </c>
    </row>
    <row r="30" spans="3:86" x14ac:dyDescent="0.2">
      <c r="CF30" s="254" t="s">
        <v>208</v>
      </c>
      <c r="CG30" s="254">
        <v>34.799999999999997</v>
      </c>
      <c r="CH30" s="255">
        <v>34.92</v>
      </c>
    </row>
    <row r="31" spans="3:86" x14ac:dyDescent="0.2">
      <c r="CF31" s="254" t="s">
        <v>199</v>
      </c>
      <c r="CG31" s="254">
        <v>33.69</v>
      </c>
      <c r="CH31" s="255">
        <v>32.340000000000003</v>
      </c>
    </row>
    <row r="32" spans="3:86" ht="14.25" x14ac:dyDescent="0.2">
      <c r="C32" s="44" t="s">
        <v>82</v>
      </c>
      <c r="CF32" s="254" t="s">
        <v>80</v>
      </c>
      <c r="CG32" s="254">
        <v>33.54</v>
      </c>
      <c r="CH32" s="255">
        <v>35.33</v>
      </c>
    </row>
    <row r="33" spans="84:86" x14ac:dyDescent="0.2">
      <c r="CF33" s="337" t="s">
        <v>79</v>
      </c>
      <c r="CG33" s="337">
        <v>32.92</v>
      </c>
      <c r="CH33" s="278">
        <v>33.61</v>
      </c>
    </row>
    <row r="34" spans="84:86" x14ac:dyDescent="0.2">
      <c r="CF34" s="458" t="s">
        <v>78</v>
      </c>
      <c r="CG34" s="458">
        <v>32.85</v>
      </c>
      <c r="CH34" s="459">
        <v>35.799999999999997</v>
      </c>
    </row>
    <row r="35" spans="84:86" x14ac:dyDescent="0.2">
      <c r="CF35" s="337" t="s">
        <v>207</v>
      </c>
      <c r="CG35" s="337">
        <v>32.380000000000003</v>
      </c>
      <c r="CH35" s="278">
        <v>33.22</v>
      </c>
    </row>
    <row r="36" spans="84:86" x14ac:dyDescent="0.2">
      <c r="CF36" s="254" t="s">
        <v>130</v>
      </c>
      <c r="CG36" s="254">
        <v>32.33</v>
      </c>
      <c r="CH36" s="255">
        <v>32.520000000000003</v>
      </c>
    </row>
    <row r="37" spans="84:86" x14ac:dyDescent="0.2">
      <c r="CF37" s="254" t="s">
        <v>190</v>
      </c>
      <c r="CG37" s="254">
        <v>32.29</v>
      </c>
      <c r="CH37" s="255">
        <v>34.17</v>
      </c>
    </row>
    <row r="38" spans="84:86" x14ac:dyDescent="0.2">
      <c r="CF38" s="254" t="s">
        <v>147</v>
      </c>
      <c r="CG38" s="254">
        <v>31.84</v>
      </c>
      <c r="CH38" s="255">
        <v>32.01</v>
      </c>
    </row>
    <row r="39" spans="84:86" x14ac:dyDescent="0.2">
      <c r="CF39" s="254" t="s">
        <v>151</v>
      </c>
      <c r="CG39" s="254">
        <v>31.66</v>
      </c>
      <c r="CH39" s="255">
        <v>33.200000000000003</v>
      </c>
    </row>
    <row r="40" spans="84:86" x14ac:dyDescent="0.2">
      <c r="CF40" s="254" t="s">
        <v>141</v>
      </c>
      <c r="CG40" s="254">
        <v>30.68</v>
      </c>
      <c r="CH40" s="255">
        <v>31.29</v>
      </c>
    </row>
    <row r="41" spans="84:86" x14ac:dyDescent="0.2">
      <c r="CF41" s="254" t="s">
        <v>137</v>
      </c>
      <c r="CG41" s="254">
        <v>30.43</v>
      </c>
      <c r="CH41" s="255">
        <v>31.84</v>
      </c>
    </row>
    <row r="42" spans="84:86" x14ac:dyDescent="0.2">
      <c r="CF42" s="254" t="s">
        <v>209</v>
      </c>
      <c r="CG42" s="254">
        <v>30.29</v>
      </c>
      <c r="CH42" s="255">
        <v>32.32</v>
      </c>
    </row>
    <row r="43" spans="84:86" ht="13.5" thickBot="1" x14ac:dyDescent="0.25">
      <c r="CF43" s="254" t="s">
        <v>131</v>
      </c>
      <c r="CG43" s="254">
        <v>29.65</v>
      </c>
      <c r="CH43" s="255">
        <v>32.729999999999997</v>
      </c>
    </row>
    <row r="44" spans="84:86" ht="13.5" thickBot="1" x14ac:dyDescent="0.25">
      <c r="CF44" s="103" t="s">
        <v>210</v>
      </c>
      <c r="CG44" s="103">
        <v>36.06</v>
      </c>
      <c r="CH44" s="251">
        <v>37.799999999999997</v>
      </c>
    </row>
    <row r="46" spans="84:86" ht="13.5" thickBot="1" x14ac:dyDescent="0.25"/>
    <row r="47" spans="84:86" ht="13.5" thickBot="1" x14ac:dyDescent="0.25">
      <c r="CF47" s="258"/>
      <c r="CG47" s="103" t="s">
        <v>219</v>
      </c>
      <c r="CH47" s="103" t="s">
        <v>211</v>
      </c>
    </row>
    <row r="48" spans="84:86" x14ac:dyDescent="0.2">
      <c r="CF48" s="252" t="s">
        <v>202</v>
      </c>
      <c r="CG48" s="253">
        <v>55.88</v>
      </c>
      <c r="CH48" s="253">
        <v>56</v>
      </c>
    </row>
    <row r="49" spans="2:86" x14ac:dyDescent="0.2">
      <c r="B49" s="51"/>
      <c r="C49" s="51"/>
      <c r="D49" s="51"/>
      <c r="E49" s="51"/>
      <c r="CF49" s="254" t="s">
        <v>164</v>
      </c>
      <c r="CG49" s="255">
        <v>38.79</v>
      </c>
      <c r="CH49" s="255">
        <v>38.65</v>
      </c>
    </row>
    <row r="50" spans="2:86" x14ac:dyDescent="0.2">
      <c r="CF50" s="254" t="s">
        <v>206</v>
      </c>
      <c r="CG50" s="255">
        <v>37.96</v>
      </c>
      <c r="CH50" s="255">
        <v>28.38</v>
      </c>
    </row>
    <row r="51" spans="2:86" x14ac:dyDescent="0.2">
      <c r="CF51" s="254" t="s">
        <v>149</v>
      </c>
      <c r="CG51" s="255">
        <v>37.94</v>
      </c>
      <c r="CH51" s="255">
        <v>30.7</v>
      </c>
    </row>
    <row r="52" spans="2:86" x14ac:dyDescent="0.2">
      <c r="CF52" s="254" t="s">
        <v>140</v>
      </c>
      <c r="CG52" s="255">
        <v>37.630000000000003</v>
      </c>
      <c r="CH52" s="255">
        <v>37.200000000000003</v>
      </c>
    </row>
    <row r="53" spans="2:86" x14ac:dyDescent="0.2">
      <c r="CF53" s="254" t="s">
        <v>133</v>
      </c>
      <c r="CG53" s="255">
        <v>37.340000000000003</v>
      </c>
      <c r="CH53" s="255">
        <v>31.17</v>
      </c>
    </row>
    <row r="54" spans="2:86" x14ac:dyDescent="0.2">
      <c r="CF54" s="254" t="s">
        <v>128</v>
      </c>
      <c r="CG54" s="255">
        <v>37.020000000000003</v>
      </c>
      <c r="CH54" s="255">
        <v>31.99</v>
      </c>
    </row>
    <row r="55" spans="2:86" x14ac:dyDescent="0.2">
      <c r="CF55" s="254" t="s">
        <v>138</v>
      </c>
      <c r="CG55" s="255">
        <v>36.79</v>
      </c>
      <c r="CH55" s="255">
        <v>28.68</v>
      </c>
    </row>
    <row r="56" spans="2:86" x14ac:dyDescent="0.2">
      <c r="CF56" s="254" t="s">
        <v>129</v>
      </c>
      <c r="CG56" s="255">
        <v>36.42</v>
      </c>
      <c r="CH56" s="255">
        <v>28.1</v>
      </c>
    </row>
    <row r="57" spans="2:86" x14ac:dyDescent="0.2">
      <c r="CF57" s="254" t="s">
        <v>77</v>
      </c>
      <c r="CG57" s="255">
        <v>36.409999999999997</v>
      </c>
      <c r="CH57" s="255">
        <v>27.38</v>
      </c>
    </row>
    <row r="58" spans="2:86" x14ac:dyDescent="0.2">
      <c r="CF58" s="254" t="s">
        <v>205</v>
      </c>
      <c r="CG58" s="255">
        <v>35.42</v>
      </c>
      <c r="CH58" s="255">
        <v>28</v>
      </c>
    </row>
    <row r="59" spans="2:86" x14ac:dyDescent="0.2">
      <c r="CF59" s="254" t="s">
        <v>134</v>
      </c>
      <c r="CG59" s="255">
        <v>35.049999999999997</v>
      </c>
      <c r="CH59" s="255">
        <v>26.7</v>
      </c>
    </row>
    <row r="60" spans="2:86" x14ac:dyDescent="0.2">
      <c r="CF60" s="254" t="s">
        <v>76</v>
      </c>
      <c r="CG60" s="255">
        <v>34.4</v>
      </c>
      <c r="CH60" s="255">
        <v>30.18</v>
      </c>
    </row>
    <row r="61" spans="2:86" x14ac:dyDescent="0.2">
      <c r="CF61" s="254" t="s">
        <v>190</v>
      </c>
      <c r="CG61" s="255">
        <v>32.68</v>
      </c>
      <c r="CH61" s="255">
        <v>23.76</v>
      </c>
    </row>
    <row r="62" spans="2:86" x14ac:dyDescent="0.2">
      <c r="CF62" s="256" t="s">
        <v>78</v>
      </c>
      <c r="CG62" s="257">
        <v>32.369999999999997</v>
      </c>
      <c r="CH62" s="257">
        <v>25.96</v>
      </c>
    </row>
    <row r="63" spans="2:86" x14ac:dyDescent="0.2">
      <c r="CF63" s="254" t="s">
        <v>208</v>
      </c>
      <c r="CG63" s="255">
        <v>31.89</v>
      </c>
      <c r="CH63" s="255">
        <v>27.18</v>
      </c>
    </row>
    <row r="64" spans="2:86" x14ac:dyDescent="0.2">
      <c r="CF64" s="277" t="s">
        <v>80</v>
      </c>
      <c r="CG64" s="278">
        <v>31.59</v>
      </c>
      <c r="CH64" s="278">
        <v>24.08</v>
      </c>
    </row>
    <row r="65" spans="84:86" x14ac:dyDescent="0.2">
      <c r="CF65" s="254" t="s">
        <v>79</v>
      </c>
      <c r="CG65" s="255">
        <v>30.99</v>
      </c>
      <c r="CH65" s="255">
        <v>25.31</v>
      </c>
    </row>
    <row r="66" spans="84:86" x14ac:dyDescent="0.2">
      <c r="CF66" s="254" t="s">
        <v>130</v>
      </c>
      <c r="CG66" s="255">
        <v>30.96</v>
      </c>
      <c r="CH66" s="255">
        <v>29.12</v>
      </c>
    </row>
    <row r="67" spans="84:86" x14ac:dyDescent="0.2">
      <c r="CF67" s="254" t="s">
        <v>131</v>
      </c>
      <c r="CG67" s="255">
        <v>30.61</v>
      </c>
      <c r="CH67" s="255">
        <v>21.72</v>
      </c>
    </row>
    <row r="68" spans="84:86" x14ac:dyDescent="0.2">
      <c r="CF68" s="254" t="s">
        <v>209</v>
      </c>
      <c r="CG68" s="255">
        <v>30.48</v>
      </c>
      <c r="CH68" s="255">
        <v>23.8</v>
      </c>
    </row>
    <row r="69" spans="84:86" x14ac:dyDescent="0.2">
      <c r="CF69" s="254" t="s">
        <v>207</v>
      </c>
      <c r="CG69" s="255">
        <v>30.32</v>
      </c>
      <c r="CH69" s="255">
        <v>25.28</v>
      </c>
    </row>
    <row r="70" spans="84:86" x14ac:dyDescent="0.2">
      <c r="CF70" s="254" t="s">
        <v>151</v>
      </c>
      <c r="CG70" s="255">
        <v>29.76</v>
      </c>
      <c r="CH70" s="255">
        <v>21.63</v>
      </c>
    </row>
    <row r="71" spans="84:86" x14ac:dyDescent="0.2">
      <c r="CF71" s="254" t="s">
        <v>147</v>
      </c>
      <c r="CG71" s="255">
        <v>29.68</v>
      </c>
      <c r="CH71" s="255">
        <v>27.77</v>
      </c>
    </row>
    <row r="72" spans="84:86" ht="13.5" thickBot="1" x14ac:dyDescent="0.25">
      <c r="CF72" s="254" t="s">
        <v>141</v>
      </c>
      <c r="CG72" s="255">
        <v>29.19</v>
      </c>
      <c r="CH72" s="255">
        <v>25.66</v>
      </c>
    </row>
    <row r="73" spans="84:86" ht="13.5" thickBot="1" x14ac:dyDescent="0.25">
      <c r="CF73" s="103" t="s">
        <v>210</v>
      </c>
      <c r="CG73" s="251">
        <v>34.86</v>
      </c>
      <c r="CH73" s="251">
        <v>28.46</v>
      </c>
    </row>
    <row r="84" spans="2:7" ht="18.75" x14ac:dyDescent="0.25">
      <c r="B84" s="560" t="s">
        <v>215</v>
      </c>
      <c r="C84" s="561"/>
      <c r="D84" s="561"/>
      <c r="E84" s="561"/>
      <c r="F84" s="561"/>
      <c r="G84" s="561"/>
    </row>
  </sheetData>
  <mergeCells count="1">
    <mergeCell ref="B84:G84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32" sqref="U32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51" t="s">
        <v>121</v>
      </c>
    </row>
    <row r="3" spans="1:21" x14ac:dyDescent="0.2">
      <c r="G3" s="168"/>
      <c r="H3" s="168"/>
    </row>
    <row r="4" spans="1:21" ht="22.5" x14ac:dyDescent="0.3">
      <c r="B4" s="335" t="s">
        <v>259</v>
      </c>
    </row>
    <row r="5" spans="1:21" ht="15.75" x14ac:dyDescent="0.25">
      <c r="B5" s="336" t="s">
        <v>120</v>
      </c>
      <c r="F5" s="168"/>
      <c r="J5" s="55"/>
      <c r="L5" s="141"/>
      <c r="M5" s="141"/>
      <c r="N5" s="55"/>
      <c r="O5" s="55"/>
      <c r="P5" s="144"/>
      <c r="Q5" s="55"/>
      <c r="R5" s="55"/>
      <c r="S5" s="55"/>
    </row>
    <row r="6" spans="1:21" ht="27.75" thickBot="1" x14ac:dyDescent="0.4">
      <c r="B6" s="72" t="s">
        <v>117</v>
      </c>
      <c r="F6" s="55"/>
      <c r="G6" s="55"/>
    </row>
    <row r="7" spans="1:21" ht="14.25" x14ac:dyDescent="0.2">
      <c r="A7" s="228"/>
      <c r="B7" s="229"/>
      <c r="C7" s="57"/>
      <c r="D7" s="58" t="s">
        <v>99</v>
      </c>
      <c r="E7" s="59"/>
      <c r="F7" s="59"/>
      <c r="G7" s="59"/>
      <c r="H7" s="59"/>
      <c r="I7" s="60"/>
      <c r="J7" s="58" t="s">
        <v>100</v>
      </c>
      <c r="K7" s="59"/>
      <c r="L7" s="59"/>
      <c r="M7" s="59"/>
      <c r="N7" s="59"/>
      <c r="O7" s="60"/>
      <c r="P7" s="58" t="s">
        <v>119</v>
      </c>
      <c r="Q7" s="70"/>
      <c r="R7" s="106"/>
      <c r="S7" s="107"/>
    </row>
    <row r="8" spans="1:21" ht="14.25" x14ac:dyDescent="0.2">
      <c r="A8" s="228"/>
      <c r="B8" s="230" t="s">
        <v>101</v>
      </c>
      <c r="C8" s="61" t="s">
        <v>102</v>
      </c>
      <c r="D8" s="62" t="s">
        <v>103</v>
      </c>
      <c r="E8" s="62"/>
      <c r="F8" s="62" t="s">
        <v>156</v>
      </c>
      <c r="G8" s="62"/>
      <c r="H8" s="62" t="s">
        <v>104</v>
      </c>
      <c r="I8" s="63"/>
      <c r="J8" s="62" t="s">
        <v>103</v>
      </c>
      <c r="K8" s="62"/>
      <c r="L8" s="62" t="s">
        <v>156</v>
      </c>
      <c r="M8" s="62"/>
      <c r="N8" s="62" t="s">
        <v>104</v>
      </c>
      <c r="O8" s="63"/>
      <c r="P8" s="62" t="s">
        <v>103</v>
      </c>
      <c r="Q8" s="62"/>
      <c r="R8" s="108" t="s">
        <v>156</v>
      </c>
      <c r="S8" s="71"/>
    </row>
    <row r="9" spans="1:21" ht="13.5" thickBot="1" x14ac:dyDescent="0.25">
      <c r="A9" s="228"/>
      <c r="B9" s="231"/>
      <c r="C9" s="64"/>
      <c r="D9" s="159" t="s">
        <v>257</v>
      </c>
      <c r="E9" s="150" t="s">
        <v>258</v>
      </c>
      <c r="F9" s="149" t="s">
        <v>257</v>
      </c>
      <c r="G9" s="150" t="s">
        <v>258</v>
      </c>
      <c r="H9" s="152" t="s">
        <v>257</v>
      </c>
      <c r="I9" s="153" t="s">
        <v>258</v>
      </c>
      <c r="J9" s="161" t="s">
        <v>257</v>
      </c>
      <c r="K9" s="88" t="s">
        <v>258</v>
      </c>
      <c r="L9" s="109" t="s">
        <v>257</v>
      </c>
      <c r="M9" s="88" t="s">
        <v>258</v>
      </c>
      <c r="N9" s="87" t="s">
        <v>257</v>
      </c>
      <c r="O9" s="89" t="s">
        <v>258</v>
      </c>
      <c r="P9" s="161" t="s">
        <v>257</v>
      </c>
      <c r="Q9" s="88" t="s">
        <v>258</v>
      </c>
      <c r="R9" s="110" t="s">
        <v>257</v>
      </c>
      <c r="S9" s="90" t="s">
        <v>258</v>
      </c>
    </row>
    <row r="10" spans="1:21" ht="15.75" x14ac:dyDescent="0.25">
      <c r="A10" s="228"/>
      <c r="B10" s="234" t="s">
        <v>105</v>
      </c>
      <c r="C10" s="287"/>
      <c r="D10" s="266">
        <f t="shared" ref="D10:O10" si="0">SUM(D11:D16)</f>
        <v>1897404.733</v>
      </c>
      <c r="E10" s="151">
        <f t="shared" si="0"/>
        <v>1930424.6610000001</v>
      </c>
      <c r="F10" s="154">
        <f>SUM(F11:F16)</f>
        <v>8108458.1710000001</v>
      </c>
      <c r="G10" s="155">
        <f>SUM(G11:G16)</f>
        <v>8205649.495000001</v>
      </c>
      <c r="H10" s="158">
        <f t="shared" si="0"/>
        <v>1307803.7980000002</v>
      </c>
      <c r="I10" s="162">
        <f t="shared" si="0"/>
        <v>1380244.7239999999</v>
      </c>
      <c r="J10" s="160">
        <f t="shared" si="0"/>
        <v>827564.61800000002</v>
      </c>
      <c r="K10" s="138">
        <f t="shared" si="0"/>
        <v>816919.353</v>
      </c>
      <c r="L10" s="139">
        <f t="shared" si="0"/>
        <v>3536727.7139999997</v>
      </c>
      <c r="M10" s="138">
        <f t="shared" si="0"/>
        <v>3472250.3539999998</v>
      </c>
      <c r="N10" s="140">
        <f t="shared" si="0"/>
        <v>537718.92300000007</v>
      </c>
      <c r="O10" s="164">
        <f t="shared" si="0"/>
        <v>560686.32400000002</v>
      </c>
      <c r="P10" s="160">
        <f t="shared" ref="P10:Q10" si="1">SUM(P11:P16)</f>
        <v>1069840.115</v>
      </c>
      <c r="Q10" s="132">
        <f t="shared" si="1"/>
        <v>1113505.308</v>
      </c>
      <c r="R10" s="131">
        <f>SUM(R11:R16)</f>
        <v>4571730.4570000004</v>
      </c>
      <c r="S10" s="132">
        <f>SUM(S11:S16)</f>
        <v>4733399.1410000008</v>
      </c>
      <c r="T10" s="143"/>
      <c r="U10" s="250"/>
    </row>
    <row r="11" spans="1:21" x14ac:dyDescent="0.2">
      <c r="A11" s="228"/>
      <c r="B11" s="235" t="s">
        <v>106</v>
      </c>
      <c r="C11" s="288" t="s">
        <v>173</v>
      </c>
      <c r="D11" s="290">
        <v>379630.53499999997</v>
      </c>
      <c r="E11" s="192">
        <v>366397.717</v>
      </c>
      <c r="F11" s="111">
        <v>1621420.8370000001</v>
      </c>
      <c r="G11" s="66">
        <v>1557931.0020000001</v>
      </c>
      <c r="H11" s="191">
        <v>609393.87199999997</v>
      </c>
      <c r="I11" s="193">
        <v>623475.60400000005</v>
      </c>
      <c r="J11" s="191">
        <v>150989.57</v>
      </c>
      <c r="K11" s="192">
        <v>150609.899</v>
      </c>
      <c r="L11" s="111">
        <v>644208.41700000002</v>
      </c>
      <c r="M11" s="66">
        <v>640354.12399999995</v>
      </c>
      <c r="N11" s="191">
        <v>192100.579</v>
      </c>
      <c r="O11" s="193">
        <v>207614.16399999999</v>
      </c>
      <c r="P11" s="194">
        <f t="shared" ref="P11:P16" si="2">D11-J11</f>
        <v>228640.96499999997</v>
      </c>
      <c r="Q11" s="195">
        <f t="shared" ref="Q11:Q16" si="3">E11-K11</f>
        <v>215787.818</v>
      </c>
      <c r="R11" s="112">
        <f t="shared" ref="R11:S16" si="4">F11-L11</f>
        <v>977212.42</v>
      </c>
      <c r="S11" s="113">
        <f t="shared" si="4"/>
        <v>917576.87800000014</v>
      </c>
      <c r="T11" s="143"/>
      <c r="U11" s="250"/>
    </row>
    <row r="12" spans="1:21" x14ac:dyDescent="0.2">
      <c r="A12" s="228"/>
      <c r="B12" s="235" t="s">
        <v>107</v>
      </c>
      <c r="C12" s="288" t="s">
        <v>108</v>
      </c>
      <c r="D12" s="290">
        <v>239538.34299999999</v>
      </c>
      <c r="E12" s="192">
        <v>246857.46100000001</v>
      </c>
      <c r="F12" s="111">
        <v>1025457.95</v>
      </c>
      <c r="G12" s="66">
        <v>1051618.727</v>
      </c>
      <c r="H12" s="191">
        <v>117575.78599999999</v>
      </c>
      <c r="I12" s="193">
        <v>151122.35</v>
      </c>
      <c r="J12" s="191">
        <v>145808.00399999999</v>
      </c>
      <c r="K12" s="192">
        <v>136387.95699999999</v>
      </c>
      <c r="L12" s="111">
        <v>624582.24699999997</v>
      </c>
      <c r="M12" s="66">
        <v>579581.76</v>
      </c>
      <c r="N12" s="191">
        <v>86415.464000000007</v>
      </c>
      <c r="O12" s="193">
        <v>91478.725999999995</v>
      </c>
      <c r="P12" s="194">
        <f t="shared" si="2"/>
        <v>93730.339000000007</v>
      </c>
      <c r="Q12" s="195">
        <f t="shared" si="3"/>
        <v>110469.50400000002</v>
      </c>
      <c r="R12" s="112">
        <f t="shared" si="4"/>
        <v>400875.70299999998</v>
      </c>
      <c r="S12" s="113">
        <f t="shared" si="4"/>
        <v>472036.96699999995</v>
      </c>
      <c r="T12" s="143"/>
      <c r="U12" s="250"/>
    </row>
    <row r="13" spans="1:21" x14ac:dyDescent="0.2">
      <c r="A13" s="228"/>
      <c r="B13" s="235" t="s">
        <v>109</v>
      </c>
      <c r="C13" s="288" t="s">
        <v>110</v>
      </c>
      <c r="D13" s="290">
        <v>111819.59</v>
      </c>
      <c r="E13" s="192">
        <v>119420.186</v>
      </c>
      <c r="F13" s="111">
        <v>478043.36599999998</v>
      </c>
      <c r="G13" s="66">
        <v>507560.48599999998</v>
      </c>
      <c r="H13" s="191">
        <v>92915.342000000004</v>
      </c>
      <c r="I13" s="193">
        <v>98021.4</v>
      </c>
      <c r="J13" s="191">
        <v>77712.611000000004</v>
      </c>
      <c r="K13" s="192">
        <v>76227.620999999999</v>
      </c>
      <c r="L13" s="111">
        <v>332325.88900000002</v>
      </c>
      <c r="M13" s="66">
        <v>323732.94300000003</v>
      </c>
      <c r="N13" s="191">
        <v>68039.341</v>
      </c>
      <c r="O13" s="193">
        <v>68456.539999999994</v>
      </c>
      <c r="P13" s="194">
        <f t="shared" si="2"/>
        <v>34106.978999999992</v>
      </c>
      <c r="Q13" s="195">
        <f t="shared" si="3"/>
        <v>43192.565000000002</v>
      </c>
      <c r="R13" s="112">
        <f t="shared" si="4"/>
        <v>145717.47699999996</v>
      </c>
      <c r="S13" s="113">
        <f t="shared" si="4"/>
        <v>183827.54299999995</v>
      </c>
      <c r="T13" s="143"/>
      <c r="U13" s="250"/>
    </row>
    <row r="14" spans="1:21" x14ac:dyDescent="0.2">
      <c r="A14" s="228"/>
      <c r="B14" s="235" t="s">
        <v>111</v>
      </c>
      <c r="C14" s="288" t="s">
        <v>112</v>
      </c>
      <c r="D14" s="290">
        <v>206075.81700000001</v>
      </c>
      <c r="E14" s="192">
        <v>167156.639</v>
      </c>
      <c r="F14" s="111">
        <v>881141.67799999996</v>
      </c>
      <c r="G14" s="66">
        <v>710526.90800000005</v>
      </c>
      <c r="H14" s="191">
        <v>202321.37400000001</v>
      </c>
      <c r="I14" s="193">
        <v>201970.97899999999</v>
      </c>
      <c r="J14" s="191">
        <v>46151.33</v>
      </c>
      <c r="K14" s="192">
        <v>40764.375</v>
      </c>
      <c r="L14" s="111">
        <v>197103.80900000001</v>
      </c>
      <c r="M14" s="66">
        <v>173011.234</v>
      </c>
      <c r="N14" s="191">
        <v>85306.156000000003</v>
      </c>
      <c r="O14" s="193">
        <v>88712.362999999998</v>
      </c>
      <c r="P14" s="194">
        <f t="shared" si="2"/>
        <v>159924.48700000002</v>
      </c>
      <c r="Q14" s="195">
        <f t="shared" si="3"/>
        <v>126392.264</v>
      </c>
      <c r="R14" s="112">
        <f t="shared" si="4"/>
        <v>684037.86899999995</v>
      </c>
      <c r="S14" s="113">
        <f t="shared" si="4"/>
        <v>537515.67400000012</v>
      </c>
      <c r="T14" s="143"/>
      <c r="U14" s="250"/>
    </row>
    <row r="15" spans="1:21" x14ac:dyDescent="0.2">
      <c r="A15" s="228"/>
      <c r="B15" s="235" t="s">
        <v>113</v>
      </c>
      <c r="C15" s="288" t="s">
        <v>114</v>
      </c>
      <c r="D15" s="290">
        <v>267792.424</v>
      </c>
      <c r="E15" s="192">
        <v>304025.38799999998</v>
      </c>
      <c r="F15" s="111">
        <v>1142813.9040000001</v>
      </c>
      <c r="G15" s="66">
        <v>1290442.0959999999</v>
      </c>
      <c r="H15" s="191">
        <v>57392.597000000002</v>
      </c>
      <c r="I15" s="193">
        <v>64210.694000000003</v>
      </c>
      <c r="J15" s="191">
        <v>100081.158</v>
      </c>
      <c r="K15" s="192">
        <v>105322.485</v>
      </c>
      <c r="L15" s="111">
        <v>427306.41600000003</v>
      </c>
      <c r="M15" s="66">
        <v>447623.21600000001</v>
      </c>
      <c r="N15" s="191">
        <v>18818.816999999999</v>
      </c>
      <c r="O15" s="193">
        <v>19204.457999999999</v>
      </c>
      <c r="P15" s="194">
        <f t="shared" si="2"/>
        <v>167711.266</v>
      </c>
      <c r="Q15" s="195">
        <f t="shared" si="3"/>
        <v>198702.90299999999</v>
      </c>
      <c r="R15" s="112">
        <f t="shared" si="4"/>
        <v>715507.48800000013</v>
      </c>
      <c r="S15" s="113">
        <f t="shared" si="4"/>
        <v>842818.87999999989</v>
      </c>
      <c r="T15" s="143"/>
      <c r="U15" s="250"/>
    </row>
    <row r="16" spans="1:21" ht="13.5" thickBot="1" x14ac:dyDescent="0.25">
      <c r="A16" s="228"/>
      <c r="B16" s="236" t="s">
        <v>115</v>
      </c>
      <c r="C16" s="289" t="s">
        <v>116</v>
      </c>
      <c r="D16" s="291">
        <v>692548.02399999998</v>
      </c>
      <c r="E16" s="200">
        <v>726567.27</v>
      </c>
      <c r="F16" s="114">
        <v>2959580.4360000002</v>
      </c>
      <c r="G16" s="68">
        <v>3087570.2760000001</v>
      </c>
      <c r="H16" s="199">
        <v>228204.82699999999</v>
      </c>
      <c r="I16" s="201">
        <v>241443.69699999999</v>
      </c>
      <c r="J16" s="199">
        <v>306821.94500000001</v>
      </c>
      <c r="K16" s="200">
        <v>307607.016</v>
      </c>
      <c r="L16" s="114">
        <v>1311200.936</v>
      </c>
      <c r="M16" s="68">
        <v>1307947.077</v>
      </c>
      <c r="N16" s="199">
        <v>87038.566000000006</v>
      </c>
      <c r="O16" s="201">
        <v>85220.073000000004</v>
      </c>
      <c r="P16" s="202">
        <f t="shared" si="2"/>
        <v>385726.07899999997</v>
      </c>
      <c r="Q16" s="203">
        <f t="shared" si="3"/>
        <v>418960.25400000002</v>
      </c>
      <c r="R16" s="115">
        <f t="shared" si="4"/>
        <v>1648379.5000000002</v>
      </c>
      <c r="S16" s="116">
        <f t="shared" si="4"/>
        <v>1779623.199</v>
      </c>
      <c r="U16" s="250"/>
    </row>
    <row r="17" spans="1:19" x14ac:dyDescent="0.2">
      <c r="E17" s="133"/>
      <c r="G17" s="133"/>
      <c r="H17" s="133"/>
      <c r="I17" s="133"/>
      <c r="L17" s="133"/>
      <c r="M17" s="133"/>
      <c r="N17" s="133"/>
      <c r="O17" s="133"/>
      <c r="R17" s="216"/>
    </row>
    <row r="18" spans="1:19" ht="27.75" thickBot="1" x14ac:dyDescent="0.4">
      <c r="B18" s="72" t="s">
        <v>243</v>
      </c>
      <c r="G18" s="133"/>
      <c r="I18" s="133"/>
      <c r="L18" s="133"/>
    </row>
    <row r="19" spans="1:19" ht="14.25" x14ac:dyDescent="0.2">
      <c r="A19" s="228"/>
      <c r="B19" s="229"/>
      <c r="C19" s="117"/>
      <c r="D19" s="58" t="s">
        <v>99</v>
      </c>
      <c r="E19" s="59"/>
      <c r="F19" s="59"/>
      <c r="G19" s="59"/>
      <c r="H19" s="59"/>
      <c r="I19" s="60"/>
      <c r="J19" s="58" t="s">
        <v>100</v>
      </c>
      <c r="K19" s="59"/>
      <c r="L19" s="59"/>
      <c r="M19" s="59"/>
      <c r="N19" s="59"/>
      <c r="O19" s="60"/>
      <c r="P19" s="167" t="s">
        <v>119</v>
      </c>
      <c r="Q19" s="70"/>
      <c r="R19" s="106"/>
      <c r="S19" s="107"/>
    </row>
    <row r="20" spans="1:19" ht="14.25" x14ac:dyDescent="0.2">
      <c r="A20" s="228"/>
      <c r="B20" s="230" t="s">
        <v>101</v>
      </c>
      <c r="C20" s="118" t="s">
        <v>102</v>
      </c>
      <c r="D20" s="62" t="s">
        <v>103</v>
      </c>
      <c r="E20" s="62"/>
      <c r="F20" s="62" t="s">
        <v>156</v>
      </c>
      <c r="G20" s="62"/>
      <c r="H20" s="62" t="s">
        <v>104</v>
      </c>
      <c r="I20" s="63"/>
      <c r="J20" s="62" t="s">
        <v>103</v>
      </c>
      <c r="K20" s="62"/>
      <c r="L20" s="62" t="s">
        <v>156</v>
      </c>
      <c r="M20" s="62"/>
      <c r="N20" s="62" t="s">
        <v>104</v>
      </c>
      <c r="O20" s="63"/>
      <c r="P20" s="108" t="s">
        <v>103</v>
      </c>
      <c r="Q20" s="62"/>
      <c r="R20" s="108" t="s">
        <v>156</v>
      </c>
      <c r="S20" s="71"/>
    </row>
    <row r="21" spans="1:19" ht="13.5" thickBot="1" x14ac:dyDescent="0.25">
      <c r="A21" s="228"/>
      <c r="B21" s="231"/>
      <c r="C21" s="119"/>
      <c r="D21" s="159" t="s">
        <v>257</v>
      </c>
      <c r="E21" s="150" t="s">
        <v>258</v>
      </c>
      <c r="F21" s="149" t="s">
        <v>257</v>
      </c>
      <c r="G21" s="150" t="s">
        <v>258</v>
      </c>
      <c r="H21" s="152" t="s">
        <v>257</v>
      </c>
      <c r="I21" s="153" t="s">
        <v>258</v>
      </c>
      <c r="J21" s="161" t="s">
        <v>257</v>
      </c>
      <c r="K21" s="88" t="s">
        <v>258</v>
      </c>
      <c r="L21" s="109" t="s">
        <v>257</v>
      </c>
      <c r="M21" s="88" t="s">
        <v>258</v>
      </c>
      <c r="N21" s="87" t="s">
        <v>257</v>
      </c>
      <c r="O21" s="89" t="s">
        <v>258</v>
      </c>
      <c r="P21" s="159" t="s">
        <v>257</v>
      </c>
      <c r="Q21" s="150" t="s">
        <v>258</v>
      </c>
      <c r="R21" s="292" t="s">
        <v>257</v>
      </c>
      <c r="S21" s="293" t="s">
        <v>258</v>
      </c>
    </row>
    <row r="22" spans="1:19" ht="15.75" x14ac:dyDescent="0.25">
      <c r="A22" s="228"/>
      <c r="B22" s="234" t="s">
        <v>105</v>
      </c>
      <c r="C22" s="163"/>
      <c r="D22" s="160">
        <f t="shared" ref="D22:S22" si="5">SUM(D23:D28)</f>
        <v>174247.372</v>
      </c>
      <c r="E22" s="138">
        <f t="shared" si="5"/>
        <v>165850.228</v>
      </c>
      <c r="F22" s="139">
        <f t="shared" si="5"/>
        <v>744746.3600000001</v>
      </c>
      <c r="G22" s="138">
        <f t="shared" si="5"/>
        <v>703218.26899999997</v>
      </c>
      <c r="H22" s="140">
        <f t="shared" si="5"/>
        <v>76616.672999999995</v>
      </c>
      <c r="I22" s="164">
        <f t="shared" si="5"/>
        <v>91430.527000000002</v>
      </c>
      <c r="J22" s="160">
        <f t="shared" si="5"/>
        <v>109417.09899999999</v>
      </c>
      <c r="K22" s="138">
        <f t="shared" si="5"/>
        <v>103437.17800000001</v>
      </c>
      <c r="L22" s="139">
        <f>SUM(L23:L28)</f>
        <v>467428.28899999999</v>
      </c>
      <c r="M22" s="138">
        <f>SUM(M23:M28)</f>
        <v>439386.26199999999</v>
      </c>
      <c r="N22" s="140">
        <f t="shared" si="5"/>
        <v>34868.042999999998</v>
      </c>
      <c r="O22" s="151">
        <f t="shared" si="5"/>
        <v>32167.333999999999</v>
      </c>
      <c r="P22" s="298">
        <f t="shared" si="5"/>
        <v>64830.273000000008</v>
      </c>
      <c r="Q22" s="299">
        <f t="shared" si="5"/>
        <v>62413.049999999988</v>
      </c>
      <c r="R22" s="300">
        <f t="shared" si="5"/>
        <v>277318.071</v>
      </c>
      <c r="S22" s="301">
        <f t="shared" si="5"/>
        <v>263832.00700000004</v>
      </c>
    </row>
    <row r="23" spans="1:19" x14ac:dyDescent="0.2">
      <c r="A23" s="228"/>
      <c r="B23" s="235" t="s">
        <v>106</v>
      </c>
      <c r="C23" s="190" t="s">
        <v>173</v>
      </c>
      <c r="D23" s="191">
        <v>4113.451</v>
      </c>
      <c r="E23" s="192">
        <v>3381.529</v>
      </c>
      <c r="F23" s="65">
        <v>17532.316999999999</v>
      </c>
      <c r="G23" s="66">
        <v>14438.916999999999</v>
      </c>
      <c r="H23" s="191">
        <v>7413.5619999999999</v>
      </c>
      <c r="I23" s="193">
        <v>2833.9169999999999</v>
      </c>
      <c r="J23" s="136">
        <v>2179.5</v>
      </c>
      <c r="K23" s="66">
        <v>1624.14</v>
      </c>
      <c r="L23" s="111">
        <v>9332.6659999999993</v>
      </c>
      <c r="M23" s="66">
        <v>6853.5280000000002</v>
      </c>
      <c r="N23" s="65">
        <v>3036.0970000000002</v>
      </c>
      <c r="O23" s="269">
        <v>1318.998</v>
      </c>
      <c r="P23" s="294">
        <f t="shared" ref="P23:S28" si="6">D23-J23</f>
        <v>1933.951</v>
      </c>
      <c r="Q23" s="295">
        <f t="shared" si="6"/>
        <v>1757.3889999999999</v>
      </c>
      <c r="R23" s="296">
        <f t="shared" si="6"/>
        <v>8199.6509999999998</v>
      </c>
      <c r="S23" s="297">
        <f t="shared" si="6"/>
        <v>7585.3889999999992</v>
      </c>
    </row>
    <row r="24" spans="1:19" x14ac:dyDescent="0.2">
      <c r="A24" s="228"/>
      <c r="B24" s="235" t="s">
        <v>107</v>
      </c>
      <c r="C24" s="190" t="s">
        <v>108</v>
      </c>
      <c r="D24" s="191">
        <v>26839.865000000002</v>
      </c>
      <c r="E24" s="192">
        <v>21041.232</v>
      </c>
      <c r="F24" s="65">
        <v>115701.42600000001</v>
      </c>
      <c r="G24" s="66">
        <v>89604.294999999998</v>
      </c>
      <c r="H24" s="191">
        <v>7942.4880000000003</v>
      </c>
      <c r="I24" s="193">
        <v>14283.603999999999</v>
      </c>
      <c r="J24" s="136">
        <v>15593.138000000001</v>
      </c>
      <c r="K24" s="66">
        <v>15638.236999999999</v>
      </c>
      <c r="L24" s="111">
        <v>66897.267000000007</v>
      </c>
      <c r="M24" s="66">
        <v>66374.058999999994</v>
      </c>
      <c r="N24" s="65">
        <v>6778.4620000000004</v>
      </c>
      <c r="O24" s="269">
        <v>7709.21</v>
      </c>
      <c r="P24" s="267">
        <f t="shared" ref="P24:P26" si="7">D24-J24</f>
        <v>11246.727000000001</v>
      </c>
      <c r="Q24" s="240">
        <f t="shared" ref="Q24:Q26" si="8">E24-K24</f>
        <v>5402.9950000000008</v>
      </c>
      <c r="R24" s="242">
        <f t="shared" si="6"/>
        <v>48804.159</v>
      </c>
      <c r="S24" s="113">
        <f t="shared" si="6"/>
        <v>23230.236000000004</v>
      </c>
    </row>
    <row r="25" spans="1:19" x14ac:dyDescent="0.2">
      <c r="A25" s="228"/>
      <c r="B25" s="235" t="s">
        <v>109</v>
      </c>
      <c r="C25" s="190" t="s">
        <v>110</v>
      </c>
      <c r="D25" s="191">
        <v>1732.588</v>
      </c>
      <c r="E25" s="192">
        <v>4668.643</v>
      </c>
      <c r="F25" s="65">
        <v>7414.8829999999998</v>
      </c>
      <c r="G25" s="66">
        <v>19851.856</v>
      </c>
      <c r="H25" s="191">
        <v>1153.9860000000001</v>
      </c>
      <c r="I25" s="193">
        <v>3028.0859999999998</v>
      </c>
      <c r="J25" s="136">
        <v>326.12</v>
      </c>
      <c r="K25" s="66">
        <v>298.43299999999999</v>
      </c>
      <c r="L25" s="111">
        <v>1385.576</v>
      </c>
      <c r="M25" s="66">
        <v>1270.625</v>
      </c>
      <c r="N25" s="65">
        <v>168.66</v>
      </c>
      <c r="O25" s="269">
        <v>123.8</v>
      </c>
      <c r="P25" s="267">
        <f t="shared" si="7"/>
        <v>1406.4679999999998</v>
      </c>
      <c r="Q25" s="240">
        <f t="shared" si="8"/>
        <v>4370.21</v>
      </c>
      <c r="R25" s="242">
        <f t="shared" si="6"/>
        <v>6029.3069999999998</v>
      </c>
      <c r="S25" s="113">
        <f t="shared" si="6"/>
        <v>18581.231</v>
      </c>
    </row>
    <row r="26" spans="1:19" x14ac:dyDescent="0.2">
      <c r="A26" s="228"/>
      <c r="B26" s="235" t="s">
        <v>111</v>
      </c>
      <c r="C26" s="190" t="s">
        <v>112</v>
      </c>
      <c r="D26" s="191">
        <v>62637.949000000001</v>
      </c>
      <c r="E26" s="192">
        <v>54186.345999999998</v>
      </c>
      <c r="F26" s="65">
        <v>267645.321</v>
      </c>
      <c r="G26" s="66">
        <v>230306.99400000001</v>
      </c>
      <c r="H26" s="191">
        <v>40004.606</v>
      </c>
      <c r="I26" s="193">
        <v>51148.718000000001</v>
      </c>
      <c r="J26" s="136">
        <v>8055.5990000000002</v>
      </c>
      <c r="K26" s="66">
        <v>5427.857</v>
      </c>
      <c r="L26" s="111">
        <v>34453.915999999997</v>
      </c>
      <c r="M26" s="66">
        <v>23067.565999999999</v>
      </c>
      <c r="N26" s="65">
        <v>4595.1689999999999</v>
      </c>
      <c r="O26" s="269">
        <v>3104.25</v>
      </c>
      <c r="P26" s="267">
        <f t="shared" si="7"/>
        <v>54582.35</v>
      </c>
      <c r="Q26" s="240">
        <f t="shared" si="8"/>
        <v>48758.489000000001</v>
      </c>
      <c r="R26" s="242">
        <f t="shared" si="6"/>
        <v>233191.405</v>
      </c>
      <c r="S26" s="113">
        <f t="shared" si="6"/>
        <v>207239.42800000001</v>
      </c>
    </row>
    <row r="27" spans="1:19" x14ac:dyDescent="0.2">
      <c r="A27" s="228"/>
      <c r="B27" s="235" t="s">
        <v>113</v>
      </c>
      <c r="C27" s="190" t="s">
        <v>114</v>
      </c>
      <c r="D27" s="191">
        <v>53497.508000000002</v>
      </c>
      <c r="E27" s="192">
        <v>63609.940999999999</v>
      </c>
      <c r="F27" s="65">
        <v>227851.52100000001</v>
      </c>
      <c r="G27" s="66">
        <v>268634.18099999998</v>
      </c>
      <c r="H27" s="191">
        <v>11354.017</v>
      </c>
      <c r="I27" s="193">
        <v>13617.213</v>
      </c>
      <c r="J27" s="136">
        <v>38194.493999999999</v>
      </c>
      <c r="K27" s="66">
        <v>41402.586000000003</v>
      </c>
      <c r="L27" s="111">
        <v>162947.41399999999</v>
      </c>
      <c r="M27" s="66">
        <v>175765.908</v>
      </c>
      <c r="N27" s="65">
        <v>6495.0910000000003</v>
      </c>
      <c r="O27" s="269">
        <v>7370.9889999999996</v>
      </c>
      <c r="P27" s="267">
        <f t="shared" si="6"/>
        <v>15303.014000000003</v>
      </c>
      <c r="Q27" s="240">
        <f t="shared" si="6"/>
        <v>22207.354999999996</v>
      </c>
      <c r="R27" s="242">
        <f t="shared" si="6"/>
        <v>64904.107000000018</v>
      </c>
      <c r="S27" s="113">
        <f t="shared" si="6"/>
        <v>92868.272999999986</v>
      </c>
    </row>
    <row r="28" spans="1:19" ht="13.5" thickBot="1" x14ac:dyDescent="0.25">
      <c r="A28" s="228"/>
      <c r="B28" s="236" t="s">
        <v>115</v>
      </c>
      <c r="C28" s="198" t="s">
        <v>116</v>
      </c>
      <c r="D28" s="199">
        <v>25426.010999999999</v>
      </c>
      <c r="E28" s="200">
        <v>18962.537</v>
      </c>
      <c r="F28" s="67">
        <v>108600.89200000001</v>
      </c>
      <c r="G28" s="68">
        <v>80382.025999999998</v>
      </c>
      <c r="H28" s="199">
        <v>8748.0139999999992</v>
      </c>
      <c r="I28" s="201">
        <v>6518.9889999999996</v>
      </c>
      <c r="J28" s="137">
        <v>45068.248</v>
      </c>
      <c r="K28" s="68">
        <v>39045.925000000003</v>
      </c>
      <c r="L28" s="114">
        <v>192411.45</v>
      </c>
      <c r="M28" s="68">
        <v>166054.576</v>
      </c>
      <c r="N28" s="67">
        <v>13794.564</v>
      </c>
      <c r="O28" s="270">
        <v>12540.087</v>
      </c>
      <c r="P28" s="268">
        <f t="shared" ref="P28" si="9">D28-J28</f>
        <v>-19642.237000000001</v>
      </c>
      <c r="Q28" s="241">
        <f t="shared" ref="Q28" si="10">E28-K28</f>
        <v>-20083.388000000003</v>
      </c>
      <c r="R28" s="243">
        <f t="shared" si="6"/>
        <v>-83810.558000000005</v>
      </c>
      <c r="S28" s="116">
        <f t="shared" si="6"/>
        <v>-85672.55</v>
      </c>
    </row>
    <row r="29" spans="1:19" x14ac:dyDescent="0.2">
      <c r="G29" s="133"/>
      <c r="H29" s="133"/>
    </row>
    <row r="30" spans="1:19" ht="27" customHeight="1" thickBot="1" x14ac:dyDescent="0.4">
      <c r="B30" s="72" t="s">
        <v>162</v>
      </c>
      <c r="G30" s="133"/>
    </row>
    <row r="31" spans="1:19" ht="14.25" x14ac:dyDescent="0.2">
      <c r="A31" s="228"/>
      <c r="B31" s="229"/>
      <c r="C31" s="117"/>
      <c r="D31" s="58" t="s">
        <v>99</v>
      </c>
      <c r="E31" s="59"/>
      <c r="F31" s="59"/>
      <c r="G31" s="59"/>
      <c r="H31" s="59"/>
      <c r="I31" s="60"/>
      <c r="J31" s="58" t="s">
        <v>100</v>
      </c>
      <c r="K31" s="59"/>
      <c r="L31" s="59"/>
      <c r="M31" s="59"/>
      <c r="N31" s="59"/>
      <c r="O31" s="60"/>
      <c r="P31" s="58" t="s">
        <v>119</v>
      </c>
      <c r="Q31" s="70"/>
      <c r="R31" s="106"/>
      <c r="S31" s="107"/>
    </row>
    <row r="32" spans="1:19" ht="14.25" x14ac:dyDescent="0.2">
      <c r="A32" s="228"/>
      <c r="B32" s="230" t="s">
        <v>101</v>
      </c>
      <c r="C32" s="118" t="s">
        <v>102</v>
      </c>
      <c r="D32" s="62" t="s">
        <v>103</v>
      </c>
      <c r="E32" s="62"/>
      <c r="F32" s="62" t="s">
        <v>156</v>
      </c>
      <c r="G32" s="62"/>
      <c r="H32" s="62" t="s">
        <v>104</v>
      </c>
      <c r="I32" s="63"/>
      <c r="J32" s="62" t="s">
        <v>103</v>
      </c>
      <c r="K32" s="62"/>
      <c r="L32" s="62" t="s">
        <v>156</v>
      </c>
      <c r="M32" s="62"/>
      <c r="N32" s="62" t="s">
        <v>104</v>
      </c>
      <c r="O32" s="63"/>
      <c r="P32" s="62" t="s">
        <v>103</v>
      </c>
      <c r="Q32" s="62"/>
      <c r="R32" s="108" t="s">
        <v>156</v>
      </c>
      <c r="S32" s="71"/>
    </row>
    <row r="33" spans="1:21" ht="13.5" thickBot="1" x14ac:dyDescent="0.25">
      <c r="A33" s="228"/>
      <c r="B33" s="231"/>
      <c r="C33" s="119"/>
      <c r="D33" s="159" t="s">
        <v>257</v>
      </c>
      <c r="E33" s="150" t="s">
        <v>258</v>
      </c>
      <c r="F33" s="149" t="s">
        <v>257</v>
      </c>
      <c r="G33" s="150" t="s">
        <v>258</v>
      </c>
      <c r="H33" s="152" t="s">
        <v>257</v>
      </c>
      <c r="I33" s="153" t="s">
        <v>258</v>
      </c>
      <c r="J33" s="161" t="s">
        <v>257</v>
      </c>
      <c r="K33" s="88" t="s">
        <v>258</v>
      </c>
      <c r="L33" s="109" t="s">
        <v>257</v>
      </c>
      <c r="M33" s="88" t="s">
        <v>258</v>
      </c>
      <c r="N33" s="87" t="s">
        <v>257</v>
      </c>
      <c r="O33" s="89" t="s">
        <v>258</v>
      </c>
      <c r="P33" s="161" t="s">
        <v>257</v>
      </c>
      <c r="Q33" s="88" t="s">
        <v>258</v>
      </c>
      <c r="R33" s="110" t="s">
        <v>257</v>
      </c>
      <c r="S33" s="90" t="s">
        <v>258</v>
      </c>
      <c r="T33" s="260"/>
    </row>
    <row r="34" spans="1:21" ht="15.75" x14ac:dyDescent="0.25">
      <c r="A34" s="228"/>
      <c r="B34" s="234" t="s">
        <v>105</v>
      </c>
      <c r="C34" s="163"/>
      <c r="D34" s="160">
        <f t="shared" ref="D34:S34" si="11">SUM(D35:D40)</f>
        <v>420948.58599999995</v>
      </c>
      <c r="E34" s="138">
        <f t="shared" si="11"/>
        <v>418238.21299999999</v>
      </c>
      <c r="F34" s="139">
        <f t="shared" si="11"/>
        <v>1797518.4380000001</v>
      </c>
      <c r="G34" s="138">
        <f t="shared" si="11"/>
        <v>1778494.8189999997</v>
      </c>
      <c r="H34" s="140">
        <f t="shared" si="11"/>
        <v>512600.00900000002</v>
      </c>
      <c r="I34" s="164">
        <f t="shared" si="11"/>
        <v>518732.45599999995</v>
      </c>
      <c r="J34" s="160">
        <f t="shared" si="11"/>
        <v>296032.89800000004</v>
      </c>
      <c r="K34" s="138">
        <f t="shared" si="11"/>
        <v>279672.02</v>
      </c>
      <c r="L34" s="139">
        <f t="shared" si="11"/>
        <v>1265906.388</v>
      </c>
      <c r="M34" s="138">
        <f t="shared" si="11"/>
        <v>1188313.8299999998</v>
      </c>
      <c r="N34" s="140">
        <f t="shared" si="11"/>
        <v>177514.09700000001</v>
      </c>
      <c r="O34" s="151">
        <f t="shared" si="11"/>
        <v>178401.47899999999</v>
      </c>
      <c r="P34" s="266">
        <f t="shared" si="11"/>
        <v>124915.68799999999</v>
      </c>
      <c r="Q34" s="132">
        <f t="shared" si="11"/>
        <v>138566.193</v>
      </c>
      <c r="R34" s="131">
        <f t="shared" si="11"/>
        <v>531612.04999999981</v>
      </c>
      <c r="S34" s="132">
        <f t="shared" si="11"/>
        <v>590180.98899999983</v>
      </c>
      <c r="T34" s="260"/>
    </row>
    <row r="35" spans="1:21" x14ac:dyDescent="0.2">
      <c r="A35" s="228"/>
      <c r="B35" s="235" t="s">
        <v>106</v>
      </c>
      <c r="C35" s="190" t="s">
        <v>173</v>
      </c>
      <c r="D35" s="191">
        <v>246837.80100000001</v>
      </c>
      <c r="E35" s="192">
        <v>234525.54300000001</v>
      </c>
      <c r="F35" s="111">
        <v>1054465.548</v>
      </c>
      <c r="G35" s="66">
        <v>997609.08</v>
      </c>
      <c r="H35" s="191">
        <v>410629.29800000001</v>
      </c>
      <c r="I35" s="193">
        <v>421043.64399999997</v>
      </c>
      <c r="J35" s="225">
        <v>29292.488000000001</v>
      </c>
      <c r="K35" s="192">
        <v>32668.428</v>
      </c>
      <c r="L35" s="111">
        <v>125169.895</v>
      </c>
      <c r="M35" s="66">
        <v>138612.05499999999</v>
      </c>
      <c r="N35" s="191">
        <v>35086.462</v>
      </c>
      <c r="O35" s="264">
        <v>39284.542999999998</v>
      </c>
      <c r="P35" s="267">
        <f t="shared" ref="P35:P40" si="12">D35-J35</f>
        <v>217545.31299999999</v>
      </c>
      <c r="Q35" s="195">
        <f t="shared" ref="Q35:Q40" si="13">E35-K35</f>
        <v>201857.11499999999</v>
      </c>
      <c r="R35" s="112">
        <f t="shared" ref="R35:R40" si="14">F35-L35</f>
        <v>929295.65299999993</v>
      </c>
      <c r="S35" s="113">
        <f t="shared" ref="S35:S40" si="15">G35-M35</f>
        <v>858997.02499999991</v>
      </c>
      <c r="T35" s="260"/>
      <c r="U35" s="216"/>
    </row>
    <row r="36" spans="1:21" x14ac:dyDescent="0.2">
      <c r="A36" s="228"/>
      <c r="B36" s="235" t="s">
        <v>107</v>
      </c>
      <c r="C36" s="190" t="s">
        <v>108</v>
      </c>
      <c r="D36" s="191">
        <v>21987.097000000002</v>
      </c>
      <c r="E36" s="192">
        <v>24522.844000000001</v>
      </c>
      <c r="F36" s="111">
        <v>93688.975000000006</v>
      </c>
      <c r="G36" s="66">
        <v>104564.162</v>
      </c>
      <c r="H36" s="191">
        <v>14054.124</v>
      </c>
      <c r="I36" s="193">
        <v>14583.447</v>
      </c>
      <c r="J36" s="225">
        <v>77663.107000000004</v>
      </c>
      <c r="K36" s="192">
        <v>59160.184000000001</v>
      </c>
      <c r="L36" s="111">
        <v>332385.24699999997</v>
      </c>
      <c r="M36" s="66">
        <v>250847.32</v>
      </c>
      <c r="N36" s="191">
        <v>54262.911999999997</v>
      </c>
      <c r="O36" s="264">
        <v>52983.805</v>
      </c>
      <c r="P36" s="267">
        <f t="shared" si="12"/>
        <v>-55676.01</v>
      </c>
      <c r="Q36" s="195">
        <f t="shared" si="13"/>
        <v>-34637.339999999997</v>
      </c>
      <c r="R36" s="112">
        <f t="shared" si="14"/>
        <v>-238696.27199999997</v>
      </c>
      <c r="S36" s="113">
        <f t="shared" si="15"/>
        <v>-146283.158</v>
      </c>
    </row>
    <row r="37" spans="1:21" x14ac:dyDescent="0.2">
      <c r="A37" s="228"/>
      <c r="B37" s="235" t="s">
        <v>109</v>
      </c>
      <c r="C37" s="190" t="s">
        <v>110</v>
      </c>
      <c r="D37" s="191">
        <v>8066.0389999999998</v>
      </c>
      <c r="E37" s="192">
        <v>7933.6610000000001</v>
      </c>
      <c r="F37" s="111">
        <v>34495.839</v>
      </c>
      <c r="G37" s="66">
        <v>33723.027999999998</v>
      </c>
      <c r="H37" s="191">
        <v>7124.9089999999997</v>
      </c>
      <c r="I37" s="193">
        <v>7221.9080000000004</v>
      </c>
      <c r="J37" s="225">
        <v>37487.392999999996</v>
      </c>
      <c r="K37" s="192">
        <v>37805.758999999998</v>
      </c>
      <c r="L37" s="111">
        <v>160256.864</v>
      </c>
      <c r="M37" s="66">
        <v>160557.37599999999</v>
      </c>
      <c r="N37" s="191">
        <v>33672.222000000002</v>
      </c>
      <c r="O37" s="264">
        <v>35789.142</v>
      </c>
      <c r="P37" s="267">
        <f t="shared" si="12"/>
        <v>-29421.353999999996</v>
      </c>
      <c r="Q37" s="195">
        <f t="shared" si="13"/>
        <v>-29872.097999999998</v>
      </c>
      <c r="R37" s="112">
        <f t="shared" si="14"/>
        <v>-125761.02499999999</v>
      </c>
      <c r="S37" s="113">
        <f t="shared" si="15"/>
        <v>-126834.348</v>
      </c>
      <c r="T37" s="260"/>
    </row>
    <row r="38" spans="1:21" x14ac:dyDescent="0.2">
      <c r="A38" s="228"/>
      <c r="B38" s="235" t="s">
        <v>111</v>
      </c>
      <c r="C38" s="190" t="s">
        <v>112</v>
      </c>
      <c r="D38" s="191">
        <v>15134.208000000001</v>
      </c>
      <c r="E38" s="192">
        <v>10343.723</v>
      </c>
      <c r="F38" s="111">
        <v>64562.101000000002</v>
      </c>
      <c r="G38" s="66">
        <v>43945.631000000001</v>
      </c>
      <c r="H38" s="191">
        <v>36326.377999999997</v>
      </c>
      <c r="I38" s="193">
        <v>28575.296999999999</v>
      </c>
      <c r="J38" s="225">
        <v>10806.502</v>
      </c>
      <c r="K38" s="192">
        <v>10374.322</v>
      </c>
      <c r="L38" s="111">
        <v>46231.862999999998</v>
      </c>
      <c r="M38" s="66">
        <v>44012.07</v>
      </c>
      <c r="N38" s="191">
        <v>12159.737999999999</v>
      </c>
      <c r="O38" s="264">
        <v>11620.79</v>
      </c>
      <c r="P38" s="267">
        <f t="shared" si="12"/>
        <v>4327.7060000000001</v>
      </c>
      <c r="Q38" s="195">
        <f t="shared" si="13"/>
        <v>-30.59900000000016</v>
      </c>
      <c r="R38" s="112">
        <f t="shared" si="14"/>
        <v>18330.238000000005</v>
      </c>
      <c r="S38" s="113">
        <f t="shared" si="15"/>
        <v>-66.438999999998487</v>
      </c>
      <c r="T38" s="260"/>
    </row>
    <row r="39" spans="1:21" x14ac:dyDescent="0.2">
      <c r="A39" s="228"/>
      <c r="B39" s="235" t="s">
        <v>113</v>
      </c>
      <c r="C39" s="190" t="s">
        <v>114</v>
      </c>
      <c r="D39" s="191">
        <v>40851.631000000001</v>
      </c>
      <c r="E39" s="192">
        <v>43112.245999999999</v>
      </c>
      <c r="F39" s="111">
        <v>174116.93599999999</v>
      </c>
      <c r="G39" s="66">
        <v>182874.36600000001</v>
      </c>
      <c r="H39" s="191">
        <v>10380.434999999999</v>
      </c>
      <c r="I39" s="193">
        <v>9762.4140000000007</v>
      </c>
      <c r="J39" s="225">
        <v>31943.02</v>
      </c>
      <c r="K39" s="192">
        <v>32358.080000000002</v>
      </c>
      <c r="L39" s="111">
        <v>136420.12599999999</v>
      </c>
      <c r="M39" s="66">
        <v>137975.89499999999</v>
      </c>
      <c r="N39" s="191">
        <v>6230.6090000000004</v>
      </c>
      <c r="O39" s="264">
        <v>5684.8909999999996</v>
      </c>
      <c r="P39" s="267">
        <f t="shared" si="12"/>
        <v>8908.6110000000008</v>
      </c>
      <c r="Q39" s="195">
        <f t="shared" si="13"/>
        <v>10754.165999999997</v>
      </c>
      <c r="R39" s="112">
        <f t="shared" si="14"/>
        <v>37696.81</v>
      </c>
      <c r="S39" s="113">
        <f t="shared" si="15"/>
        <v>44898.47100000002</v>
      </c>
    </row>
    <row r="40" spans="1:21" ht="13.5" thickBot="1" x14ac:dyDescent="0.25">
      <c r="A40" s="228"/>
      <c r="B40" s="236" t="s">
        <v>115</v>
      </c>
      <c r="C40" s="198" t="s">
        <v>116</v>
      </c>
      <c r="D40" s="199">
        <v>88071.81</v>
      </c>
      <c r="E40" s="200">
        <v>97800.195999999996</v>
      </c>
      <c r="F40" s="114">
        <v>376189.03899999999</v>
      </c>
      <c r="G40" s="68">
        <v>415778.55200000003</v>
      </c>
      <c r="H40" s="199">
        <v>34084.864999999998</v>
      </c>
      <c r="I40" s="201">
        <v>37545.745999999999</v>
      </c>
      <c r="J40" s="226">
        <v>108840.38800000001</v>
      </c>
      <c r="K40" s="200">
        <v>107305.247</v>
      </c>
      <c r="L40" s="114">
        <v>465442.39299999998</v>
      </c>
      <c r="M40" s="68">
        <v>456309.114</v>
      </c>
      <c r="N40" s="199">
        <v>36102.154000000002</v>
      </c>
      <c r="O40" s="265">
        <v>33038.307999999997</v>
      </c>
      <c r="P40" s="268">
        <f t="shared" si="12"/>
        <v>-20768.578000000009</v>
      </c>
      <c r="Q40" s="203">
        <f t="shared" si="13"/>
        <v>-9505.0510000000068</v>
      </c>
      <c r="R40" s="115">
        <f t="shared" si="14"/>
        <v>-89253.353999999992</v>
      </c>
      <c r="S40" s="116">
        <f t="shared" si="15"/>
        <v>-40530.561999999976</v>
      </c>
    </row>
    <row r="41" spans="1:21" x14ac:dyDescent="0.2">
      <c r="G41" s="133"/>
      <c r="H41" s="133"/>
      <c r="L41" s="133"/>
    </row>
    <row r="42" spans="1:21" ht="27.75" thickBot="1" x14ac:dyDescent="0.4">
      <c r="B42" s="72" t="s">
        <v>189</v>
      </c>
      <c r="H42" s="133"/>
    </row>
    <row r="43" spans="1:21" ht="14.25" x14ac:dyDescent="0.2">
      <c r="A43" s="228"/>
      <c r="B43" s="229"/>
      <c r="C43" s="117"/>
      <c r="D43" s="167" t="s">
        <v>99</v>
      </c>
      <c r="E43" s="59"/>
      <c r="F43" s="59"/>
      <c r="G43" s="59"/>
      <c r="H43" s="59"/>
      <c r="I43" s="60"/>
      <c r="J43" s="58" t="s">
        <v>100</v>
      </c>
      <c r="K43" s="59"/>
      <c r="L43" s="59"/>
      <c r="M43" s="59"/>
      <c r="N43" s="59"/>
      <c r="O43" s="60"/>
      <c r="P43" s="58" t="s">
        <v>119</v>
      </c>
      <c r="Q43" s="70"/>
      <c r="R43" s="106"/>
      <c r="S43" s="107"/>
    </row>
    <row r="44" spans="1:21" ht="14.25" x14ac:dyDescent="0.2">
      <c r="A44" s="228"/>
      <c r="B44" s="230" t="s">
        <v>101</v>
      </c>
      <c r="C44" s="118" t="s">
        <v>102</v>
      </c>
      <c r="D44" s="108" t="s">
        <v>103</v>
      </c>
      <c r="E44" s="62"/>
      <c r="F44" s="62" t="s">
        <v>156</v>
      </c>
      <c r="G44" s="62"/>
      <c r="H44" s="62" t="s">
        <v>104</v>
      </c>
      <c r="I44" s="63"/>
      <c r="J44" s="62" t="s">
        <v>103</v>
      </c>
      <c r="K44" s="62"/>
      <c r="L44" s="62" t="s">
        <v>156</v>
      </c>
      <c r="M44" s="62"/>
      <c r="N44" s="62" t="s">
        <v>104</v>
      </c>
      <c r="O44" s="63"/>
      <c r="P44" s="62" t="s">
        <v>103</v>
      </c>
      <c r="Q44" s="62"/>
      <c r="R44" s="108" t="s">
        <v>156</v>
      </c>
      <c r="S44" s="71"/>
    </row>
    <row r="45" spans="1:21" ht="13.5" thickBot="1" x14ac:dyDescent="0.25">
      <c r="A45" s="228"/>
      <c r="B45" s="231"/>
      <c r="C45" s="119"/>
      <c r="D45" s="161" t="s">
        <v>257</v>
      </c>
      <c r="E45" s="88" t="s">
        <v>258</v>
      </c>
      <c r="F45" s="109" t="s">
        <v>257</v>
      </c>
      <c r="G45" s="88" t="s">
        <v>258</v>
      </c>
      <c r="H45" s="87" t="s">
        <v>257</v>
      </c>
      <c r="I45" s="89" t="s">
        <v>258</v>
      </c>
      <c r="J45" s="161" t="s">
        <v>257</v>
      </c>
      <c r="K45" s="88" t="s">
        <v>258</v>
      </c>
      <c r="L45" s="109" t="s">
        <v>257</v>
      </c>
      <c r="M45" s="88" t="s">
        <v>258</v>
      </c>
      <c r="N45" s="87" t="s">
        <v>257</v>
      </c>
      <c r="O45" s="89" t="s">
        <v>258</v>
      </c>
      <c r="P45" s="161" t="s">
        <v>257</v>
      </c>
      <c r="Q45" s="88" t="s">
        <v>258</v>
      </c>
      <c r="R45" s="110" t="s">
        <v>257</v>
      </c>
      <c r="S45" s="90" t="s">
        <v>258</v>
      </c>
    </row>
    <row r="46" spans="1:21" ht="15.75" x14ac:dyDescent="0.25">
      <c r="A46" s="228"/>
      <c r="B46" s="204" t="s">
        <v>105</v>
      </c>
      <c r="C46" s="205"/>
      <c r="D46" s="160">
        <f t="shared" ref="D46:S46" si="16">SUM(D47:D52)</f>
        <v>1454493.3859999999</v>
      </c>
      <c r="E46" s="138">
        <f t="shared" si="16"/>
        <v>1493793.5259999998</v>
      </c>
      <c r="F46" s="139">
        <f>(SUM(F47:F52))/1</f>
        <v>6214272.9820000008</v>
      </c>
      <c r="G46" s="138">
        <f>(SUM(G47:G52))/1</f>
        <v>6349396.6789999995</v>
      </c>
      <c r="H46" s="140">
        <f t="shared" si="16"/>
        <v>1015814.3639999999</v>
      </c>
      <c r="I46" s="164">
        <f t="shared" si="16"/>
        <v>1073931.0360000001</v>
      </c>
      <c r="J46" s="160">
        <f t="shared" si="16"/>
        <v>823789.00900000008</v>
      </c>
      <c r="K46" s="138">
        <f t="shared" si="16"/>
        <v>809795.05299999996</v>
      </c>
      <c r="L46" s="139">
        <f>(SUM(L47:L52))/1</f>
        <v>3520716.6110000005</v>
      </c>
      <c r="M46" s="138">
        <f>(SUM(M47:M52))/1</f>
        <v>3441797.4710000004</v>
      </c>
      <c r="N46" s="140">
        <f t="shared" si="16"/>
        <v>536050.946</v>
      </c>
      <c r="O46" s="151">
        <f t="shared" si="16"/>
        <v>556205</v>
      </c>
      <c r="P46" s="266">
        <f t="shared" si="16"/>
        <v>630704.37700000009</v>
      </c>
      <c r="Q46" s="132">
        <f t="shared" si="16"/>
        <v>683998.473</v>
      </c>
      <c r="R46" s="131">
        <f t="shared" si="16"/>
        <v>2693556.3710000003</v>
      </c>
      <c r="S46" s="132">
        <f t="shared" si="16"/>
        <v>2907599.2080000001</v>
      </c>
    </row>
    <row r="47" spans="1:21" x14ac:dyDescent="0.2">
      <c r="A47" s="228"/>
      <c r="B47" s="227" t="s">
        <v>106</v>
      </c>
      <c r="C47" s="196" t="s">
        <v>173</v>
      </c>
      <c r="D47" s="136">
        <v>340624.34100000001</v>
      </c>
      <c r="E47" s="66">
        <v>330083.22899999999</v>
      </c>
      <c r="F47" s="111">
        <v>1455142.6980000001</v>
      </c>
      <c r="G47" s="66">
        <v>1403906.4669999999</v>
      </c>
      <c r="H47" s="65">
        <v>535127.32799999998</v>
      </c>
      <c r="I47" s="165">
        <v>557509.14099999995</v>
      </c>
      <c r="J47" s="136">
        <v>150163.573</v>
      </c>
      <c r="K47" s="66">
        <v>147925.60699999999</v>
      </c>
      <c r="L47" s="111">
        <v>640710.56900000002</v>
      </c>
      <c r="M47" s="66">
        <v>628911.44299999997</v>
      </c>
      <c r="N47" s="65">
        <v>191755.14199999999</v>
      </c>
      <c r="O47" s="269">
        <v>206384.04199999999</v>
      </c>
      <c r="P47" s="271">
        <f t="shared" ref="P47:P52" si="17">D47-J47</f>
        <v>190460.76800000001</v>
      </c>
      <c r="Q47" s="134">
        <f t="shared" ref="Q47:Q52" si="18">E47-K47</f>
        <v>182157.622</v>
      </c>
      <c r="R47" s="112">
        <f t="shared" ref="R47:S52" si="19">F47-L47</f>
        <v>814432.12900000007</v>
      </c>
      <c r="S47" s="113">
        <f t="shared" si="19"/>
        <v>774995.02399999998</v>
      </c>
    </row>
    <row r="48" spans="1:21" x14ac:dyDescent="0.2">
      <c r="A48" s="228"/>
      <c r="B48" s="232" t="s">
        <v>107</v>
      </c>
      <c r="C48" s="196" t="s">
        <v>108</v>
      </c>
      <c r="D48" s="136">
        <v>103149.61900000001</v>
      </c>
      <c r="E48" s="66">
        <v>94973.876000000004</v>
      </c>
      <c r="F48" s="111">
        <v>441930.69699999999</v>
      </c>
      <c r="G48" s="66">
        <v>404282.51</v>
      </c>
      <c r="H48" s="65">
        <v>49113.87</v>
      </c>
      <c r="I48" s="165">
        <v>58929.491000000002</v>
      </c>
      <c r="J48" s="136">
        <v>145647.90900000001</v>
      </c>
      <c r="K48" s="66">
        <v>135392.31099999999</v>
      </c>
      <c r="L48" s="111">
        <v>623897.50300000003</v>
      </c>
      <c r="M48" s="66">
        <v>575302.88399999996</v>
      </c>
      <c r="N48" s="65">
        <v>86315.398000000001</v>
      </c>
      <c r="O48" s="269">
        <v>91078.476999999999</v>
      </c>
      <c r="P48" s="271">
        <f t="shared" si="17"/>
        <v>-42498.290000000008</v>
      </c>
      <c r="Q48" s="134">
        <f t="shared" si="18"/>
        <v>-40418.434999999983</v>
      </c>
      <c r="R48" s="112">
        <f t="shared" si="19"/>
        <v>-181966.80600000004</v>
      </c>
      <c r="S48" s="113">
        <f t="shared" si="19"/>
        <v>-171020.37399999995</v>
      </c>
    </row>
    <row r="49" spans="1:19" x14ac:dyDescent="0.2">
      <c r="A49" s="228"/>
      <c r="B49" s="232" t="s">
        <v>109</v>
      </c>
      <c r="C49" s="196" t="s">
        <v>110</v>
      </c>
      <c r="D49" s="136">
        <v>103527.795</v>
      </c>
      <c r="E49" s="66">
        <v>110852.02899999999</v>
      </c>
      <c r="F49" s="111">
        <v>442609.52600000001</v>
      </c>
      <c r="G49" s="66">
        <v>471160.18699999998</v>
      </c>
      <c r="H49" s="65">
        <v>87704.388999999996</v>
      </c>
      <c r="I49" s="165">
        <v>92313.487999999998</v>
      </c>
      <c r="J49" s="136">
        <v>77687.817999999999</v>
      </c>
      <c r="K49" s="66">
        <v>75904.085999999996</v>
      </c>
      <c r="L49" s="111">
        <v>332220.04399999999</v>
      </c>
      <c r="M49" s="66">
        <v>322342.179</v>
      </c>
      <c r="N49" s="65">
        <v>68024.706000000006</v>
      </c>
      <c r="O49" s="269">
        <v>68100.320000000007</v>
      </c>
      <c r="P49" s="271">
        <f t="shared" si="17"/>
        <v>25839.976999999999</v>
      </c>
      <c r="Q49" s="134">
        <f t="shared" si="18"/>
        <v>34947.942999999999</v>
      </c>
      <c r="R49" s="112">
        <f t="shared" si="19"/>
        <v>110389.48200000002</v>
      </c>
      <c r="S49" s="113">
        <f t="shared" si="19"/>
        <v>148818.00799999997</v>
      </c>
    </row>
    <row r="50" spans="1:19" x14ac:dyDescent="0.2">
      <c r="A50" s="228"/>
      <c r="B50" s="232" t="s">
        <v>111</v>
      </c>
      <c r="C50" s="196" t="s">
        <v>112</v>
      </c>
      <c r="D50" s="136">
        <v>122000.477</v>
      </c>
      <c r="E50" s="66">
        <v>98353.756999999998</v>
      </c>
      <c r="F50" s="111">
        <v>521315.12900000002</v>
      </c>
      <c r="G50" s="66">
        <v>417894.29800000001</v>
      </c>
      <c r="H50" s="65">
        <v>111293.647</v>
      </c>
      <c r="I50" s="165">
        <v>110328.16</v>
      </c>
      <c r="J50" s="136">
        <v>45551.383999999998</v>
      </c>
      <c r="K50" s="66">
        <v>39537.951999999997</v>
      </c>
      <c r="L50" s="111">
        <v>194560.929</v>
      </c>
      <c r="M50" s="66">
        <v>167768.74299999999</v>
      </c>
      <c r="N50" s="65">
        <v>84573.150999999998</v>
      </c>
      <c r="O50" s="269">
        <v>86578.510999999999</v>
      </c>
      <c r="P50" s="271">
        <f t="shared" si="17"/>
        <v>76449.092999999993</v>
      </c>
      <c r="Q50" s="134">
        <f t="shared" si="18"/>
        <v>58815.805</v>
      </c>
      <c r="R50" s="112">
        <f t="shared" si="19"/>
        <v>326754.2</v>
      </c>
      <c r="S50" s="113">
        <f t="shared" si="19"/>
        <v>250125.55500000002</v>
      </c>
    </row>
    <row r="51" spans="1:19" x14ac:dyDescent="0.2">
      <c r="A51" s="228"/>
      <c r="B51" s="232" t="s">
        <v>113</v>
      </c>
      <c r="C51" s="196" t="s">
        <v>114</v>
      </c>
      <c r="D51" s="136">
        <v>252087.15400000001</v>
      </c>
      <c r="E51" s="66">
        <v>295223.80699999997</v>
      </c>
      <c r="F51" s="111">
        <v>1075800.378</v>
      </c>
      <c r="G51" s="66">
        <v>1253130.8430000001</v>
      </c>
      <c r="H51" s="65">
        <v>54026.991000000002</v>
      </c>
      <c r="I51" s="165">
        <v>62368.726999999999</v>
      </c>
      <c r="J51" s="136">
        <v>98591.144</v>
      </c>
      <c r="K51" s="66">
        <v>104068.421</v>
      </c>
      <c r="L51" s="111">
        <v>421005.201</v>
      </c>
      <c r="M51" s="66">
        <v>442239.28700000001</v>
      </c>
      <c r="N51" s="65">
        <v>18455.613000000001</v>
      </c>
      <c r="O51" s="269">
        <v>18924.455000000002</v>
      </c>
      <c r="P51" s="271">
        <f t="shared" si="17"/>
        <v>153496.01</v>
      </c>
      <c r="Q51" s="134">
        <f t="shared" si="18"/>
        <v>191155.38599999997</v>
      </c>
      <c r="R51" s="112">
        <f t="shared" si="19"/>
        <v>654795.17700000003</v>
      </c>
      <c r="S51" s="113">
        <f t="shared" si="19"/>
        <v>810891.5560000001</v>
      </c>
    </row>
    <row r="52" spans="1:19" ht="13.5" thickBot="1" x14ac:dyDescent="0.25">
      <c r="A52" s="228"/>
      <c r="B52" s="233" t="s">
        <v>115</v>
      </c>
      <c r="C52" s="197" t="s">
        <v>116</v>
      </c>
      <c r="D52" s="137">
        <v>533104</v>
      </c>
      <c r="E52" s="68">
        <v>564306.82799999998</v>
      </c>
      <c r="F52" s="114">
        <v>2277474.554</v>
      </c>
      <c r="G52" s="68">
        <v>2399022.3739999998</v>
      </c>
      <c r="H52" s="67">
        <v>178548.139</v>
      </c>
      <c r="I52" s="166">
        <v>192482.02900000001</v>
      </c>
      <c r="J52" s="137">
        <v>306147.18099999998</v>
      </c>
      <c r="K52" s="68">
        <v>306966.67599999998</v>
      </c>
      <c r="L52" s="114">
        <v>1308322.365</v>
      </c>
      <c r="M52" s="68">
        <v>1305232.9350000001</v>
      </c>
      <c r="N52" s="67">
        <v>86926.936000000002</v>
      </c>
      <c r="O52" s="270">
        <v>85139.195000000007</v>
      </c>
      <c r="P52" s="272">
        <f t="shared" si="17"/>
        <v>226956.81900000002</v>
      </c>
      <c r="Q52" s="135">
        <f t="shared" si="18"/>
        <v>257340.152</v>
      </c>
      <c r="R52" s="115">
        <f t="shared" si="19"/>
        <v>969152.18900000001</v>
      </c>
      <c r="S52" s="116">
        <f t="shared" si="19"/>
        <v>1093789.4389999998</v>
      </c>
    </row>
    <row r="53" spans="1:19" x14ac:dyDescent="0.2">
      <c r="J53" s="133"/>
      <c r="O53" s="133"/>
    </row>
    <row r="54" spans="1:19" ht="14.25" x14ac:dyDescent="0.2">
      <c r="C54" s="73" t="s">
        <v>122</v>
      </c>
      <c r="H54" s="133"/>
      <c r="I54" s="133"/>
      <c r="J54" s="133"/>
      <c r="K54" s="133"/>
      <c r="L54" s="133"/>
      <c r="M54" s="133"/>
      <c r="Q54" s="216"/>
    </row>
    <row r="55" spans="1:19" x14ac:dyDescent="0.2">
      <c r="G55" s="133"/>
      <c r="J55" s="133"/>
      <c r="K55" s="133"/>
      <c r="L55" s="133"/>
      <c r="N55" s="133"/>
      <c r="O55" s="133"/>
    </row>
  </sheetData>
  <phoneticPr fontId="18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Q102"/>
  <sheetViews>
    <sheetView zoomScale="85" zoomScaleNormal="85" workbookViewId="0">
      <selection activeCell="U21" sqref="U21"/>
    </sheetView>
  </sheetViews>
  <sheetFormatPr defaultRowHeight="12.75" x14ac:dyDescent="0.2"/>
  <cols>
    <col min="1" max="1" width="13.7109375" style="93" customWidth="1"/>
    <col min="2" max="2" width="11.85546875" style="93" customWidth="1"/>
    <col min="3" max="3" width="11.7109375" style="93" customWidth="1"/>
    <col min="4" max="4" width="11.85546875" style="93" customWidth="1"/>
    <col min="5" max="5" width="13.5703125" style="93" customWidth="1"/>
    <col min="6" max="7" width="11.7109375" style="93" customWidth="1"/>
    <col min="8" max="8" width="11.42578125" style="93" customWidth="1"/>
    <col min="9" max="9" width="9.85546875" style="93" customWidth="1"/>
    <col min="10" max="10" width="13.7109375" style="93" customWidth="1"/>
    <col min="11" max="12" width="11.7109375" style="93" customWidth="1"/>
    <col min="13" max="13" width="11.85546875" style="93" customWidth="1"/>
    <col min="14" max="14" width="13.5703125" style="93" customWidth="1"/>
    <col min="15" max="16" width="11.7109375" style="93" customWidth="1"/>
    <col min="17" max="17" width="11.85546875" style="93" customWidth="1"/>
    <col min="18" max="16384" width="9.140625" style="93"/>
  </cols>
  <sheetData>
    <row r="2" spans="1:17" ht="16.5" x14ac:dyDescent="0.25">
      <c r="A2" s="120" t="s">
        <v>235</v>
      </c>
      <c r="B2" s="120"/>
      <c r="C2" s="120"/>
      <c r="D2" s="120"/>
      <c r="E2" s="120"/>
      <c r="F2" s="120"/>
      <c r="G2" s="120"/>
      <c r="H2" s="120"/>
      <c r="I2" s="120"/>
      <c r="J2" s="120" t="s">
        <v>236</v>
      </c>
      <c r="K2" s="120"/>
      <c r="L2" s="120"/>
      <c r="M2" s="120"/>
      <c r="N2" s="120"/>
      <c r="O2" s="120"/>
    </row>
    <row r="3" spans="1:17" ht="17.25" thickBot="1" x14ac:dyDescent="0.3">
      <c r="A3" s="334" t="s">
        <v>234</v>
      </c>
      <c r="B3" s="120"/>
      <c r="C3" s="120"/>
      <c r="D3" s="120"/>
      <c r="E3" s="120"/>
      <c r="F3" s="120"/>
      <c r="G3" s="120"/>
      <c r="H3" s="120"/>
      <c r="I3" s="120"/>
      <c r="J3" s="334" t="s">
        <v>234</v>
      </c>
      <c r="K3" s="120"/>
      <c r="L3" s="120"/>
      <c r="M3" s="120"/>
      <c r="N3" s="120"/>
      <c r="O3" s="120"/>
    </row>
    <row r="4" spans="1:17" ht="21" thickBot="1" x14ac:dyDescent="0.35">
      <c r="A4" s="122" t="s">
        <v>124</v>
      </c>
      <c r="B4" s="123"/>
      <c r="C4" s="123"/>
      <c r="D4" s="123"/>
      <c r="E4" s="123"/>
      <c r="F4" s="123"/>
      <c r="G4" s="123"/>
      <c r="H4" s="124"/>
      <c r="I4" s="125"/>
      <c r="J4" s="122" t="s">
        <v>125</v>
      </c>
      <c r="K4" s="123"/>
      <c r="L4" s="123"/>
      <c r="M4" s="123"/>
      <c r="N4" s="123"/>
      <c r="O4" s="123"/>
      <c r="P4" s="123"/>
      <c r="Q4" s="124"/>
    </row>
    <row r="5" spans="1:17" ht="19.5" thickBot="1" x14ac:dyDescent="0.35">
      <c r="A5" s="330" t="s">
        <v>260</v>
      </c>
      <c r="B5" s="331"/>
      <c r="C5" s="332"/>
      <c r="D5" s="333"/>
      <c r="E5" s="330" t="s">
        <v>261</v>
      </c>
      <c r="F5" s="331"/>
      <c r="G5" s="332"/>
      <c r="H5" s="333"/>
      <c r="I5" s="125"/>
      <c r="J5" s="330" t="s">
        <v>260</v>
      </c>
      <c r="K5" s="331"/>
      <c r="L5" s="332"/>
      <c r="M5" s="333"/>
      <c r="N5" s="330" t="s">
        <v>261</v>
      </c>
      <c r="O5" s="331"/>
      <c r="P5" s="332"/>
      <c r="Q5" s="333"/>
    </row>
    <row r="6" spans="1:17" ht="29.25" thickBot="1" x14ac:dyDescent="0.25">
      <c r="A6" s="126" t="s">
        <v>126</v>
      </c>
      <c r="B6" s="127" t="s">
        <v>103</v>
      </c>
      <c r="C6" s="128" t="s">
        <v>156</v>
      </c>
      <c r="D6" s="129" t="s">
        <v>127</v>
      </c>
      <c r="E6" s="126" t="s">
        <v>126</v>
      </c>
      <c r="F6" s="127" t="s">
        <v>103</v>
      </c>
      <c r="G6" s="128" t="s">
        <v>156</v>
      </c>
      <c r="H6" s="129" t="s">
        <v>127</v>
      </c>
      <c r="I6" s="125"/>
      <c r="J6" s="126" t="s">
        <v>126</v>
      </c>
      <c r="K6" s="127" t="s">
        <v>103</v>
      </c>
      <c r="L6" s="128" t="s">
        <v>156</v>
      </c>
      <c r="M6" s="129" t="s">
        <v>127</v>
      </c>
      <c r="N6" s="126" t="s">
        <v>126</v>
      </c>
      <c r="O6" s="127" t="s">
        <v>103</v>
      </c>
      <c r="P6" s="128" t="s">
        <v>156</v>
      </c>
      <c r="Q6" s="129" t="s">
        <v>127</v>
      </c>
    </row>
    <row r="7" spans="1:17" ht="16.5" thickBot="1" x14ac:dyDescent="0.3">
      <c r="A7" s="302" t="s">
        <v>117</v>
      </c>
      <c r="B7" s="303">
        <v>379630.53499999997</v>
      </c>
      <c r="C7" s="304">
        <v>1621420.8370000001</v>
      </c>
      <c r="D7" s="305">
        <v>609393.87199999997</v>
      </c>
      <c r="E7" s="306" t="s">
        <v>117</v>
      </c>
      <c r="F7" s="307">
        <v>366397.717</v>
      </c>
      <c r="G7" s="308">
        <v>1557931.0020000001</v>
      </c>
      <c r="H7" s="305">
        <v>623475.60400000005</v>
      </c>
      <c r="I7" s="125"/>
      <c r="J7" s="302" t="s">
        <v>117</v>
      </c>
      <c r="K7" s="303">
        <v>150989.57</v>
      </c>
      <c r="L7" s="304">
        <v>644208.41700000002</v>
      </c>
      <c r="M7" s="305">
        <v>192100.579</v>
      </c>
      <c r="N7" s="306" t="s">
        <v>117</v>
      </c>
      <c r="O7" s="307">
        <v>150609.899</v>
      </c>
      <c r="P7" s="308">
        <v>640354.12399999995</v>
      </c>
      <c r="Q7" s="305">
        <v>207614.16399999999</v>
      </c>
    </row>
    <row r="8" spans="1:17" ht="15.75" x14ac:dyDescent="0.25">
      <c r="A8" s="309" t="s">
        <v>77</v>
      </c>
      <c r="B8" s="310">
        <v>246837.80100000001</v>
      </c>
      <c r="C8" s="311">
        <v>1054465.548</v>
      </c>
      <c r="D8" s="310">
        <v>410629.29800000001</v>
      </c>
      <c r="E8" s="312" t="s">
        <v>77</v>
      </c>
      <c r="F8" s="313">
        <v>234525.54300000001</v>
      </c>
      <c r="G8" s="314">
        <v>997609.08</v>
      </c>
      <c r="H8" s="315">
        <v>421043.64399999997</v>
      </c>
      <c r="I8" s="125"/>
      <c r="J8" s="309" t="s">
        <v>131</v>
      </c>
      <c r="K8" s="310">
        <v>85390.194000000003</v>
      </c>
      <c r="L8" s="311">
        <v>364021.20199999999</v>
      </c>
      <c r="M8" s="310">
        <v>93155.205000000002</v>
      </c>
      <c r="N8" s="312" t="s">
        <v>131</v>
      </c>
      <c r="O8" s="313">
        <v>86725.659</v>
      </c>
      <c r="P8" s="314">
        <v>369331.96600000001</v>
      </c>
      <c r="Q8" s="315">
        <v>100188.484</v>
      </c>
    </row>
    <row r="9" spans="1:17" ht="15.75" x14ac:dyDescent="0.25">
      <c r="A9" s="316" t="s">
        <v>200</v>
      </c>
      <c r="B9" s="317">
        <v>16242.499</v>
      </c>
      <c r="C9" s="318">
        <v>69137.221999999994</v>
      </c>
      <c r="D9" s="317">
        <v>35300.633000000002</v>
      </c>
      <c r="E9" s="319" t="s">
        <v>171</v>
      </c>
      <c r="F9" s="320">
        <v>16112.004999999999</v>
      </c>
      <c r="G9" s="321">
        <v>68396.841</v>
      </c>
      <c r="H9" s="322">
        <v>30583.127</v>
      </c>
      <c r="I9" s="125"/>
      <c r="J9" s="316" t="s">
        <v>77</v>
      </c>
      <c r="K9" s="317">
        <v>29292.488000000001</v>
      </c>
      <c r="L9" s="318">
        <v>125169.895</v>
      </c>
      <c r="M9" s="317">
        <v>35086.462</v>
      </c>
      <c r="N9" s="319" t="s">
        <v>77</v>
      </c>
      <c r="O9" s="320">
        <v>32668.428</v>
      </c>
      <c r="P9" s="321">
        <v>138612.05499999999</v>
      </c>
      <c r="Q9" s="322">
        <v>39284.542999999998</v>
      </c>
    </row>
    <row r="10" spans="1:17" ht="15.75" x14ac:dyDescent="0.25">
      <c r="A10" s="316" t="s">
        <v>139</v>
      </c>
      <c r="B10" s="317">
        <v>16028.887000000001</v>
      </c>
      <c r="C10" s="318">
        <v>68402.422000000006</v>
      </c>
      <c r="D10" s="317">
        <v>25502.941999999999</v>
      </c>
      <c r="E10" s="319" t="s">
        <v>131</v>
      </c>
      <c r="F10" s="320">
        <v>15472.508</v>
      </c>
      <c r="G10" s="321">
        <v>65805.483999999997</v>
      </c>
      <c r="H10" s="322">
        <v>34950.482000000004</v>
      </c>
      <c r="I10" s="125"/>
      <c r="J10" s="316" t="s">
        <v>151</v>
      </c>
      <c r="K10" s="317">
        <v>11659.099</v>
      </c>
      <c r="L10" s="318">
        <v>49798.883000000002</v>
      </c>
      <c r="M10" s="317">
        <v>9111.3389999999999</v>
      </c>
      <c r="N10" s="319" t="s">
        <v>132</v>
      </c>
      <c r="O10" s="320">
        <v>10731.061</v>
      </c>
      <c r="P10" s="321">
        <v>45502.826999999997</v>
      </c>
      <c r="Q10" s="322">
        <v>31513.356</v>
      </c>
    </row>
    <row r="11" spans="1:17" ht="15.75" x14ac:dyDescent="0.25">
      <c r="A11" s="316" t="s">
        <v>131</v>
      </c>
      <c r="B11" s="317">
        <v>11061.584999999999</v>
      </c>
      <c r="C11" s="318">
        <v>47224.837</v>
      </c>
      <c r="D11" s="317">
        <v>22924.308000000001</v>
      </c>
      <c r="E11" s="319" t="s">
        <v>139</v>
      </c>
      <c r="F11" s="320">
        <v>14517.245999999999</v>
      </c>
      <c r="G11" s="321">
        <v>61435.127999999997</v>
      </c>
      <c r="H11" s="322">
        <v>22072.822</v>
      </c>
      <c r="I11" s="125"/>
      <c r="J11" s="316" t="s">
        <v>132</v>
      </c>
      <c r="K11" s="317">
        <v>9783.3430000000008</v>
      </c>
      <c r="L11" s="318">
        <v>41795.144999999997</v>
      </c>
      <c r="M11" s="317">
        <v>28840.971000000001</v>
      </c>
      <c r="N11" s="319" t="s">
        <v>134</v>
      </c>
      <c r="O11" s="320">
        <v>4464.0820000000003</v>
      </c>
      <c r="P11" s="321">
        <v>18975.383000000002</v>
      </c>
      <c r="Q11" s="322">
        <v>7578.1390000000001</v>
      </c>
    </row>
    <row r="12" spans="1:17" ht="15.75" x14ac:dyDescent="0.25">
      <c r="A12" s="316" t="s">
        <v>171</v>
      </c>
      <c r="B12" s="317">
        <v>9859.1849999999995</v>
      </c>
      <c r="C12" s="318">
        <v>42009.830999999998</v>
      </c>
      <c r="D12" s="317">
        <v>19040.73</v>
      </c>
      <c r="E12" s="319" t="s">
        <v>136</v>
      </c>
      <c r="F12" s="320">
        <v>6593.7839999999997</v>
      </c>
      <c r="G12" s="321">
        <v>28061.675999999999</v>
      </c>
      <c r="H12" s="322">
        <v>6393.723</v>
      </c>
      <c r="I12" s="125"/>
      <c r="J12" s="316" t="s">
        <v>134</v>
      </c>
      <c r="K12" s="317">
        <v>3283.0630000000001</v>
      </c>
      <c r="L12" s="318">
        <v>13996.42</v>
      </c>
      <c r="M12" s="317">
        <v>4598.8590000000004</v>
      </c>
      <c r="N12" s="319" t="s">
        <v>133</v>
      </c>
      <c r="O12" s="320">
        <v>3755.0320000000002</v>
      </c>
      <c r="P12" s="321">
        <v>15947.968999999999</v>
      </c>
      <c r="Q12" s="322">
        <v>8623.7530000000006</v>
      </c>
    </row>
    <row r="13" spans="1:17" ht="15.75" x14ac:dyDescent="0.25">
      <c r="A13" s="316" t="s">
        <v>132</v>
      </c>
      <c r="B13" s="317">
        <v>9654.7880000000005</v>
      </c>
      <c r="C13" s="318">
        <v>41316.317999999999</v>
      </c>
      <c r="D13" s="317">
        <v>6239.0990000000002</v>
      </c>
      <c r="E13" s="319" t="s">
        <v>128</v>
      </c>
      <c r="F13" s="320">
        <v>6453.4939999999997</v>
      </c>
      <c r="G13" s="321">
        <v>27383.972000000002</v>
      </c>
      <c r="H13" s="322">
        <v>9195.56</v>
      </c>
      <c r="I13" s="125"/>
      <c r="J13" s="316" t="s">
        <v>133</v>
      </c>
      <c r="K13" s="317">
        <v>2660.529</v>
      </c>
      <c r="L13" s="318">
        <v>11322.682000000001</v>
      </c>
      <c r="M13" s="317">
        <v>5479.5280000000002</v>
      </c>
      <c r="N13" s="319" t="s">
        <v>213</v>
      </c>
      <c r="O13" s="320">
        <v>2684.1439999999998</v>
      </c>
      <c r="P13" s="321">
        <v>11442.058999999999</v>
      </c>
      <c r="Q13" s="322">
        <v>1230.105</v>
      </c>
    </row>
    <row r="14" spans="1:17" ht="15.75" x14ac:dyDescent="0.25">
      <c r="A14" s="316" t="s">
        <v>141</v>
      </c>
      <c r="B14" s="317">
        <v>9338.8140000000003</v>
      </c>
      <c r="C14" s="318">
        <v>39940.252</v>
      </c>
      <c r="D14" s="317">
        <v>16926.282999999999</v>
      </c>
      <c r="E14" s="319" t="s">
        <v>132</v>
      </c>
      <c r="F14" s="320">
        <v>6363.0950000000003</v>
      </c>
      <c r="G14" s="321">
        <v>27214.125</v>
      </c>
      <c r="H14" s="322">
        <v>3309.183</v>
      </c>
      <c r="I14" s="125"/>
      <c r="J14" s="316" t="s">
        <v>206</v>
      </c>
      <c r="K14" s="317">
        <v>2179.5</v>
      </c>
      <c r="L14" s="318">
        <v>9332.6659999999993</v>
      </c>
      <c r="M14" s="317">
        <v>3036.0970000000002</v>
      </c>
      <c r="N14" s="319" t="s">
        <v>136</v>
      </c>
      <c r="O14" s="320">
        <v>2310.7280000000001</v>
      </c>
      <c r="P14" s="321">
        <v>9728.0120000000006</v>
      </c>
      <c r="Q14" s="322">
        <v>9128.8119999999999</v>
      </c>
    </row>
    <row r="15" spans="1:17" ht="15.75" x14ac:dyDescent="0.25">
      <c r="A15" s="316" t="s">
        <v>128</v>
      </c>
      <c r="B15" s="317">
        <v>6697.2619999999997</v>
      </c>
      <c r="C15" s="318">
        <v>28600.280999999999</v>
      </c>
      <c r="D15" s="317">
        <v>4622.384</v>
      </c>
      <c r="E15" s="319" t="s">
        <v>79</v>
      </c>
      <c r="F15" s="320">
        <v>6093.1319999999996</v>
      </c>
      <c r="G15" s="321">
        <v>25944.920999999998</v>
      </c>
      <c r="H15" s="322">
        <v>3856.0189999999998</v>
      </c>
      <c r="I15" s="125"/>
      <c r="J15" s="316" t="s">
        <v>136</v>
      </c>
      <c r="K15" s="317">
        <v>1950.2280000000001</v>
      </c>
      <c r="L15" s="318">
        <v>8352.1620000000003</v>
      </c>
      <c r="M15" s="317">
        <v>5011.9340000000002</v>
      </c>
      <c r="N15" s="319" t="s">
        <v>79</v>
      </c>
      <c r="O15" s="320">
        <v>1983.396</v>
      </c>
      <c r="P15" s="321">
        <v>8387.0540000000001</v>
      </c>
      <c r="Q15" s="322">
        <v>4692.6629999999996</v>
      </c>
    </row>
    <row r="16" spans="1:17" ht="15.75" x14ac:dyDescent="0.25">
      <c r="A16" s="316" t="s">
        <v>137</v>
      </c>
      <c r="B16" s="317">
        <v>5907.2309999999998</v>
      </c>
      <c r="C16" s="318">
        <v>25214.677</v>
      </c>
      <c r="D16" s="317">
        <v>10225.703</v>
      </c>
      <c r="E16" s="319" t="s">
        <v>137</v>
      </c>
      <c r="F16" s="320">
        <v>5953.942</v>
      </c>
      <c r="G16" s="321">
        <v>25323.517</v>
      </c>
      <c r="H16" s="322">
        <v>11808.475</v>
      </c>
      <c r="I16" s="125"/>
      <c r="J16" s="316" t="s">
        <v>190</v>
      </c>
      <c r="K16" s="317">
        <v>1252.9490000000001</v>
      </c>
      <c r="L16" s="318">
        <v>5322.3710000000001</v>
      </c>
      <c r="M16" s="317">
        <v>539.19799999999998</v>
      </c>
      <c r="N16" s="319" t="s">
        <v>206</v>
      </c>
      <c r="O16" s="320">
        <v>1624.14</v>
      </c>
      <c r="P16" s="321">
        <v>6853.5280000000002</v>
      </c>
      <c r="Q16" s="322">
        <v>1318.998</v>
      </c>
    </row>
    <row r="17" spans="1:17" ht="15.75" x14ac:dyDescent="0.25">
      <c r="A17" s="316" t="s">
        <v>79</v>
      </c>
      <c r="B17" s="317">
        <v>5365.9380000000001</v>
      </c>
      <c r="C17" s="318">
        <v>22851.074000000001</v>
      </c>
      <c r="D17" s="317">
        <v>3360.6480000000001</v>
      </c>
      <c r="E17" s="319" t="s">
        <v>141</v>
      </c>
      <c r="F17" s="320">
        <v>5832.3220000000001</v>
      </c>
      <c r="G17" s="321">
        <v>24847.962</v>
      </c>
      <c r="H17" s="322">
        <v>10133.197</v>
      </c>
      <c r="I17" s="125"/>
      <c r="J17" s="316" t="s">
        <v>79</v>
      </c>
      <c r="K17" s="317">
        <v>780.51900000000001</v>
      </c>
      <c r="L17" s="318">
        <v>3348.8090000000002</v>
      </c>
      <c r="M17" s="317">
        <v>4552.95</v>
      </c>
      <c r="N17" s="319" t="s">
        <v>190</v>
      </c>
      <c r="O17" s="320">
        <v>1489.836</v>
      </c>
      <c r="P17" s="321">
        <v>6346.1289999999999</v>
      </c>
      <c r="Q17" s="322">
        <v>628.16399999999999</v>
      </c>
    </row>
    <row r="18" spans="1:17" ht="15.75" x14ac:dyDescent="0.25">
      <c r="A18" s="316" t="s">
        <v>136</v>
      </c>
      <c r="B18" s="317">
        <v>5313.0029999999997</v>
      </c>
      <c r="C18" s="318">
        <v>22672.808000000001</v>
      </c>
      <c r="D18" s="317">
        <v>5339.0119999999997</v>
      </c>
      <c r="E18" s="319" t="s">
        <v>200</v>
      </c>
      <c r="F18" s="320">
        <v>5788.5020000000004</v>
      </c>
      <c r="G18" s="321">
        <v>24282.704000000002</v>
      </c>
      <c r="H18" s="322">
        <v>12604.2</v>
      </c>
      <c r="I18" s="125"/>
      <c r="J18" s="316" t="s">
        <v>213</v>
      </c>
      <c r="K18" s="317">
        <v>762.93899999999996</v>
      </c>
      <c r="L18" s="318">
        <v>3233.0819999999999</v>
      </c>
      <c r="M18" s="317">
        <v>319.245</v>
      </c>
      <c r="N18" s="319" t="s">
        <v>128</v>
      </c>
      <c r="O18" s="320">
        <v>800.28099999999995</v>
      </c>
      <c r="P18" s="321">
        <v>3401.3829999999998</v>
      </c>
      <c r="Q18" s="322">
        <v>1138.7760000000001</v>
      </c>
    </row>
    <row r="19" spans="1:17" ht="15.75" x14ac:dyDescent="0.25">
      <c r="A19" s="316" t="s">
        <v>199</v>
      </c>
      <c r="B19" s="317">
        <v>4442.3739999999998</v>
      </c>
      <c r="C19" s="318">
        <v>18950.059000000001</v>
      </c>
      <c r="D19" s="317">
        <v>2921.1880000000001</v>
      </c>
      <c r="E19" s="319" t="s">
        <v>230</v>
      </c>
      <c r="F19" s="320">
        <v>5706.107</v>
      </c>
      <c r="G19" s="321">
        <v>24429.987000000001</v>
      </c>
      <c r="H19" s="322">
        <v>10847.421</v>
      </c>
      <c r="I19" s="125"/>
      <c r="J19" s="316" t="s">
        <v>149</v>
      </c>
      <c r="K19" s="317">
        <v>628.65700000000004</v>
      </c>
      <c r="L19" s="318">
        <v>2682.3829999999998</v>
      </c>
      <c r="M19" s="317">
        <v>1255.46</v>
      </c>
      <c r="N19" s="319" t="s">
        <v>149</v>
      </c>
      <c r="O19" s="320">
        <v>658.51199999999994</v>
      </c>
      <c r="P19" s="321">
        <v>2799.1559999999999</v>
      </c>
      <c r="Q19" s="322">
        <v>1657.876</v>
      </c>
    </row>
    <row r="20" spans="1:17" ht="15.75" x14ac:dyDescent="0.25">
      <c r="A20" s="316" t="s">
        <v>206</v>
      </c>
      <c r="B20" s="317">
        <v>4113.451</v>
      </c>
      <c r="C20" s="318">
        <v>17532.316999999999</v>
      </c>
      <c r="D20" s="317">
        <v>7413.5619999999999</v>
      </c>
      <c r="E20" s="319" t="s">
        <v>151</v>
      </c>
      <c r="F20" s="320">
        <v>5183.22</v>
      </c>
      <c r="G20" s="321">
        <v>22027.617999999999</v>
      </c>
      <c r="H20" s="322">
        <v>11854.243</v>
      </c>
      <c r="I20" s="125"/>
      <c r="J20" s="316" t="s">
        <v>138</v>
      </c>
      <c r="K20" s="317">
        <v>474.26100000000002</v>
      </c>
      <c r="L20" s="318">
        <v>2028.7670000000001</v>
      </c>
      <c r="M20" s="317">
        <v>513.91399999999999</v>
      </c>
      <c r="N20" s="319" t="s">
        <v>76</v>
      </c>
      <c r="O20" s="320">
        <v>362.96300000000002</v>
      </c>
      <c r="P20" s="321">
        <v>1539.9639999999999</v>
      </c>
      <c r="Q20" s="322">
        <v>344.46300000000002</v>
      </c>
    </row>
    <row r="21" spans="1:17" ht="15.75" x14ac:dyDescent="0.25">
      <c r="A21" s="316" t="s">
        <v>207</v>
      </c>
      <c r="B21" s="317">
        <v>3101.317</v>
      </c>
      <c r="C21" s="318">
        <v>13177.922</v>
      </c>
      <c r="D21" s="317">
        <v>1162.8630000000001</v>
      </c>
      <c r="E21" s="319" t="s">
        <v>199</v>
      </c>
      <c r="F21" s="320">
        <v>4341.152</v>
      </c>
      <c r="G21" s="321">
        <v>18603.563999999998</v>
      </c>
      <c r="H21" s="322">
        <v>2464.241</v>
      </c>
      <c r="I21" s="125"/>
      <c r="J21" s="316" t="s">
        <v>76</v>
      </c>
      <c r="K21" s="317">
        <v>369.392</v>
      </c>
      <c r="L21" s="318">
        <v>1582.3320000000001</v>
      </c>
      <c r="M21" s="317">
        <v>336.13299999999998</v>
      </c>
      <c r="N21" s="319" t="s">
        <v>151</v>
      </c>
      <c r="O21" s="320">
        <v>237.66800000000001</v>
      </c>
      <c r="P21" s="321">
        <v>1005.7430000000001</v>
      </c>
      <c r="Q21" s="322">
        <v>121.37</v>
      </c>
    </row>
    <row r="22" spans="1:17" ht="15.75" x14ac:dyDescent="0.25">
      <c r="A22" s="316" t="s">
        <v>151</v>
      </c>
      <c r="B22" s="317">
        <v>2877.355</v>
      </c>
      <c r="C22" s="318">
        <v>12297.388999999999</v>
      </c>
      <c r="D22" s="317">
        <v>6297.9849999999997</v>
      </c>
      <c r="E22" s="319" t="s">
        <v>206</v>
      </c>
      <c r="F22" s="320">
        <v>3381.529</v>
      </c>
      <c r="G22" s="321">
        <v>14438.916999999999</v>
      </c>
      <c r="H22" s="322">
        <v>2833.9169999999999</v>
      </c>
      <c r="I22" s="125"/>
      <c r="J22" s="316" t="s">
        <v>128</v>
      </c>
      <c r="K22" s="317">
        <v>344.86500000000001</v>
      </c>
      <c r="L22" s="318">
        <v>1467.856</v>
      </c>
      <c r="M22" s="317">
        <v>157.703</v>
      </c>
      <c r="N22" s="319" t="s">
        <v>138</v>
      </c>
      <c r="O22" s="320">
        <v>59.750999999999998</v>
      </c>
      <c r="P22" s="321">
        <v>252.03899999999999</v>
      </c>
      <c r="Q22" s="322">
        <v>48.57</v>
      </c>
    </row>
    <row r="23" spans="1:17" ht="16.5" thickBot="1" x14ac:dyDescent="0.3">
      <c r="A23" s="323" t="s">
        <v>76</v>
      </c>
      <c r="B23" s="324">
        <v>2834.857</v>
      </c>
      <c r="C23" s="325">
        <v>12319.477000000001</v>
      </c>
      <c r="D23" s="324">
        <v>1456.278</v>
      </c>
      <c r="E23" s="326" t="s">
        <v>164</v>
      </c>
      <c r="F23" s="327">
        <v>3238.6889999999999</v>
      </c>
      <c r="G23" s="328">
        <v>13703.353999999999</v>
      </c>
      <c r="H23" s="329">
        <v>6468.991</v>
      </c>
      <c r="I23" s="125"/>
      <c r="J23" s="323" t="s">
        <v>139</v>
      </c>
      <c r="K23" s="324">
        <v>83.337999999999994</v>
      </c>
      <c r="L23" s="325">
        <v>356.91199999999998</v>
      </c>
      <c r="M23" s="324">
        <v>58.354999999999997</v>
      </c>
      <c r="N23" s="326" t="s">
        <v>141</v>
      </c>
      <c r="O23" s="327">
        <v>27.439</v>
      </c>
      <c r="P23" s="328">
        <v>116.94</v>
      </c>
      <c r="Q23" s="329">
        <v>86.385999999999996</v>
      </c>
    </row>
    <row r="27" spans="1:17" ht="16.5" x14ac:dyDescent="0.25">
      <c r="A27" s="120" t="s">
        <v>237</v>
      </c>
      <c r="B27" s="120"/>
      <c r="C27" s="120"/>
      <c r="D27" s="120"/>
      <c r="E27" s="120"/>
      <c r="F27" s="121"/>
      <c r="G27" s="120"/>
      <c r="H27" s="121"/>
      <c r="I27" s="121"/>
      <c r="J27" s="120" t="s">
        <v>238</v>
      </c>
      <c r="K27" s="120"/>
      <c r="L27" s="120"/>
      <c r="M27" s="120"/>
      <c r="N27" s="120"/>
      <c r="O27" s="121"/>
      <c r="P27" s="120"/>
      <c r="Q27" s="121"/>
    </row>
    <row r="28" spans="1:17" ht="17.25" thickBot="1" x14ac:dyDescent="0.3">
      <c r="A28" s="334" t="s">
        <v>234</v>
      </c>
      <c r="B28" s="120"/>
      <c r="C28" s="120"/>
      <c r="D28" s="120"/>
      <c r="E28" s="120"/>
      <c r="F28" s="121"/>
      <c r="G28" s="120"/>
      <c r="H28" s="121"/>
      <c r="I28" s="121"/>
      <c r="J28" s="334" t="s">
        <v>234</v>
      </c>
      <c r="K28" s="120"/>
      <c r="L28" s="120"/>
      <c r="M28" s="120"/>
      <c r="N28" s="120"/>
      <c r="O28" s="121"/>
      <c r="P28" s="120"/>
      <c r="Q28" s="121"/>
    </row>
    <row r="29" spans="1:17" ht="21" thickBot="1" x14ac:dyDescent="0.35">
      <c r="A29" s="122" t="s">
        <v>124</v>
      </c>
      <c r="B29" s="123"/>
      <c r="C29" s="123"/>
      <c r="D29" s="123"/>
      <c r="E29" s="123"/>
      <c r="F29" s="123"/>
      <c r="G29" s="123"/>
      <c r="H29" s="124"/>
      <c r="I29" s="125"/>
      <c r="J29" s="122" t="s">
        <v>125</v>
      </c>
      <c r="K29" s="123"/>
      <c r="L29" s="123"/>
      <c r="M29" s="123"/>
      <c r="N29" s="123"/>
      <c r="O29" s="123"/>
      <c r="P29" s="123"/>
      <c r="Q29" s="124"/>
    </row>
    <row r="30" spans="1:17" ht="19.5" thickBot="1" x14ac:dyDescent="0.35">
      <c r="A30" s="330" t="s">
        <v>260</v>
      </c>
      <c r="B30" s="331"/>
      <c r="C30" s="332"/>
      <c r="D30" s="333"/>
      <c r="E30" s="330" t="s">
        <v>261</v>
      </c>
      <c r="F30" s="331"/>
      <c r="G30" s="332"/>
      <c r="H30" s="333"/>
      <c r="I30" s="125"/>
      <c r="J30" s="330" t="s">
        <v>260</v>
      </c>
      <c r="K30" s="331"/>
      <c r="L30" s="332"/>
      <c r="M30" s="333"/>
      <c r="N30" s="330" t="s">
        <v>261</v>
      </c>
      <c r="O30" s="331"/>
      <c r="P30" s="332"/>
      <c r="Q30" s="333"/>
    </row>
    <row r="31" spans="1:17" ht="29.25" thickBot="1" x14ac:dyDescent="0.25">
      <c r="A31" s="126" t="s">
        <v>126</v>
      </c>
      <c r="B31" s="127" t="s">
        <v>103</v>
      </c>
      <c r="C31" s="128" t="s">
        <v>156</v>
      </c>
      <c r="D31" s="129" t="s">
        <v>127</v>
      </c>
      <c r="E31" s="126" t="s">
        <v>126</v>
      </c>
      <c r="F31" s="127" t="s">
        <v>103</v>
      </c>
      <c r="G31" s="128" t="s">
        <v>156</v>
      </c>
      <c r="H31" s="129" t="s">
        <v>127</v>
      </c>
      <c r="I31" s="125"/>
      <c r="J31" s="126" t="s">
        <v>126</v>
      </c>
      <c r="K31" s="127" t="s">
        <v>103</v>
      </c>
      <c r="L31" s="128" t="s">
        <v>156</v>
      </c>
      <c r="M31" s="129" t="s">
        <v>127</v>
      </c>
      <c r="N31" s="126" t="s">
        <v>126</v>
      </c>
      <c r="O31" s="127" t="s">
        <v>103</v>
      </c>
      <c r="P31" s="128" t="s">
        <v>156</v>
      </c>
      <c r="Q31" s="129" t="s">
        <v>127</v>
      </c>
    </row>
    <row r="32" spans="1:17" ht="16.5" thickBot="1" x14ac:dyDescent="0.3">
      <c r="A32" s="302" t="s">
        <v>117</v>
      </c>
      <c r="B32" s="303">
        <v>239538.34299999999</v>
      </c>
      <c r="C32" s="304">
        <v>1025457.95</v>
      </c>
      <c r="D32" s="305">
        <v>117575.78599999999</v>
      </c>
      <c r="E32" s="306" t="s">
        <v>117</v>
      </c>
      <c r="F32" s="307">
        <v>246857.46100000001</v>
      </c>
      <c r="G32" s="308">
        <v>1051618.727</v>
      </c>
      <c r="H32" s="305">
        <v>151122.35</v>
      </c>
      <c r="I32" s="125"/>
      <c r="J32" s="302" t="s">
        <v>117</v>
      </c>
      <c r="K32" s="303">
        <v>145808.00399999999</v>
      </c>
      <c r="L32" s="304">
        <v>624582.24699999997</v>
      </c>
      <c r="M32" s="305">
        <v>86415.464000000007</v>
      </c>
      <c r="N32" s="306" t="s">
        <v>117</v>
      </c>
      <c r="O32" s="307">
        <v>136387.95699999999</v>
      </c>
      <c r="P32" s="308">
        <v>579581.76</v>
      </c>
      <c r="Q32" s="305">
        <v>91478.725999999995</v>
      </c>
    </row>
    <row r="33" spans="1:17" ht="15.75" x14ac:dyDescent="0.25">
      <c r="A33" s="309" t="s">
        <v>157</v>
      </c>
      <c r="B33" s="310">
        <v>59286.784</v>
      </c>
      <c r="C33" s="311">
        <v>253526.90900000001</v>
      </c>
      <c r="D33" s="310">
        <v>31480</v>
      </c>
      <c r="E33" s="312" t="s">
        <v>157</v>
      </c>
      <c r="F33" s="313">
        <v>83889.024000000005</v>
      </c>
      <c r="G33" s="314">
        <v>358129.951</v>
      </c>
      <c r="H33" s="315">
        <v>50233.5</v>
      </c>
      <c r="I33" s="125"/>
      <c r="J33" s="309" t="s">
        <v>77</v>
      </c>
      <c r="K33" s="310">
        <v>77663.107000000004</v>
      </c>
      <c r="L33" s="311">
        <v>332385.24699999997</v>
      </c>
      <c r="M33" s="310">
        <v>54262.911999999997</v>
      </c>
      <c r="N33" s="312" t="s">
        <v>77</v>
      </c>
      <c r="O33" s="313">
        <v>59160.184000000001</v>
      </c>
      <c r="P33" s="314">
        <v>250847.32</v>
      </c>
      <c r="Q33" s="315">
        <v>52983.805</v>
      </c>
    </row>
    <row r="34" spans="1:17" ht="15.75" x14ac:dyDescent="0.25">
      <c r="A34" s="316" t="s">
        <v>206</v>
      </c>
      <c r="B34" s="317">
        <v>26839.865000000002</v>
      </c>
      <c r="C34" s="318">
        <v>115701.42600000001</v>
      </c>
      <c r="D34" s="317">
        <v>7942.4880000000003</v>
      </c>
      <c r="E34" s="319" t="s">
        <v>77</v>
      </c>
      <c r="F34" s="320">
        <v>24522.844000000001</v>
      </c>
      <c r="G34" s="321">
        <v>104564.162</v>
      </c>
      <c r="H34" s="322">
        <v>14583.447</v>
      </c>
      <c r="I34" s="125"/>
      <c r="J34" s="316" t="s">
        <v>129</v>
      </c>
      <c r="K34" s="317">
        <v>19646.665000000001</v>
      </c>
      <c r="L34" s="318">
        <v>84676.672000000006</v>
      </c>
      <c r="M34" s="317">
        <v>7187.8339999999998</v>
      </c>
      <c r="N34" s="319" t="s">
        <v>206</v>
      </c>
      <c r="O34" s="320">
        <v>15638.236999999999</v>
      </c>
      <c r="P34" s="321">
        <v>66374.058999999994</v>
      </c>
      <c r="Q34" s="322">
        <v>7709.21</v>
      </c>
    </row>
    <row r="35" spans="1:17" ht="15.75" x14ac:dyDescent="0.25">
      <c r="A35" s="316" t="s">
        <v>77</v>
      </c>
      <c r="B35" s="317">
        <v>21987.097000000002</v>
      </c>
      <c r="C35" s="318">
        <v>93688.975000000006</v>
      </c>
      <c r="D35" s="317">
        <v>14054.124</v>
      </c>
      <c r="E35" s="319" t="s">
        <v>206</v>
      </c>
      <c r="F35" s="320">
        <v>21041.232</v>
      </c>
      <c r="G35" s="321">
        <v>89604.294999999998</v>
      </c>
      <c r="H35" s="322">
        <v>14283.603999999999</v>
      </c>
      <c r="I35" s="125"/>
      <c r="J35" s="316" t="s">
        <v>206</v>
      </c>
      <c r="K35" s="317">
        <v>15593.138000000001</v>
      </c>
      <c r="L35" s="318">
        <v>66897.267000000007</v>
      </c>
      <c r="M35" s="317">
        <v>6778.4620000000004</v>
      </c>
      <c r="N35" s="319" t="s">
        <v>76</v>
      </c>
      <c r="O35" s="320">
        <v>12825.146000000001</v>
      </c>
      <c r="P35" s="321">
        <v>54525.423000000003</v>
      </c>
      <c r="Q35" s="322">
        <v>4983.3</v>
      </c>
    </row>
    <row r="36" spans="1:17" ht="15.75" x14ac:dyDescent="0.25">
      <c r="A36" s="316" t="s">
        <v>223</v>
      </c>
      <c r="B36" s="317">
        <v>16433.322</v>
      </c>
      <c r="C36" s="318">
        <v>70135.94</v>
      </c>
      <c r="D36" s="317">
        <v>6644.8</v>
      </c>
      <c r="E36" s="319" t="s">
        <v>172</v>
      </c>
      <c r="F36" s="320">
        <v>12021.538</v>
      </c>
      <c r="G36" s="321">
        <v>51007.131000000001</v>
      </c>
      <c r="H36" s="322">
        <v>8428.5310000000009</v>
      </c>
      <c r="I36" s="125"/>
      <c r="J36" s="316" t="s">
        <v>76</v>
      </c>
      <c r="K36" s="317">
        <v>8546.9549999999999</v>
      </c>
      <c r="L36" s="318">
        <v>36567.622000000003</v>
      </c>
      <c r="M36" s="317">
        <v>4197.8990000000003</v>
      </c>
      <c r="N36" s="319" t="s">
        <v>129</v>
      </c>
      <c r="O36" s="320">
        <v>12693.665000000001</v>
      </c>
      <c r="P36" s="321">
        <v>54135.173999999999</v>
      </c>
      <c r="Q36" s="322">
        <v>5544.0619999999999</v>
      </c>
    </row>
    <row r="37" spans="1:17" ht="15.75" x14ac:dyDescent="0.25">
      <c r="A37" s="316" t="s">
        <v>172</v>
      </c>
      <c r="B37" s="317">
        <v>15507.314</v>
      </c>
      <c r="C37" s="318">
        <v>66247.710999999996</v>
      </c>
      <c r="D37" s="317">
        <v>8121.84</v>
      </c>
      <c r="E37" s="319" t="s">
        <v>128</v>
      </c>
      <c r="F37" s="320">
        <v>11994.15</v>
      </c>
      <c r="G37" s="321">
        <v>50884.409</v>
      </c>
      <c r="H37" s="322">
        <v>6965.9870000000001</v>
      </c>
      <c r="I37" s="125"/>
      <c r="J37" s="316" t="s">
        <v>128</v>
      </c>
      <c r="K37" s="317">
        <v>3439.6480000000001</v>
      </c>
      <c r="L37" s="318">
        <v>14694.871999999999</v>
      </c>
      <c r="M37" s="317">
        <v>1363.1289999999999</v>
      </c>
      <c r="N37" s="319" t="s">
        <v>128</v>
      </c>
      <c r="O37" s="320">
        <v>7349.0360000000001</v>
      </c>
      <c r="P37" s="321">
        <v>31377.038</v>
      </c>
      <c r="Q37" s="322">
        <v>3204.527</v>
      </c>
    </row>
    <row r="38" spans="1:17" ht="15.75" x14ac:dyDescent="0.25">
      <c r="A38" s="316" t="s">
        <v>137</v>
      </c>
      <c r="B38" s="317">
        <v>11990.032999999999</v>
      </c>
      <c r="C38" s="318">
        <v>51150.303999999996</v>
      </c>
      <c r="D38" s="317">
        <v>6714.866</v>
      </c>
      <c r="E38" s="319" t="s">
        <v>137</v>
      </c>
      <c r="F38" s="320">
        <v>11103.47</v>
      </c>
      <c r="G38" s="321">
        <v>47281.218999999997</v>
      </c>
      <c r="H38" s="322">
        <v>7185.442</v>
      </c>
      <c r="I38" s="125"/>
      <c r="J38" s="316" t="s">
        <v>131</v>
      </c>
      <c r="K38" s="317">
        <v>3247.4780000000001</v>
      </c>
      <c r="L38" s="318">
        <v>13809.592000000001</v>
      </c>
      <c r="M38" s="317">
        <v>3379.8539999999998</v>
      </c>
      <c r="N38" s="319" t="s">
        <v>134</v>
      </c>
      <c r="O38" s="320">
        <v>7242.3010000000004</v>
      </c>
      <c r="P38" s="321">
        <v>30941.41</v>
      </c>
      <c r="Q38" s="322">
        <v>3728.201</v>
      </c>
    </row>
    <row r="39" spans="1:17" ht="15.75" x14ac:dyDescent="0.25">
      <c r="A39" s="316" t="s">
        <v>128</v>
      </c>
      <c r="B39" s="317">
        <v>11325.253000000001</v>
      </c>
      <c r="C39" s="318">
        <v>48424.692999999999</v>
      </c>
      <c r="D39" s="317">
        <v>5743.96</v>
      </c>
      <c r="E39" s="319" t="s">
        <v>171</v>
      </c>
      <c r="F39" s="320">
        <v>7998.4610000000002</v>
      </c>
      <c r="G39" s="321">
        <v>34014.089999999997</v>
      </c>
      <c r="H39" s="322">
        <v>4924.58</v>
      </c>
      <c r="I39" s="125"/>
      <c r="J39" s="316" t="s">
        <v>133</v>
      </c>
      <c r="K39" s="317">
        <v>2844.5529999999999</v>
      </c>
      <c r="L39" s="318">
        <v>12189.191999999999</v>
      </c>
      <c r="M39" s="317">
        <v>1070.375</v>
      </c>
      <c r="N39" s="319" t="s">
        <v>131</v>
      </c>
      <c r="O39" s="320">
        <v>6045.3310000000001</v>
      </c>
      <c r="P39" s="321">
        <v>25805.427</v>
      </c>
      <c r="Q39" s="322">
        <v>5002.875</v>
      </c>
    </row>
    <row r="40" spans="1:17" ht="15.75" x14ac:dyDescent="0.25">
      <c r="A40" s="316" t="s">
        <v>171</v>
      </c>
      <c r="B40" s="317">
        <v>8686.7260000000006</v>
      </c>
      <c r="C40" s="318">
        <v>37075.300000000003</v>
      </c>
      <c r="D40" s="317">
        <v>4342.9949999999999</v>
      </c>
      <c r="E40" s="319" t="s">
        <v>192</v>
      </c>
      <c r="F40" s="320">
        <v>7102.1610000000001</v>
      </c>
      <c r="G40" s="321">
        <v>30347.34</v>
      </c>
      <c r="H40" s="322">
        <v>4198</v>
      </c>
      <c r="I40" s="125"/>
      <c r="J40" s="316" t="s">
        <v>138</v>
      </c>
      <c r="K40" s="317">
        <v>2789.585</v>
      </c>
      <c r="L40" s="318">
        <v>11917.898999999999</v>
      </c>
      <c r="M40" s="317">
        <v>1033.259</v>
      </c>
      <c r="N40" s="319" t="s">
        <v>139</v>
      </c>
      <c r="O40" s="320">
        <v>3636.9850000000001</v>
      </c>
      <c r="P40" s="321">
        <v>15460.85</v>
      </c>
      <c r="Q40" s="322">
        <v>2047.81</v>
      </c>
    </row>
    <row r="41" spans="1:17" ht="15.75" x14ac:dyDescent="0.25">
      <c r="A41" s="316" t="s">
        <v>192</v>
      </c>
      <c r="B41" s="317">
        <v>7721.3270000000002</v>
      </c>
      <c r="C41" s="318">
        <v>33077.942000000003</v>
      </c>
      <c r="D41" s="317">
        <v>3454.9</v>
      </c>
      <c r="E41" s="319" t="s">
        <v>141</v>
      </c>
      <c r="F41" s="320">
        <v>5755.1289999999999</v>
      </c>
      <c r="G41" s="321">
        <v>24484.142</v>
      </c>
      <c r="H41" s="322">
        <v>3510.7939999999999</v>
      </c>
      <c r="I41" s="125"/>
      <c r="J41" s="316" t="s">
        <v>132</v>
      </c>
      <c r="K41" s="317">
        <v>2775.2809999999999</v>
      </c>
      <c r="L41" s="318">
        <v>11832.721</v>
      </c>
      <c r="M41" s="317">
        <v>1698.405</v>
      </c>
      <c r="N41" s="319" t="s">
        <v>132</v>
      </c>
      <c r="O41" s="320">
        <v>2388.9630000000002</v>
      </c>
      <c r="P41" s="321">
        <v>10129.543</v>
      </c>
      <c r="Q41" s="322">
        <v>1174.8230000000001</v>
      </c>
    </row>
    <row r="42" spans="1:17" ht="15.75" x14ac:dyDescent="0.25">
      <c r="A42" s="316" t="s">
        <v>141</v>
      </c>
      <c r="B42" s="317">
        <v>5270.8789999999999</v>
      </c>
      <c r="C42" s="318">
        <v>22511.794000000002</v>
      </c>
      <c r="D42" s="317">
        <v>2938.5929999999998</v>
      </c>
      <c r="E42" s="319" t="s">
        <v>224</v>
      </c>
      <c r="F42" s="320">
        <v>5056.6779999999999</v>
      </c>
      <c r="G42" s="321">
        <v>21738.888999999999</v>
      </c>
      <c r="H42" s="322">
        <v>2380.0250000000001</v>
      </c>
      <c r="I42" s="125"/>
      <c r="J42" s="316" t="s">
        <v>149</v>
      </c>
      <c r="K42" s="317">
        <v>2518.2730000000001</v>
      </c>
      <c r="L42" s="318">
        <v>10765.241</v>
      </c>
      <c r="M42" s="317">
        <v>1230.1969999999999</v>
      </c>
      <c r="N42" s="319" t="s">
        <v>133</v>
      </c>
      <c r="O42" s="320">
        <v>1962.694</v>
      </c>
      <c r="P42" s="321">
        <v>8352.24</v>
      </c>
      <c r="Q42" s="322">
        <v>966.96</v>
      </c>
    </row>
    <row r="43" spans="1:17" ht="15.75" x14ac:dyDescent="0.25">
      <c r="A43" s="316" t="s">
        <v>139</v>
      </c>
      <c r="B43" s="317">
        <v>4931.0640000000003</v>
      </c>
      <c r="C43" s="318">
        <v>21137.985000000001</v>
      </c>
      <c r="D43" s="317">
        <v>2664.83</v>
      </c>
      <c r="E43" s="319" t="s">
        <v>139</v>
      </c>
      <c r="F43" s="320">
        <v>4094.4780000000001</v>
      </c>
      <c r="G43" s="321">
        <v>17453.041000000001</v>
      </c>
      <c r="H43" s="322">
        <v>2855.6930000000002</v>
      </c>
      <c r="I43" s="125"/>
      <c r="J43" s="316" t="s">
        <v>140</v>
      </c>
      <c r="K43" s="317">
        <v>2207.16</v>
      </c>
      <c r="L43" s="318">
        <v>9449.1620000000003</v>
      </c>
      <c r="M43" s="317">
        <v>1108.7</v>
      </c>
      <c r="N43" s="319" t="s">
        <v>138</v>
      </c>
      <c r="O43" s="320">
        <v>1796.4829999999999</v>
      </c>
      <c r="P43" s="321">
        <v>7613.4520000000002</v>
      </c>
      <c r="Q43" s="322">
        <v>707.36500000000001</v>
      </c>
    </row>
    <row r="44" spans="1:17" ht="15.75" x14ac:dyDescent="0.25">
      <c r="A44" s="316" t="s">
        <v>224</v>
      </c>
      <c r="B44" s="317">
        <v>4347.1670000000004</v>
      </c>
      <c r="C44" s="318">
        <v>18660.727999999999</v>
      </c>
      <c r="D44" s="317">
        <v>2044.1</v>
      </c>
      <c r="E44" s="319" t="s">
        <v>220</v>
      </c>
      <c r="F44" s="320">
        <v>3487.4810000000002</v>
      </c>
      <c r="G44" s="321">
        <v>14629.123</v>
      </c>
      <c r="H44" s="322">
        <v>2143.4189999999999</v>
      </c>
      <c r="I44" s="125"/>
      <c r="J44" s="316" t="s">
        <v>134</v>
      </c>
      <c r="K44" s="317">
        <v>1259.1220000000001</v>
      </c>
      <c r="L44" s="318">
        <v>5382.3469999999998</v>
      </c>
      <c r="M44" s="317">
        <v>992.495</v>
      </c>
      <c r="N44" s="319" t="s">
        <v>151</v>
      </c>
      <c r="O44" s="320">
        <v>1427.1980000000001</v>
      </c>
      <c r="P44" s="321">
        <v>6076.1639999999998</v>
      </c>
      <c r="Q44" s="322">
        <v>1187.672</v>
      </c>
    </row>
    <row r="45" spans="1:17" ht="15.75" x14ac:dyDescent="0.25">
      <c r="A45" s="316" t="s">
        <v>129</v>
      </c>
      <c r="B45" s="317">
        <v>3463.8620000000001</v>
      </c>
      <c r="C45" s="318">
        <v>15071.924999999999</v>
      </c>
      <c r="D45" s="317">
        <v>613.45500000000004</v>
      </c>
      <c r="E45" s="319" t="s">
        <v>199</v>
      </c>
      <c r="F45" s="320">
        <v>3139.7759999999998</v>
      </c>
      <c r="G45" s="321">
        <v>13391.974</v>
      </c>
      <c r="H45" s="322">
        <v>1512.8820000000001</v>
      </c>
      <c r="I45" s="125"/>
      <c r="J45" s="316" t="s">
        <v>79</v>
      </c>
      <c r="K45" s="317">
        <v>874.26400000000001</v>
      </c>
      <c r="L45" s="318">
        <v>3757.4659999999999</v>
      </c>
      <c r="M45" s="317">
        <v>426.50400000000002</v>
      </c>
      <c r="N45" s="319" t="s">
        <v>213</v>
      </c>
      <c r="O45" s="320">
        <v>981.37300000000005</v>
      </c>
      <c r="P45" s="321">
        <v>4218.3469999999998</v>
      </c>
      <c r="Q45" s="322">
        <v>400.01299999999998</v>
      </c>
    </row>
    <row r="46" spans="1:17" ht="15.75" x14ac:dyDescent="0.25">
      <c r="A46" s="316" t="s">
        <v>134</v>
      </c>
      <c r="B46" s="317">
        <v>3062.835</v>
      </c>
      <c r="C46" s="318">
        <v>13229.137000000001</v>
      </c>
      <c r="D46" s="317">
        <v>1343.789</v>
      </c>
      <c r="E46" s="319" t="s">
        <v>232</v>
      </c>
      <c r="F46" s="320">
        <v>2807.1570000000002</v>
      </c>
      <c r="G46" s="321">
        <v>12013.199000000001</v>
      </c>
      <c r="H46" s="322">
        <v>1852</v>
      </c>
      <c r="I46" s="125"/>
      <c r="J46" s="316" t="s">
        <v>151</v>
      </c>
      <c r="K46" s="317">
        <v>777.76700000000005</v>
      </c>
      <c r="L46" s="318">
        <v>3316.1729999999998</v>
      </c>
      <c r="M46" s="317">
        <v>1060.8399999999999</v>
      </c>
      <c r="N46" s="319" t="s">
        <v>149</v>
      </c>
      <c r="O46" s="320">
        <v>808.22699999999998</v>
      </c>
      <c r="P46" s="321">
        <v>3409.665</v>
      </c>
      <c r="Q46" s="322">
        <v>750.11800000000005</v>
      </c>
    </row>
    <row r="47" spans="1:17" ht="15.75" x14ac:dyDescent="0.25">
      <c r="A47" s="316" t="s">
        <v>225</v>
      </c>
      <c r="B47" s="317">
        <v>2347.6640000000002</v>
      </c>
      <c r="C47" s="318">
        <v>10096.084000000001</v>
      </c>
      <c r="D47" s="317">
        <v>1250.5</v>
      </c>
      <c r="E47" s="319" t="s">
        <v>233</v>
      </c>
      <c r="F47" s="320">
        <v>2434.8380000000002</v>
      </c>
      <c r="G47" s="321">
        <v>10435.245000000001</v>
      </c>
      <c r="H47" s="322">
        <v>1710</v>
      </c>
      <c r="I47" s="125"/>
      <c r="J47" s="316" t="s">
        <v>139</v>
      </c>
      <c r="K47" s="317">
        <v>594.351</v>
      </c>
      <c r="L47" s="318">
        <v>2527.9389999999999</v>
      </c>
      <c r="M47" s="317">
        <v>183.92699999999999</v>
      </c>
      <c r="N47" s="319" t="s">
        <v>140</v>
      </c>
      <c r="O47" s="320">
        <v>807.49599999999998</v>
      </c>
      <c r="P47" s="321">
        <v>3429.4360000000001</v>
      </c>
      <c r="Q47" s="322">
        <v>484.30599999999998</v>
      </c>
    </row>
    <row r="48" spans="1:17" ht="16.5" thickBot="1" x14ac:dyDescent="0.3">
      <c r="A48" s="323" t="s">
        <v>199</v>
      </c>
      <c r="B48" s="324">
        <v>2284.7089999999998</v>
      </c>
      <c r="C48" s="325">
        <v>9745.3780000000006</v>
      </c>
      <c r="D48" s="324">
        <v>981.21100000000001</v>
      </c>
      <c r="E48" s="326" t="s">
        <v>131</v>
      </c>
      <c r="F48" s="327">
        <v>2416.7089999999998</v>
      </c>
      <c r="G48" s="328">
        <v>10284.484</v>
      </c>
      <c r="H48" s="329">
        <v>2156.951</v>
      </c>
      <c r="I48" s="125"/>
      <c r="J48" s="323" t="s">
        <v>147</v>
      </c>
      <c r="K48" s="324">
        <v>516.53399999999999</v>
      </c>
      <c r="L48" s="325">
        <v>2211.0610000000001</v>
      </c>
      <c r="M48" s="324">
        <v>190.81100000000001</v>
      </c>
      <c r="N48" s="326" t="s">
        <v>137</v>
      </c>
      <c r="O48" s="327">
        <v>596.64400000000001</v>
      </c>
      <c r="P48" s="328">
        <v>2512.473</v>
      </c>
      <c r="Q48" s="329">
        <v>198.4</v>
      </c>
    </row>
    <row r="51" spans="1:17" x14ac:dyDescent="0.2">
      <c r="I51" s="148"/>
    </row>
    <row r="52" spans="1:17" ht="16.5" x14ac:dyDescent="0.25">
      <c r="A52" s="120"/>
      <c r="B52" s="120"/>
      <c r="C52" s="120"/>
      <c r="D52" s="120"/>
      <c r="E52" s="120"/>
      <c r="F52" s="120"/>
      <c r="G52" s="120"/>
      <c r="H52" s="121"/>
      <c r="I52" s="121"/>
      <c r="J52" s="120"/>
      <c r="K52" s="120"/>
      <c r="L52" s="120"/>
      <c r="M52" s="120"/>
      <c r="N52" s="120"/>
      <c r="O52" s="120"/>
      <c r="P52" s="120"/>
      <c r="Q52" s="121"/>
    </row>
    <row r="53" spans="1:17" ht="16.5" x14ac:dyDescent="0.25">
      <c r="A53" s="120" t="s">
        <v>239</v>
      </c>
      <c r="B53" s="120"/>
      <c r="C53" s="120"/>
      <c r="D53" s="120"/>
      <c r="E53" s="120"/>
      <c r="F53" s="121"/>
      <c r="G53" s="121"/>
      <c r="H53" s="121"/>
      <c r="I53" s="121"/>
      <c r="J53" s="120" t="s">
        <v>240</v>
      </c>
      <c r="K53" s="120"/>
      <c r="L53" s="120"/>
      <c r="M53" s="120"/>
      <c r="N53" s="120"/>
      <c r="O53" s="121"/>
      <c r="Q53" s="121"/>
    </row>
    <row r="54" spans="1:17" ht="17.25" thickBot="1" x14ac:dyDescent="0.3">
      <c r="A54" s="334" t="s">
        <v>234</v>
      </c>
      <c r="B54" s="120"/>
      <c r="C54" s="120"/>
      <c r="D54" s="120"/>
      <c r="E54" s="120"/>
      <c r="F54" s="121"/>
      <c r="G54" s="121"/>
      <c r="H54" s="121"/>
      <c r="I54" s="121"/>
      <c r="J54" s="334" t="s">
        <v>234</v>
      </c>
      <c r="K54" s="120"/>
      <c r="L54" s="120"/>
      <c r="M54" s="120"/>
      <c r="N54" s="120"/>
      <c r="O54" s="121"/>
      <c r="Q54" s="121"/>
    </row>
    <row r="55" spans="1:17" ht="21" thickBot="1" x14ac:dyDescent="0.35">
      <c r="A55" s="122" t="s">
        <v>124</v>
      </c>
      <c r="B55" s="123"/>
      <c r="C55" s="123"/>
      <c r="D55" s="123"/>
      <c r="E55" s="123"/>
      <c r="F55" s="123"/>
      <c r="G55" s="123"/>
      <c r="H55" s="124"/>
      <c r="I55" s="125"/>
      <c r="J55" s="122" t="s">
        <v>125</v>
      </c>
      <c r="K55" s="123"/>
      <c r="L55" s="123"/>
      <c r="M55" s="123"/>
      <c r="N55" s="123"/>
      <c r="O55" s="123"/>
      <c r="P55" s="123"/>
      <c r="Q55" s="124"/>
    </row>
    <row r="56" spans="1:17" ht="19.5" thickBot="1" x14ac:dyDescent="0.35">
      <c r="A56" s="330" t="s">
        <v>260</v>
      </c>
      <c r="B56" s="331"/>
      <c r="C56" s="332"/>
      <c r="D56" s="333"/>
      <c r="E56" s="330" t="s">
        <v>261</v>
      </c>
      <c r="F56" s="331"/>
      <c r="G56" s="332"/>
      <c r="H56" s="333"/>
      <c r="I56" s="125"/>
      <c r="J56" s="330" t="s">
        <v>260</v>
      </c>
      <c r="K56" s="331"/>
      <c r="L56" s="332"/>
      <c r="M56" s="333"/>
      <c r="N56" s="330" t="s">
        <v>261</v>
      </c>
      <c r="O56" s="331"/>
      <c r="P56" s="332"/>
      <c r="Q56" s="333"/>
    </row>
    <row r="57" spans="1:17" ht="29.25" thickBot="1" x14ac:dyDescent="0.25">
      <c r="A57" s="126" t="s">
        <v>126</v>
      </c>
      <c r="B57" s="127" t="s">
        <v>103</v>
      </c>
      <c r="C57" s="128" t="s">
        <v>156</v>
      </c>
      <c r="D57" s="129" t="s">
        <v>127</v>
      </c>
      <c r="E57" s="126" t="s">
        <v>126</v>
      </c>
      <c r="F57" s="127" t="s">
        <v>103</v>
      </c>
      <c r="G57" s="128" t="s">
        <v>156</v>
      </c>
      <c r="H57" s="129" t="s">
        <v>127</v>
      </c>
      <c r="I57" s="125"/>
      <c r="J57" s="126" t="s">
        <v>126</v>
      </c>
      <c r="K57" s="127" t="s">
        <v>103</v>
      </c>
      <c r="L57" s="128" t="s">
        <v>156</v>
      </c>
      <c r="M57" s="129" t="s">
        <v>127</v>
      </c>
      <c r="N57" s="126" t="s">
        <v>126</v>
      </c>
      <c r="O57" s="127" t="s">
        <v>103</v>
      </c>
      <c r="P57" s="128" t="s">
        <v>156</v>
      </c>
      <c r="Q57" s="129" t="s">
        <v>127</v>
      </c>
    </row>
    <row r="58" spans="1:17" ht="16.5" thickBot="1" x14ac:dyDescent="0.3">
      <c r="A58" s="302" t="s">
        <v>117</v>
      </c>
      <c r="B58" s="303">
        <v>267792.424</v>
      </c>
      <c r="C58" s="304">
        <v>1142813.9040000001</v>
      </c>
      <c r="D58" s="305">
        <v>57392.597000000002</v>
      </c>
      <c r="E58" s="306" t="s">
        <v>117</v>
      </c>
      <c r="F58" s="307">
        <v>304025.38799999998</v>
      </c>
      <c r="G58" s="308">
        <v>1290442.0959999999</v>
      </c>
      <c r="H58" s="305">
        <v>64210.694000000003</v>
      </c>
      <c r="I58" s="125"/>
      <c r="J58" s="302" t="s">
        <v>117</v>
      </c>
      <c r="K58" s="303">
        <v>100081.158</v>
      </c>
      <c r="L58" s="304">
        <v>427306.41600000003</v>
      </c>
      <c r="M58" s="305">
        <v>18818.816999999999</v>
      </c>
      <c r="N58" s="306" t="s">
        <v>117</v>
      </c>
      <c r="O58" s="307">
        <v>105322.485</v>
      </c>
      <c r="P58" s="308">
        <v>447623.21600000001</v>
      </c>
      <c r="Q58" s="305">
        <v>19204.457999999999</v>
      </c>
    </row>
    <row r="59" spans="1:17" ht="15.75" x14ac:dyDescent="0.25">
      <c r="A59" s="309" t="s">
        <v>206</v>
      </c>
      <c r="B59" s="310">
        <v>53497.508000000002</v>
      </c>
      <c r="C59" s="311">
        <v>227851.52100000001</v>
      </c>
      <c r="D59" s="310">
        <v>11354.017</v>
      </c>
      <c r="E59" s="312" t="s">
        <v>206</v>
      </c>
      <c r="F59" s="313">
        <v>63609.940999999999</v>
      </c>
      <c r="G59" s="314">
        <v>268634.18099999998</v>
      </c>
      <c r="H59" s="315">
        <v>13617.213</v>
      </c>
      <c r="I59" s="125"/>
      <c r="J59" s="309" t="s">
        <v>206</v>
      </c>
      <c r="K59" s="310">
        <v>38194.493999999999</v>
      </c>
      <c r="L59" s="311">
        <v>162947.41399999999</v>
      </c>
      <c r="M59" s="310">
        <v>6495.0910000000003</v>
      </c>
      <c r="N59" s="312" t="s">
        <v>206</v>
      </c>
      <c r="O59" s="313">
        <v>41402.586000000003</v>
      </c>
      <c r="P59" s="314">
        <v>175765.908</v>
      </c>
      <c r="Q59" s="315">
        <v>7370.9889999999996</v>
      </c>
    </row>
    <row r="60" spans="1:17" ht="15.75" x14ac:dyDescent="0.25">
      <c r="A60" s="316" t="s">
        <v>77</v>
      </c>
      <c r="B60" s="317">
        <v>40851.631000000001</v>
      </c>
      <c r="C60" s="318">
        <v>174116.93599999999</v>
      </c>
      <c r="D60" s="317">
        <v>10380.434999999999</v>
      </c>
      <c r="E60" s="319" t="s">
        <v>132</v>
      </c>
      <c r="F60" s="320">
        <v>50816.726000000002</v>
      </c>
      <c r="G60" s="321">
        <v>216554.402</v>
      </c>
      <c r="H60" s="322">
        <v>10333.142</v>
      </c>
      <c r="I60" s="125"/>
      <c r="J60" s="316" t="s">
        <v>77</v>
      </c>
      <c r="K60" s="317">
        <v>31943.02</v>
      </c>
      <c r="L60" s="318">
        <v>136420.12599999999</v>
      </c>
      <c r="M60" s="317">
        <v>6230.6090000000004</v>
      </c>
      <c r="N60" s="319" t="s">
        <v>77</v>
      </c>
      <c r="O60" s="320">
        <v>32358.080000000002</v>
      </c>
      <c r="P60" s="321">
        <v>137975.89499999999</v>
      </c>
      <c r="Q60" s="322">
        <v>5684.8909999999996</v>
      </c>
    </row>
    <row r="61" spans="1:17" ht="15.75" x14ac:dyDescent="0.25">
      <c r="A61" s="316" t="s">
        <v>132</v>
      </c>
      <c r="B61" s="317">
        <v>34260.519999999997</v>
      </c>
      <c r="C61" s="318">
        <v>146114.049</v>
      </c>
      <c r="D61" s="317">
        <v>6554.8980000000001</v>
      </c>
      <c r="E61" s="319" t="s">
        <v>77</v>
      </c>
      <c r="F61" s="320">
        <v>43112.245999999999</v>
      </c>
      <c r="G61" s="321">
        <v>182874.36600000001</v>
      </c>
      <c r="H61" s="322">
        <v>9762.4140000000007</v>
      </c>
      <c r="I61" s="125"/>
      <c r="J61" s="316" t="s">
        <v>140</v>
      </c>
      <c r="K61" s="317">
        <v>4332.5770000000002</v>
      </c>
      <c r="L61" s="318">
        <v>18543.985000000001</v>
      </c>
      <c r="M61" s="317">
        <v>923.92</v>
      </c>
      <c r="N61" s="319" t="s">
        <v>134</v>
      </c>
      <c r="O61" s="320">
        <v>6213.0020000000004</v>
      </c>
      <c r="P61" s="321">
        <v>26323.508999999998</v>
      </c>
      <c r="Q61" s="322">
        <v>1081.7159999999999</v>
      </c>
    </row>
    <row r="62" spans="1:17" ht="15.75" x14ac:dyDescent="0.25">
      <c r="A62" s="316" t="s">
        <v>79</v>
      </c>
      <c r="B62" s="317">
        <v>22958.991000000002</v>
      </c>
      <c r="C62" s="318">
        <v>98210.315000000002</v>
      </c>
      <c r="D62" s="317">
        <v>4587.9480000000003</v>
      </c>
      <c r="E62" s="319" t="s">
        <v>76</v>
      </c>
      <c r="F62" s="320">
        <v>27922.219000000001</v>
      </c>
      <c r="G62" s="321">
        <v>118425.132</v>
      </c>
      <c r="H62" s="322">
        <v>5989.6679999999997</v>
      </c>
      <c r="I62" s="125"/>
      <c r="J62" s="316" t="s">
        <v>76</v>
      </c>
      <c r="K62" s="317">
        <v>3826.5120000000002</v>
      </c>
      <c r="L62" s="318">
        <v>16341.873</v>
      </c>
      <c r="M62" s="317">
        <v>777.20500000000004</v>
      </c>
      <c r="N62" s="319" t="s">
        <v>140</v>
      </c>
      <c r="O62" s="320">
        <v>3783.8939999999998</v>
      </c>
      <c r="P62" s="321">
        <v>16014.837</v>
      </c>
      <c r="Q62" s="322">
        <v>681.51199999999994</v>
      </c>
    </row>
    <row r="63" spans="1:17" ht="15.75" x14ac:dyDescent="0.25">
      <c r="A63" s="316" t="s">
        <v>141</v>
      </c>
      <c r="B63" s="317">
        <v>20501.198</v>
      </c>
      <c r="C63" s="318">
        <v>87631.877999999997</v>
      </c>
      <c r="D63" s="317">
        <v>4189.4520000000002</v>
      </c>
      <c r="E63" s="319" t="s">
        <v>79</v>
      </c>
      <c r="F63" s="320">
        <v>24136.848000000002</v>
      </c>
      <c r="G63" s="321">
        <v>102982.83199999999</v>
      </c>
      <c r="H63" s="322">
        <v>4800.0649999999996</v>
      </c>
      <c r="I63" s="125"/>
      <c r="J63" s="316" t="s">
        <v>134</v>
      </c>
      <c r="K63" s="317">
        <v>3733.9090000000001</v>
      </c>
      <c r="L63" s="318">
        <v>15923.127</v>
      </c>
      <c r="M63" s="317">
        <v>669.928</v>
      </c>
      <c r="N63" s="319" t="s">
        <v>131</v>
      </c>
      <c r="O63" s="320">
        <v>3482.799</v>
      </c>
      <c r="P63" s="321">
        <v>14680.392</v>
      </c>
      <c r="Q63" s="322">
        <v>730.98699999999997</v>
      </c>
    </row>
    <row r="64" spans="1:17" ht="15.75" x14ac:dyDescent="0.25">
      <c r="A64" s="316" t="s">
        <v>76</v>
      </c>
      <c r="B64" s="317">
        <v>18964.566999999999</v>
      </c>
      <c r="C64" s="318">
        <v>80863.524000000005</v>
      </c>
      <c r="D64" s="317">
        <v>4083.991</v>
      </c>
      <c r="E64" s="319" t="s">
        <v>141</v>
      </c>
      <c r="F64" s="320">
        <v>17885.449000000001</v>
      </c>
      <c r="G64" s="321">
        <v>75904.323000000004</v>
      </c>
      <c r="H64" s="322">
        <v>3633.9459999999999</v>
      </c>
      <c r="I64" s="125"/>
      <c r="J64" s="316" t="s">
        <v>131</v>
      </c>
      <c r="K64" s="317">
        <v>3589.4490000000001</v>
      </c>
      <c r="L64" s="318">
        <v>15370.924999999999</v>
      </c>
      <c r="M64" s="317">
        <v>689.74699999999996</v>
      </c>
      <c r="N64" s="319" t="s">
        <v>129</v>
      </c>
      <c r="O64" s="320">
        <v>2804.9059999999999</v>
      </c>
      <c r="P64" s="321">
        <v>11932.362999999999</v>
      </c>
      <c r="Q64" s="322">
        <v>700.72500000000002</v>
      </c>
    </row>
    <row r="65" spans="1:17" ht="15.75" x14ac:dyDescent="0.25">
      <c r="A65" s="316" t="s">
        <v>139</v>
      </c>
      <c r="B65" s="317">
        <v>10599.06</v>
      </c>
      <c r="C65" s="318">
        <v>45254.817999999999</v>
      </c>
      <c r="D65" s="317">
        <v>2640.1509999999998</v>
      </c>
      <c r="E65" s="319" t="s">
        <v>134</v>
      </c>
      <c r="F65" s="320">
        <v>13801.628000000001</v>
      </c>
      <c r="G65" s="321">
        <v>58462.595999999998</v>
      </c>
      <c r="H65" s="322">
        <v>3076.1010000000001</v>
      </c>
      <c r="I65" s="125"/>
      <c r="J65" s="316" t="s">
        <v>139</v>
      </c>
      <c r="K65" s="317">
        <v>3207.0509999999999</v>
      </c>
      <c r="L65" s="318">
        <v>13592.387000000001</v>
      </c>
      <c r="M65" s="317">
        <v>634.38300000000004</v>
      </c>
      <c r="N65" s="319" t="s">
        <v>128</v>
      </c>
      <c r="O65" s="320">
        <v>2779.884</v>
      </c>
      <c r="P65" s="321">
        <v>11732.384</v>
      </c>
      <c r="Q65" s="322">
        <v>605.79600000000005</v>
      </c>
    </row>
    <row r="66" spans="1:17" ht="15.75" x14ac:dyDescent="0.25">
      <c r="A66" s="316" t="s">
        <v>128</v>
      </c>
      <c r="B66" s="317">
        <v>9021.7720000000008</v>
      </c>
      <c r="C66" s="318">
        <v>38344.828999999998</v>
      </c>
      <c r="D66" s="317">
        <v>1524.55</v>
      </c>
      <c r="E66" s="319" t="s">
        <v>131</v>
      </c>
      <c r="F66" s="320">
        <v>12283.450999999999</v>
      </c>
      <c r="G66" s="321">
        <v>52320.237000000001</v>
      </c>
      <c r="H66" s="322">
        <v>2402.5630000000001</v>
      </c>
      <c r="I66" s="125"/>
      <c r="J66" s="316" t="s">
        <v>133</v>
      </c>
      <c r="K66" s="317">
        <v>2226.0949999999998</v>
      </c>
      <c r="L66" s="318">
        <v>9541.9809999999998</v>
      </c>
      <c r="M66" s="317">
        <v>456</v>
      </c>
      <c r="N66" s="319" t="s">
        <v>138</v>
      </c>
      <c r="O66" s="320">
        <v>2473.431</v>
      </c>
      <c r="P66" s="321">
        <v>10571.308000000001</v>
      </c>
      <c r="Q66" s="322">
        <v>503.57100000000003</v>
      </c>
    </row>
    <row r="67" spans="1:17" ht="15.75" x14ac:dyDescent="0.25">
      <c r="A67" s="316" t="s">
        <v>134</v>
      </c>
      <c r="B67" s="317">
        <v>8666.5429999999997</v>
      </c>
      <c r="C67" s="318">
        <v>37608.491999999998</v>
      </c>
      <c r="D67" s="317">
        <v>2077.0189999999998</v>
      </c>
      <c r="E67" s="319" t="s">
        <v>139</v>
      </c>
      <c r="F67" s="320">
        <v>8709.6489999999994</v>
      </c>
      <c r="G67" s="321">
        <v>36998.07</v>
      </c>
      <c r="H67" s="322">
        <v>1919.529</v>
      </c>
      <c r="I67" s="125"/>
      <c r="J67" s="316" t="s">
        <v>129</v>
      </c>
      <c r="K67" s="317">
        <v>2130.3090000000002</v>
      </c>
      <c r="L67" s="318">
        <v>9269.7489999999998</v>
      </c>
      <c r="M67" s="317">
        <v>472.98099999999999</v>
      </c>
      <c r="N67" s="319" t="s">
        <v>133</v>
      </c>
      <c r="O67" s="320">
        <v>2389.8980000000001</v>
      </c>
      <c r="P67" s="321">
        <v>10177.380999999999</v>
      </c>
      <c r="Q67" s="322">
        <v>349.476</v>
      </c>
    </row>
    <row r="68" spans="1:17" ht="15.75" x14ac:dyDescent="0.25">
      <c r="A68" s="316" t="s">
        <v>131</v>
      </c>
      <c r="B68" s="317">
        <v>7337.7809999999999</v>
      </c>
      <c r="C68" s="318">
        <v>31351.663</v>
      </c>
      <c r="D68" s="317">
        <v>1428.6579999999999</v>
      </c>
      <c r="E68" s="319" t="s">
        <v>151</v>
      </c>
      <c r="F68" s="320">
        <v>7542.3230000000003</v>
      </c>
      <c r="G68" s="321">
        <v>32241.653999999999</v>
      </c>
      <c r="H68" s="322">
        <v>1456.7090000000001</v>
      </c>
      <c r="I68" s="125"/>
      <c r="J68" s="316" t="s">
        <v>138</v>
      </c>
      <c r="K68" s="317">
        <v>2117.0569999999998</v>
      </c>
      <c r="L68" s="318">
        <v>9014.357</v>
      </c>
      <c r="M68" s="317">
        <v>469.88799999999998</v>
      </c>
      <c r="N68" s="319" t="s">
        <v>76</v>
      </c>
      <c r="O68" s="320">
        <v>2388.5479999999998</v>
      </c>
      <c r="P68" s="321">
        <v>10083.574000000001</v>
      </c>
      <c r="Q68" s="322">
        <v>432.52199999999999</v>
      </c>
    </row>
    <row r="69" spans="1:17" ht="15.75" x14ac:dyDescent="0.25">
      <c r="A69" s="316" t="s">
        <v>195</v>
      </c>
      <c r="B69" s="317">
        <v>6736.5</v>
      </c>
      <c r="C69" s="318">
        <v>28749.52</v>
      </c>
      <c r="D69" s="317">
        <v>1380</v>
      </c>
      <c r="E69" s="319" t="s">
        <v>128</v>
      </c>
      <c r="F69" s="320">
        <v>6603.89</v>
      </c>
      <c r="G69" s="321">
        <v>28033.602999999999</v>
      </c>
      <c r="H69" s="322">
        <v>1283.0309999999999</v>
      </c>
      <c r="I69" s="125"/>
      <c r="J69" s="316" t="s">
        <v>213</v>
      </c>
      <c r="K69" s="317">
        <v>1489.82</v>
      </c>
      <c r="L69" s="318">
        <v>6300.3919999999998</v>
      </c>
      <c r="M69" s="317">
        <v>363.2</v>
      </c>
      <c r="N69" s="319" t="s">
        <v>213</v>
      </c>
      <c r="O69" s="320">
        <v>1165.7550000000001</v>
      </c>
      <c r="P69" s="321">
        <v>5004.8280000000004</v>
      </c>
      <c r="Q69" s="322">
        <v>260</v>
      </c>
    </row>
    <row r="70" spans="1:17" ht="15.75" x14ac:dyDescent="0.25">
      <c r="A70" s="316" t="s">
        <v>137</v>
      </c>
      <c r="B70" s="317">
        <v>5834.1809999999996</v>
      </c>
      <c r="C70" s="318">
        <v>24886.55</v>
      </c>
      <c r="D70" s="317">
        <v>1185.933</v>
      </c>
      <c r="E70" s="319" t="s">
        <v>195</v>
      </c>
      <c r="F70" s="320">
        <v>5112.75</v>
      </c>
      <c r="G70" s="321">
        <v>21668.32</v>
      </c>
      <c r="H70" s="322">
        <v>1039</v>
      </c>
      <c r="I70" s="125"/>
      <c r="J70" s="316" t="s">
        <v>128</v>
      </c>
      <c r="K70" s="317">
        <v>1168.386</v>
      </c>
      <c r="L70" s="318">
        <v>4995.5240000000003</v>
      </c>
      <c r="M70" s="317">
        <v>212.423</v>
      </c>
      <c r="N70" s="319" t="s">
        <v>139</v>
      </c>
      <c r="O70" s="320">
        <v>1055.9469999999999</v>
      </c>
      <c r="P70" s="321">
        <v>4507.4089999999997</v>
      </c>
      <c r="Q70" s="322">
        <v>184.60599999999999</v>
      </c>
    </row>
    <row r="71" spans="1:17" ht="15.75" x14ac:dyDescent="0.25">
      <c r="A71" s="316" t="s">
        <v>164</v>
      </c>
      <c r="B71" s="317">
        <v>3478.1120000000001</v>
      </c>
      <c r="C71" s="318">
        <v>14820.697</v>
      </c>
      <c r="D71" s="317">
        <v>678.85199999999998</v>
      </c>
      <c r="E71" s="319" t="s">
        <v>136</v>
      </c>
      <c r="F71" s="320">
        <v>4815.3580000000002</v>
      </c>
      <c r="G71" s="321">
        <v>20479.696</v>
      </c>
      <c r="H71" s="322">
        <v>951.36099999999999</v>
      </c>
      <c r="I71" s="125"/>
      <c r="J71" s="316" t="s">
        <v>132</v>
      </c>
      <c r="K71" s="317">
        <v>460.65</v>
      </c>
      <c r="L71" s="318">
        <v>1958.5329999999999</v>
      </c>
      <c r="M71" s="317">
        <v>105.08499999999999</v>
      </c>
      <c r="N71" s="319" t="s">
        <v>132</v>
      </c>
      <c r="O71" s="320">
        <v>873.27</v>
      </c>
      <c r="P71" s="321">
        <v>3680.51</v>
      </c>
      <c r="Q71" s="322">
        <v>174.26</v>
      </c>
    </row>
    <row r="72" spans="1:17" ht="15.75" x14ac:dyDescent="0.25">
      <c r="A72" s="316" t="s">
        <v>199</v>
      </c>
      <c r="B72" s="317">
        <v>3323.1019999999999</v>
      </c>
      <c r="C72" s="318">
        <v>14140.118</v>
      </c>
      <c r="D72" s="317">
        <v>685.85</v>
      </c>
      <c r="E72" s="319" t="s">
        <v>137</v>
      </c>
      <c r="F72" s="320">
        <v>4080.0140000000001</v>
      </c>
      <c r="G72" s="321">
        <v>17340.843000000001</v>
      </c>
      <c r="H72" s="322">
        <v>820.76499999999999</v>
      </c>
      <c r="I72" s="125"/>
      <c r="J72" s="316" t="s">
        <v>149</v>
      </c>
      <c r="K72" s="317">
        <v>417.221</v>
      </c>
      <c r="L72" s="318">
        <v>1769.9839999999999</v>
      </c>
      <c r="M72" s="317">
        <v>66.040000000000006</v>
      </c>
      <c r="N72" s="319" t="s">
        <v>149</v>
      </c>
      <c r="O72" s="320">
        <v>554.303</v>
      </c>
      <c r="P72" s="321">
        <v>2371.6260000000002</v>
      </c>
      <c r="Q72" s="322">
        <v>95.1</v>
      </c>
    </row>
    <row r="73" spans="1:17" ht="15.75" x14ac:dyDescent="0.25">
      <c r="A73" s="316" t="s">
        <v>136</v>
      </c>
      <c r="B73" s="317">
        <v>3277.3760000000002</v>
      </c>
      <c r="C73" s="318">
        <v>13971.138999999999</v>
      </c>
      <c r="D73" s="317">
        <v>651.495</v>
      </c>
      <c r="E73" s="319" t="s">
        <v>199</v>
      </c>
      <c r="F73" s="320">
        <v>2600.6819999999998</v>
      </c>
      <c r="G73" s="321">
        <v>11019.637000000001</v>
      </c>
      <c r="H73" s="322">
        <v>551.20799999999997</v>
      </c>
      <c r="I73" s="125"/>
      <c r="J73" s="316" t="s">
        <v>79</v>
      </c>
      <c r="K73" s="317">
        <v>347.91699999999997</v>
      </c>
      <c r="L73" s="318">
        <v>1488.912</v>
      </c>
      <c r="M73" s="317">
        <v>71.721999999999994</v>
      </c>
      <c r="N73" s="319" t="s">
        <v>147</v>
      </c>
      <c r="O73" s="320">
        <v>423.87</v>
      </c>
      <c r="P73" s="321">
        <v>1823.5229999999999</v>
      </c>
      <c r="Q73" s="322">
        <v>87.95</v>
      </c>
    </row>
    <row r="74" spans="1:17" ht="16.5" thickBot="1" x14ac:dyDescent="0.3">
      <c r="A74" s="323" t="s">
        <v>151</v>
      </c>
      <c r="B74" s="324">
        <v>2689.797</v>
      </c>
      <c r="C74" s="325">
        <v>11469.688</v>
      </c>
      <c r="D74" s="324">
        <v>509.50900000000001</v>
      </c>
      <c r="E74" s="326" t="s">
        <v>138</v>
      </c>
      <c r="F74" s="327">
        <v>1897.7360000000001</v>
      </c>
      <c r="G74" s="328">
        <v>8023.2550000000001</v>
      </c>
      <c r="H74" s="329">
        <v>438.27499999999998</v>
      </c>
      <c r="I74" s="125"/>
      <c r="J74" s="323" t="s">
        <v>151</v>
      </c>
      <c r="K74" s="324">
        <v>273.34300000000002</v>
      </c>
      <c r="L74" s="325">
        <v>1157.3710000000001</v>
      </c>
      <c r="M74" s="324">
        <v>53.917999999999999</v>
      </c>
      <c r="N74" s="326" t="s">
        <v>151</v>
      </c>
      <c r="O74" s="327">
        <v>383.71800000000002</v>
      </c>
      <c r="P74" s="328">
        <v>1624.846</v>
      </c>
      <c r="Q74" s="329">
        <v>105.77</v>
      </c>
    </row>
    <row r="78" spans="1:17" ht="16.5" x14ac:dyDescent="0.25">
      <c r="A78" s="120"/>
      <c r="B78" s="120"/>
      <c r="C78" s="120"/>
      <c r="D78" s="120"/>
      <c r="E78" s="120"/>
      <c r="F78" s="120"/>
      <c r="G78" s="120"/>
      <c r="H78" s="121"/>
      <c r="I78" s="121"/>
      <c r="J78" s="120"/>
      <c r="K78" s="120"/>
      <c r="L78" s="120"/>
      <c r="M78" s="120"/>
      <c r="N78" s="120"/>
      <c r="O78" s="130"/>
      <c r="P78" s="130"/>
      <c r="Q78" s="125"/>
    </row>
    <row r="79" spans="1:17" ht="16.5" x14ac:dyDescent="0.25">
      <c r="A79" s="120" t="s">
        <v>241</v>
      </c>
      <c r="B79" s="120"/>
      <c r="C79" s="120"/>
      <c r="D79" s="120"/>
      <c r="E79" s="120"/>
      <c r="F79" s="120"/>
      <c r="G79" s="120"/>
      <c r="H79" s="121"/>
      <c r="I79" s="121"/>
      <c r="J79" s="120" t="s">
        <v>242</v>
      </c>
      <c r="K79" s="120"/>
      <c r="L79" s="120"/>
      <c r="M79" s="120"/>
      <c r="N79" s="120"/>
      <c r="O79" s="130"/>
      <c r="P79" s="130"/>
      <c r="Q79" s="125"/>
    </row>
    <row r="80" spans="1:17" ht="17.25" thickBot="1" x14ac:dyDescent="0.3">
      <c r="A80" s="334" t="s">
        <v>234</v>
      </c>
      <c r="B80" s="120"/>
      <c r="C80" s="120"/>
      <c r="D80" s="120"/>
      <c r="E80" s="125"/>
      <c r="F80" s="125"/>
      <c r="G80" s="125"/>
      <c r="H80" s="125"/>
      <c r="I80" s="125"/>
      <c r="J80" s="334" t="s">
        <v>234</v>
      </c>
      <c r="K80" s="120"/>
      <c r="L80" s="120"/>
      <c r="M80" s="120"/>
      <c r="N80" s="125"/>
      <c r="O80" s="125"/>
      <c r="P80" s="125"/>
      <c r="Q80" s="125"/>
    </row>
    <row r="81" spans="1:17" ht="21" thickBot="1" x14ac:dyDescent="0.35">
      <c r="A81" s="122" t="s">
        <v>124</v>
      </c>
      <c r="B81" s="123"/>
      <c r="C81" s="123"/>
      <c r="D81" s="123"/>
      <c r="E81" s="123"/>
      <c r="F81" s="123"/>
      <c r="G81" s="123"/>
      <c r="H81" s="124"/>
      <c r="I81" s="125"/>
      <c r="J81" s="122" t="s">
        <v>125</v>
      </c>
      <c r="K81" s="123"/>
      <c r="L81" s="123"/>
      <c r="M81" s="123"/>
      <c r="N81" s="123"/>
      <c r="O81" s="123"/>
      <c r="P81" s="123"/>
      <c r="Q81" s="124"/>
    </row>
    <row r="82" spans="1:17" ht="19.5" thickBot="1" x14ac:dyDescent="0.35">
      <c r="A82" s="330" t="s">
        <v>260</v>
      </c>
      <c r="B82" s="331"/>
      <c r="C82" s="332"/>
      <c r="D82" s="333"/>
      <c r="E82" s="330" t="s">
        <v>261</v>
      </c>
      <c r="F82" s="331"/>
      <c r="G82" s="332"/>
      <c r="H82" s="333"/>
      <c r="I82" s="125"/>
      <c r="J82" s="330" t="s">
        <v>260</v>
      </c>
      <c r="K82" s="331"/>
      <c r="L82" s="332"/>
      <c r="M82" s="333"/>
      <c r="N82" s="330" t="s">
        <v>261</v>
      </c>
      <c r="O82" s="331"/>
      <c r="P82" s="332"/>
      <c r="Q82" s="333"/>
    </row>
    <row r="83" spans="1:17" ht="29.25" thickBot="1" x14ac:dyDescent="0.25">
      <c r="A83" s="126" t="s">
        <v>126</v>
      </c>
      <c r="B83" s="127" t="s">
        <v>103</v>
      </c>
      <c r="C83" s="128" t="s">
        <v>156</v>
      </c>
      <c r="D83" s="129" t="s">
        <v>127</v>
      </c>
      <c r="E83" s="126" t="s">
        <v>126</v>
      </c>
      <c r="F83" s="127" t="s">
        <v>103</v>
      </c>
      <c r="G83" s="128" t="s">
        <v>156</v>
      </c>
      <c r="H83" s="129" t="s">
        <v>127</v>
      </c>
      <c r="I83" s="125"/>
      <c r="J83" s="126" t="s">
        <v>126</v>
      </c>
      <c r="K83" s="127" t="s">
        <v>103</v>
      </c>
      <c r="L83" s="128" t="s">
        <v>156</v>
      </c>
      <c r="M83" s="129" t="s">
        <v>127</v>
      </c>
      <c r="N83" s="126" t="s">
        <v>126</v>
      </c>
      <c r="O83" s="127" t="s">
        <v>103</v>
      </c>
      <c r="P83" s="128" t="s">
        <v>156</v>
      </c>
      <c r="Q83" s="129" t="s">
        <v>127</v>
      </c>
    </row>
    <row r="84" spans="1:17" ht="16.5" thickBot="1" x14ac:dyDescent="0.3">
      <c r="A84" s="302" t="s">
        <v>117</v>
      </c>
      <c r="B84" s="303">
        <v>692548.02399999998</v>
      </c>
      <c r="C84" s="304">
        <v>2959580.4360000002</v>
      </c>
      <c r="D84" s="305">
        <v>228204.82699999999</v>
      </c>
      <c r="E84" s="306" t="s">
        <v>117</v>
      </c>
      <c r="F84" s="307">
        <v>726567.27</v>
      </c>
      <c r="G84" s="308">
        <v>3087570.2760000001</v>
      </c>
      <c r="H84" s="305">
        <v>241443.69699999999</v>
      </c>
      <c r="I84" s="125"/>
      <c r="J84" s="302" t="s">
        <v>117</v>
      </c>
      <c r="K84" s="303">
        <v>306821.94500000001</v>
      </c>
      <c r="L84" s="304">
        <v>1311200.936</v>
      </c>
      <c r="M84" s="305">
        <v>87038.566000000006</v>
      </c>
      <c r="N84" s="306" t="s">
        <v>117</v>
      </c>
      <c r="O84" s="307">
        <v>307607.016</v>
      </c>
      <c r="P84" s="308">
        <v>1307947.077</v>
      </c>
      <c r="Q84" s="305">
        <v>85220.073000000004</v>
      </c>
    </row>
    <row r="85" spans="1:17" ht="15.75" x14ac:dyDescent="0.25">
      <c r="A85" s="309" t="s">
        <v>77</v>
      </c>
      <c r="B85" s="310">
        <v>88071.81</v>
      </c>
      <c r="C85" s="311">
        <v>376189.03899999999</v>
      </c>
      <c r="D85" s="310">
        <v>34084.864999999998</v>
      </c>
      <c r="E85" s="312" t="s">
        <v>77</v>
      </c>
      <c r="F85" s="313">
        <v>97800.195999999996</v>
      </c>
      <c r="G85" s="314">
        <v>415778.55200000003</v>
      </c>
      <c r="H85" s="315">
        <v>37545.745999999999</v>
      </c>
      <c r="I85" s="125"/>
      <c r="J85" s="309" t="s">
        <v>77</v>
      </c>
      <c r="K85" s="310">
        <v>108840.38800000001</v>
      </c>
      <c r="L85" s="311">
        <v>465442.39299999998</v>
      </c>
      <c r="M85" s="310">
        <v>36102.154000000002</v>
      </c>
      <c r="N85" s="312" t="s">
        <v>77</v>
      </c>
      <c r="O85" s="313">
        <v>107305.247</v>
      </c>
      <c r="P85" s="314">
        <v>456309.114</v>
      </c>
      <c r="Q85" s="315">
        <v>33038.307999999997</v>
      </c>
    </row>
    <row r="86" spans="1:17" ht="15.75" x14ac:dyDescent="0.25">
      <c r="A86" s="316" t="s">
        <v>132</v>
      </c>
      <c r="B86" s="317">
        <v>74901.557000000001</v>
      </c>
      <c r="C86" s="318">
        <v>319879.42200000002</v>
      </c>
      <c r="D86" s="317">
        <v>23636.395</v>
      </c>
      <c r="E86" s="319" t="s">
        <v>132</v>
      </c>
      <c r="F86" s="320">
        <v>91855.745999999999</v>
      </c>
      <c r="G86" s="321">
        <v>390585.24099999998</v>
      </c>
      <c r="H86" s="322">
        <v>28720.071</v>
      </c>
      <c r="I86" s="125"/>
      <c r="J86" s="316" t="s">
        <v>206</v>
      </c>
      <c r="K86" s="317">
        <v>45068.248</v>
      </c>
      <c r="L86" s="318">
        <v>192411.45</v>
      </c>
      <c r="M86" s="317">
        <v>13794.564</v>
      </c>
      <c r="N86" s="319" t="s">
        <v>206</v>
      </c>
      <c r="O86" s="320">
        <v>39045.925000000003</v>
      </c>
      <c r="P86" s="321">
        <v>166054.576</v>
      </c>
      <c r="Q86" s="322">
        <v>12540.087</v>
      </c>
    </row>
    <row r="87" spans="1:17" ht="15.75" x14ac:dyDescent="0.25">
      <c r="A87" s="316" t="s">
        <v>128</v>
      </c>
      <c r="B87" s="317">
        <v>62505.203999999998</v>
      </c>
      <c r="C87" s="318">
        <v>267012.3</v>
      </c>
      <c r="D87" s="317">
        <v>18278.632000000001</v>
      </c>
      <c r="E87" s="319" t="s">
        <v>128</v>
      </c>
      <c r="F87" s="320">
        <v>63802.510999999999</v>
      </c>
      <c r="G87" s="321">
        <v>271400.93400000001</v>
      </c>
      <c r="H87" s="322">
        <v>19872.55</v>
      </c>
      <c r="I87" s="125"/>
      <c r="J87" s="316" t="s">
        <v>128</v>
      </c>
      <c r="K87" s="317">
        <v>31699.483</v>
      </c>
      <c r="L87" s="318">
        <v>135506.76500000001</v>
      </c>
      <c r="M87" s="317">
        <v>6349.7030000000004</v>
      </c>
      <c r="N87" s="319" t="s">
        <v>128</v>
      </c>
      <c r="O87" s="320">
        <v>36921.595999999998</v>
      </c>
      <c r="P87" s="321">
        <v>157003.93100000001</v>
      </c>
      <c r="Q87" s="322">
        <v>7026.2219999999998</v>
      </c>
    </row>
    <row r="88" spans="1:17" ht="15.75" x14ac:dyDescent="0.25">
      <c r="A88" s="316" t="s">
        <v>139</v>
      </c>
      <c r="B88" s="317">
        <v>46285.894</v>
      </c>
      <c r="C88" s="318">
        <v>197884.45199999999</v>
      </c>
      <c r="D88" s="317">
        <v>14345.555</v>
      </c>
      <c r="E88" s="319" t="s">
        <v>79</v>
      </c>
      <c r="F88" s="320">
        <v>44696.286999999997</v>
      </c>
      <c r="G88" s="321">
        <v>189963.41099999999</v>
      </c>
      <c r="H88" s="322">
        <v>14919.468000000001</v>
      </c>
      <c r="I88" s="125"/>
      <c r="J88" s="316" t="s">
        <v>138</v>
      </c>
      <c r="K88" s="317">
        <v>25987.532999999999</v>
      </c>
      <c r="L88" s="318">
        <v>111081.777</v>
      </c>
      <c r="M88" s="317">
        <v>6879.8419999999996</v>
      </c>
      <c r="N88" s="319" t="s">
        <v>132</v>
      </c>
      <c r="O88" s="320">
        <v>26474.384999999998</v>
      </c>
      <c r="P88" s="321">
        <v>112556.887</v>
      </c>
      <c r="Q88" s="322">
        <v>6966.1779999999999</v>
      </c>
    </row>
    <row r="89" spans="1:17" ht="15.75" x14ac:dyDescent="0.25">
      <c r="A89" s="316" t="s">
        <v>79</v>
      </c>
      <c r="B89" s="317">
        <v>44565.273000000001</v>
      </c>
      <c r="C89" s="318">
        <v>190446.09299999999</v>
      </c>
      <c r="D89" s="317">
        <v>14469.928</v>
      </c>
      <c r="E89" s="319" t="s">
        <v>139</v>
      </c>
      <c r="F89" s="320">
        <v>44659.555</v>
      </c>
      <c r="G89" s="321">
        <v>189873.52600000001</v>
      </c>
      <c r="H89" s="322">
        <v>13957.553</v>
      </c>
      <c r="I89" s="125"/>
      <c r="J89" s="316" t="s">
        <v>132</v>
      </c>
      <c r="K89" s="317">
        <v>22688.226999999999</v>
      </c>
      <c r="L89" s="318">
        <v>96930.375</v>
      </c>
      <c r="M89" s="317">
        <v>6155.4859999999999</v>
      </c>
      <c r="N89" s="319" t="s">
        <v>76</v>
      </c>
      <c r="O89" s="320">
        <v>24703.460999999999</v>
      </c>
      <c r="P89" s="321">
        <v>104941.967</v>
      </c>
      <c r="Q89" s="322">
        <v>6692.4409999999998</v>
      </c>
    </row>
    <row r="90" spans="1:17" ht="15.75" x14ac:dyDescent="0.25">
      <c r="A90" s="316" t="s">
        <v>136</v>
      </c>
      <c r="B90" s="317">
        <v>31976.564999999999</v>
      </c>
      <c r="C90" s="318">
        <v>136460.86199999999</v>
      </c>
      <c r="D90" s="317">
        <v>10380.445</v>
      </c>
      <c r="E90" s="319" t="s">
        <v>136</v>
      </c>
      <c r="F90" s="320">
        <v>34096.85</v>
      </c>
      <c r="G90" s="321">
        <v>144957.44500000001</v>
      </c>
      <c r="H90" s="322">
        <v>11797.587</v>
      </c>
      <c r="I90" s="125"/>
      <c r="J90" s="316" t="s">
        <v>76</v>
      </c>
      <c r="K90" s="317">
        <v>21145.109</v>
      </c>
      <c r="L90" s="318">
        <v>90595.888000000006</v>
      </c>
      <c r="M90" s="317">
        <v>5686.9</v>
      </c>
      <c r="N90" s="319" t="s">
        <v>138</v>
      </c>
      <c r="O90" s="320">
        <v>22992.076000000001</v>
      </c>
      <c r="P90" s="321">
        <v>97855.198000000004</v>
      </c>
      <c r="Q90" s="322">
        <v>6710.6890000000003</v>
      </c>
    </row>
    <row r="91" spans="1:17" ht="15.75" x14ac:dyDescent="0.25">
      <c r="A91" s="316" t="s">
        <v>135</v>
      </c>
      <c r="B91" s="317">
        <v>31257.242999999999</v>
      </c>
      <c r="C91" s="318">
        <v>133793.28700000001</v>
      </c>
      <c r="D91" s="317">
        <v>10057.986000000001</v>
      </c>
      <c r="E91" s="319" t="s">
        <v>135</v>
      </c>
      <c r="F91" s="320">
        <v>32438.419000000002</v>
      </c>
      <c r="G91" s="321">
        <v>137097.837</v>
      </c>
      <c r="H91" s="322">
        <v>9343.134</v>
      </c>
      <c r="I91" s="125"/>
      <c r="J91" s="316" t="s">
        <v>131</v>
      </c>
      <c r="K91" s="317">
        <v>9351.3880000000008</v>
      </c>
      <c r="L91" s="318">
        <v>39890.713000000003</v>
      </c>
      <c r="M91" s="317">
        <v>2006.299</v>
      </c>
      <c r="N91" s="319" t="s">
        <v>130</v>
      </c>
      <c r="O91" s="320">
        <v>8068.23</v>
      </c>
      <c r="P91" s="321">
        <v>34304.521999999997</v>
      </c>
      <c r="Q91" s="322">
        <v>1475.44</v>
      </c>
    </row>
    <row r="92" spans="1:17" ht="15.75" x14ac:dyDescent="0.25">
      <c r="A92" s="316" t="s">
        <v>141</v>
      </c>
      <c r="B92" s="317">
        <v>29097.227999999999</v>
      </c>
      <c r="C92" s="318">
        <v>124443.60400000001</v>
      </c>
      <c r="D92" s="317">
        <v>11591.004000000001</v>
      </c>
      <c r="E92" s="319" t="s">
        <v>141</v>
      </c>
      <c r="F92" s="320">
        <v>31595.328000000001</v>
      </c>
      <c r="G92" s="321">
        <v>134285.856</v>
      </c>
      <c r="H92" s="322">
        <v>13079.481</v>
      </c>
      <c r="I92" s="125"/>
      <c r="J92" s="316" t="s">
        <v>139</v>
      </c>
      <c r="K92" s="317">
        <v>8879.9159999999993</v>
      </c>
      <c r="L92" s="318">
        <v>37913.692999999999</v>
      </c>
      <c r="M92" s="317">
        <v>2286.864</v>
      </c>
      <c r="N92" s="319" t="s">
        <v>139</v>
      </c>
      <c r="O92" s="320">
        <v>7676.8109999999997</v>
      </c>
      <c r="P92" s="321">
        <v>32576.884999999998</v>
      </c>
      <c r="Q92" s="322">
        <v>1931.807</v>
      </c>
    </row>
    <row r="93" spans="1:17" ht="15.75" x14ac:dyDescent="0.25">
      <c r="A93" s="316" t="s">
        <v>206</v>
      </c>
      <c r="B93" s="317">
        <v>25426.010999999999</v>
      </c>
      <c r="C93" s="318">
        <v>108600.89200000001</v>
      </c>
      <c r="D93" s="317">
        <v>8748.0139999999992</v>
      </c>
      <c r="E93" s="319" t="s">
        <v>131</v>
      </c>
      <c r="F93" s="320">
        <v>20837.897000000001</v>
      </c>
      <c r="G93" s="321">
        <v>88547.600999999995</v>
      </c>
      <c r="H93" s="322">
        <v>7306.7730000000001</v>
      </c>
      <c r="I93" s="125"/>
      <c r="J93" s="316" t="s">
        <v>130</v>
      </c>
      <c r="K93" s="317">
        <v>8307.4879999999994</v>
      </c>
      <c r="L93" s="318">
        <v>35453.680999999997</v>
      </c>
      <c r="M93" s="317">
        <v>1535.269</v>
      </c>
      <c r="N93" s="319" t="s">
        <v>131</v>
      </c>
      <c r="O93" s="320">
        <v>6783.7039999999997</v>
      </c>
      <c r="P93" s="321">
        <v>28851.432000000001</v>
      </c>
      <c r="Q93" s="322">
        <v>1513.2909999999999</v>
      </c>
    </row>
    <row r="94" spans="1:17" ht="15.75" x14ac:dyDescent="0.25">
      <c r="A94" s="316" t="s">
        <v>138</v>
      </c>
      <c r="B94" s="317">
        <v>21567.483</v>
      </c>
      <c r="C94" s="318">
        <v>92196.85</v>
      </c>
      <c r="D94" s="317">
        <v>5958.7079999999996</v>
      </c>
      <c r="E94" s="319" t="s">
        <v>142</v>
      </c>
      <c r="F94" s="320">
        <v>20735.846000000001</v>
      </c>
      <c r="G94" s="321">
        <v>88213.058000000005</v>
      </c>
      <c r="H94" s="322">
        <v>6471.5929999999998</v>
      </c>
      <c r="I94" s="125"/>
      <c r="J94" s="316" t="s">
        <v>164</v>
      </c>
      <c r="K94" s="317">
        <v>4165.12</v>
      </c>
      <c r="L94" s="318">
        <v>17762.028999999999</v>
      </c>
      <c r="M94" s="317">
        <v>687.37900000000002</v>
      </c>
      <c r="N94" s="319" t="s">
        <v>164</v>
      </c>
      <c r="O94" s="320">
        <v>5791.8760000000002</v>
      </c>
      <c r="P94" s="321">
        <v>24631.411</v>
      </c>
      <c r="Q94" s="322">
        <v>1020.741</v>
      </c>
    </row>
    <row r="95" spans="1:17" ht="15.75" x14ac:dyDescent="0.25">
      <c r="A95" s="316" t="s">
        <v>131</v>
      </c>
      <c r="B95" s="317">
        <v>20195.419000000002</v>
      </c>
      <c r="C95" s="318">
        <v>86230.400999999998</v>
      </c>
      <c r="D95" s="317">
        <v>7228.3850000000002</v>
      </c>
      <c r="E95" s="319" t="s">
        <v>206</v>
      </c>
      <c r="F95" s="320">
        <v>18962.537</v>
      </c>
      <c r="G95" s="321">
        <v>80382.025999999998</v>
      </c>
      <c r="H95" s="322">
        <v>6518.9889999999996</v>
      </c>
      <c r="I95" s="125"/>
      <c r="J95" s="316" t="s">
        <v>151</v>
      </c>
      <c r="K95" s="317">
        <v>3779.35</v>
      </c>
      <c r="L95" s="318">
        <v>16130.011</v>
      </c>
      <c r="M95" s="317">
        <v>1505.002</v>
      </c>
      <c r="N95" s="319" t="s">
        <v>151</v>
      </c>
      <c r="O95" s="320">
        <v>3143.5740000000001</v>
      </c>
      <c r="P95" s="321">
        <v>13354.527</v>
      </c>
      <c r="Q95" s="322">
        <v>1158.3330000000001</v>
      </c>
    </row>
    <row r="96" spans="1:17" ht="15.75" x14ac:dyDescent="0.25">
      <c r="A96" s="316" t="s">
        <v>142</v>
      </c>
      <c r="B96" s="317">
        <v>15060.717000000001</v>
      </c>
      <c r="C96" s="318">
        <v>64236.631999999998</v>
      </c>
      <c r="D96" s="317">
        <v>5383.8649999999998</v>
      </c>
      <c r="E96" s="319" t="s">
        <v>130</v>
      </c>
      <c r="F96" s="320">
        <v>18952.544000000002</v>
      </c>
      <c r="G96" s="321">
        <v>80733.917000000001</v>
      </c>
      <c r="H96" s="322">
        <v>5992.0420000000004</v>
      </c>
      <c r="I96" s="125"/>
      <c r="J96" s="316" t="s">
        <v>136</v>
      </c>
      <c r="K96" s="317">
        <v>2615.9830000000002</v>
      </c>
      <c r="L96" s="318">
        <v>11128.380999999999</v>
      </c>
      <c r="M96" s="317">
        <v>437.83100000000002</v>
      </c>
      <c r="N96" s="319" t="s">
        <v>202</v>
      </c>
      <c r="O96" s="320">
        <v>2533.4920000000002</v>
      </c>
      <c r="P96" s="321">
        <v>10763.324000000001</v>
      </c>
      <c r="Q96" s="322">
        <v>352.64499999999998</v>
      </c>
    </row>
    <row r="97" spans="1:17" ht="15.75" x14ac:dyDescent="0.25">
      <c r="A97" s="316" t="s">
        <v>203</v>
      </c>
      <c r="B97" s="317">
        <v>14347.762000000001</v>
      </c>
      <c r="C97" s="318">
        <v>61444.160000000003</v>
      </c>
      <c r="D97" s="317">
        <v>3996.3870000000002</v>
      </c>
      <c r="E97" s="319" t="s">
        <v>213</v>
      </c>
      <c r="F97" s="320">
        <v>17700.307000000001</v>
      </c>
      <c r="G97" s="321">
        <v>75348.231</v>
      </c>
      <c r="H97" s="322">
        <v>5007.08</v>
      </c>
      <c r="I97" s="125"/>
      <c r="J97" s="316" t="s">
        <v>133</v>
      </c>
      <c r="K97" s="317">
        <v>2407.799</v>
      </c>
      <c r="L97" s="318">
        <v>10275.549000000001</v>
      </c>
      <c r="M97" s="317">
        <v>918.49800000000005</v>
      </c>
      <c r="N97" s="319" t="s">
        <v>133</v>
      </c>
      <c r="O97" s="320">
        <v>2412.1489999999999</v>
      </c>
      <c r="P97" s="321">
        <v>10232.236000000001</v>
      </c>
      <c r="Q97" s="322">
        <v>1037.539</v>
      </c>
    </row>
    <row r="98" spans="1:17" ht="15.75" x14ac:dyDescent="0.25">
      <c r="A98" s="316" t="s">
        <v>137</v>
      </c>
      <c r="B98" s="317">
        <v>14247.141</v>
      </c>
      <c r="C98" s="318">
        <v>60836.682999999997</v>
      </c>
      <c r="D98" s="317">
        <v>5005.8289999999997</v>
      </c>
      <c r="E98" s="319" t="s">
        <v>138</v>
      </c>
      <c r="F98" s="320">
        <v>17465.294999999998</v>
      </c>
      <c r="G98" s="321">
        <v>74296.012000000002</v>
      </c>
      <c r="H98" s="322">
        <v>5357.9480000000003</v>
      </c>
      <c r="I98" s="125"/>
      <c r="J98" s="316" t="s">
        <v>129</v>
      </c>
      <c r="K98" s="317">
        <v>2089.9960000000001</v>
      </c>
      <c r="L98" s="318">
        <v>8924.3960000000006</v>
      </c>
      <c r="M98" s="317">
        <v>418.73399999999998</v>
      </c>
      <c r="N98" s="319" t="s">
        <v>129</v>
      </c>
      <c r="O98" s="320">
        <v>2310.2939999999999</v>
      </c>
      <c r="P98" s="321">
        <v>9820.7900000000009</v>
      </c>
      <c r="Q98" s="322">
        <v>539.59199999999998</v>
      </c>
    </row>
    <row r="99" spans="1:17" ht="15.75" x14ac:dyDescent="0.25">
      <c r="A99" s="316" t="s">
        <v>130</v>
      </c>
      <c r="B99" s="317">
        <v>13871.696</v>
      </c>
      <c r="C99" s="318">
        <v>59260.976999999999</v>
      </c>
      <c r="D99" s="317">
        <v>4044.9690000000001</v>
      </c>
      <c r="E99" s="319" t="s">
        <v>137</v>
      </c>
      <c r="F99" s="320">
        <v>15355.574000000001</v>
      </c>
      <c r="G99" s="321">
        <v>65284.3</v>
      </c>
      <c r="H99" s="322">
        <v>5619.7460000000001</v>
      </c>
      <c r="I99" s="125"/>
      <c r="J99" s="316" t="s">
        <v>134</v>
      </c>
      <c r="K99" s="317">
        <v>1976.586</v>
      </c>
      <c r="L99" s="318">
        <v>8487.5820000000003</v>
      </c>
      <c r="M99" s="317">
        <v>486.41300000000001</v>
      </c>
      <c r="N99" s="319" t="s">
        <v>190</v>
      </c>
      <c r="O99" s="320">
        <v>2224.29</v>
      </c>
      <c r="P99" s="321">
        <v>9445.0789999999997</v>
      </c>
      <c r="Q99" s="322">
        <v>720.52800000000002</v>
      </c>
    </row>
    <row r="100" spans="1:17" ht="16.5" thickBot="1" x14ac:dyDescent="0.3">
      <c r="A100" s="323" t="s">
        <v>76</v>
      </c>
      <c r="B100" s="324">
        <v>13474.529</v>
      </c>
      <c r="C100" s="325">
        <v>57495.158000000003</v>
      </c>
      <c r="D100" s="324">
        <v>4149.2669999999998</v>
      </c>
      <c r="E100" s="326" t="s">
        <v>203</v>
      </c>
      <c r="F100" s="327">
        <v>12127.029</v>
      </c>
      <c r="G100" s="328">
        <v>51547.402000000002</v>
      </c>
      <c r="H100" s="329">
        <v>3584.4319999999998</v>
      </c>
      <c r="I100" s="125"/>
      <c r="J100" s="323" t="s">
        <v>190</v>
      </c>
      <c r="K100" s="324">
        <v>1962.096</v>
      </c>
      <c r="L100" s="325">
        <v>8365.0679999999993</v>
      </c>
      <c r="M100" s="324">
        <v>514.21900000000005</v>
      </c>
      <c r="N100" s="326" t="s">
        <v>136</v>
      </c>
      <c r="O100" s="327">
        <v>2133.6799999999998</v>
      </c>
      <c r="P100" s="328">
        <v>9076.1959999999999</v>
      </c>
      <c r="Q100" s="329">
        <v>364.596</v>
      </c>
    </row>
    <row r="102" spans="1:17" ht="14.25" x14ac:dyDescent="0.2">
      <c r="A102" s="73" t="s">
        <v>122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M43" sqref="M43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265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4" spans="3:19" ht="13.5" thickBot="1" x14ac:dyDescent="0.25">
      <c r="K4" s="50"/>
    </row>
    <row r="5" spans="3:19" ht="15" customHeight="1" thickBot="1" x14ac:dyDescent="0.25">
      <c r="C5" s="487" t="s">
        <v>0</v>
      </c>
      <c r="D5" s="490" t="s">
        <v>168</v>
      </c>
      <c r="E5" s="472" t="s">
        <v>1</v>
      </c>
      <c r="F5" s="473"/>
      <c r="G5" s="474"/>
      <c r="H5" s="5" t="s">
        <v>9</v>
      </c>
      <c r="I5" s="5"/>
      <c r="J5" s="5"/>
      <c r="K5" s="6"/>
      <c r="L5" s="6"/>
      <c r="M5" s="6"/>
      <c r="N5" s="6"/>
      <c r="O5" s="6"/>
      <c r="P5" s="6"/>
      <c r="Q5" s="6"/>
      <c r="R5" s="6"/>
      <c r="S5" s="7"/>
    </row>
    <row r="6" spans="3:19" ht="15" customHeight="1" thickBot="1" x14ac:dyDescent="0.25">
      <c r="C6" s="488"/>
      <c r="D6" s="491"/>
      <c r="E6" s="475"/>
      <c r="F6" s="476"/>
      <c r="G6" s="477"/>
      <c r="H6" s="8" t="s">
        <v>10</v>
      </c>
      <c r="I6" s="5"/>
      <c r="J6" s="49"/>
      <c r="K6" s="8" t="s">
        <v>11</v>
      </c>
      <c r="L6" s="5"/>
      <c r="M6" s="49"/>
      <c r="N6" s="5" t="s">
        <v>12</v>
      </c>
      <c r="O6" s="6"/>
      <c r="P6" s="7"/>
      <c r="Q6" s="5" t="s">
        <v>13</v>
      </c>
      <c r="R6" s="6"/>
      <c r="S6" s="7"/>
    </row>
    <row r="7" spans="3:19" ht="30.75" thickBot="1" x14ac:dyDescent="0.3">
      <c r="C7" s="488"/>
      <c r="D7" s="492"/>
      <c r="E7" s="180" t="s">
        <v>26</v>
      </c>
      <c r="F7" s="181"/>
      <c r="G7" s="100" t="s">
        <v>169</v>
      </c>
      <c r="H7" s="470" t="s">
        <v>26</v>
      </c>
      <c r="I7" s="471"/>
      <c r="J7" s="182" t="s">
        <v>169</v>
      </c>
      <c r="K7" s="470" t="s">
        <v>26</v>
      </c>
      <c r="L7" s="471"/>
      <c r="M7" s="182" t="s">
        <v>169</v>
      </c>
      <c r="N7" s="470" t="s">
        <v>26</v>
      </c>
      <c r="O7" s="471"/>
      <c r="P7" s="182" t="s">
        <v>169</v>
      </c>
      <c r="Q7" s="470" t="s">
        <v>26</v>
      </c>
      <c r="R7" s="471"/>
      <c r="S7" s="182" t="s">
        <v>169</v>
      </c>
    </row>
    <row r="8" spans="3:19" ht="15.75" customHeight="1" thickBot="1" x14ac:dyDescent="0.25">
      <c r="C8" s="489"/>
      <c r="D8" s="493"/>
      <c r="E8" s="12" t="s">
        <v>266</v>
      </c>
      <c r="F8" s="91" t="s">
        <v>250</v>
      </c>
      <c r="G8" s="14" t="s">
        <v>14</v>
      </c>
      <c r="H8" s="351" t="s">
        <v>266</v>
      </c>
      <c r="I8" s="352" t="s">
        <v>250</v>
      </c>
      <c r="J8" s="283" t="s">
        <v>14</v>
      </c>
      <c r="K8" s="351" t="s">
        <v>266</v>
      </c>
      <c r="L8" s="352" t="s">
        <v>250</v>
      </c>
      <c r="M8" s="14" t="s">
        <v>14</v>
      </c>
      <c r="N8" s="355" t="s">
        <v>266</v>
      </c>
      <c r="O8" s="352" t="s">
        <v>250</v>
      </c>
      <c r="P8" s="14" t="s">
        <v>14</v>
      </c>
      <c r="Q8" s="355" t="s">
        <v>266</v>
      </c>
      <c r="R8" s="352" t="s">
        <v>250</v>
      </c>
      <c r="S8" s="14" t="s">
        <v>14</v>
      </c>
    </row>
    <row r="9" spans="3:19" ht="24" customHeight="1" x14ac:dyDescent="0.2">
      <c r="C9" s="482" t="s">
        <v>38</v>
      </c>
      <c r="D9" s="183" t="s">
        <v>84</v>
      </c>
      <c r="E9" s="339">
        <v>1803.4380000000001</v>
      </c>
      <c r="F9" s="340">
        <v>1795.115</v>
      </c>
      <c r="G9" s="360">
        <v>0.46364717580768317</v>
      </c>
      <c r="H9" s="339">
        <v>1813.097</v>
      </c>
      <c r="I9" s="340">
        <v>1812.9359999999999</v>
      </c>
      <c r="J9" s="367">
        <v>8.8806223716699443E-3</v>
      </c>
      <c r="K9" s="339">
        <v>1802.5309999999999</v>
      </c>
      <c r="L9" s="340">
        <v>1811.2560000000001</v>
      </c>
      <c r="M9" s="360">
        <v>-0.48170992946331914</v>
      </c>
      <c r="N9" s="356">
        <v>1874.64</v>
      </c>
      <c r="O9" s="340">
        <v>1796.4469999999999</v>
      </c>
      <c r="P9" s="360">
        <v>4.3526471974959584</v>
      </c>
      <c r="Q9" s="356">
        <v>1769.596</v>
      </c>
      <c r="R9" s="340">
        <v>1738.5419999999999</v>
      </c>
      <c r="S9" s="360">
        <v>1.7862093639382939</v>
      </c>
    </row>
    <row r="10" spans="3:19" ht="27" customHeight="1" x14ac:dyDescent="0.2">
      <c r="C10" s="483"/>
      <c r="D10" s="184" t="s">
        <v>231</v>
      </c>
      <c r="E10" s="341">
        <v>2034.299</v>
      </c>
      <c r="F10" s="342">
        <v>2048.8969999999999</v>
      </c>
      <c r="G10" s="361">
        <v>-0.7124809104606018</v>
      </c>
      <c r="H10" s="341">
        <v>2034.0139999999999</v>
      </c>
      <c r="I10" s="342">
        <v>2049.422</v>
      </c>
      <c r="J10" s="368">
        <v>-0.75182173315208534</v>
      </c>
      <c r="K10" s="341">
        <v>2022.595</v>
      </c>
      <c r="L10" s="342">
        <v>2073.9879999999998</v>
      </c>
      <c r="M10" s="361">
        <v>-2.4779796218685841</v>
      </c>
      <c r="N10" s="357">
        <v>2010.2660000000001</v>
      </c>
      <c r="O10" s="342">
        <v>1989.338</v>
      </c>
      <c r="P10" s="361">
        <v>1.0520082560128099</v>
      </c>
      <c r="Q10" s="357">
        <v>2086.9360000000001</v>
      </c>
      <c r="R10" s="342">
        <v>2067.9720000000002</v>
      </c>
      <c r="S10" s="361">
        <v>0.91703369291266712</v>
      </c>
    </row>
    <row r="11" spans="3:19" ht="30" customHeight="1" thickBot="1" x14ac:dyDescent="0.25">
      <c r="C11" s="185" t="s">
        <v>145</v>
      </c>
      <c r="D11" s="186" t="s">
        <v>85</v>
      </c>
      <c r="E11" s="343" t="s">
        <v>27</v>
      </c>
      <c r="F11" s="344" t="s">
        <v>27</v>
      </c>
      <c r="G11" s="362" t="s">
        <v>27</v>
      </c>
      <c r="H11" s="343" t="s">
        <v>27</v>
      </c>
      <c r="I11" s="344" t="s">
        <v>27</v>
      </c>
      <c r="J11" s="372" t="s">
        <v>27</v>
      </c>
      <c r="K11" s="343" t="s">
        <v>27</v>
      </c>
      <c r="L11" s="344" t="s">
        <v>27</v>
      </c>
      <c r="M11" s="362" t="s">
        <v>27</v>
      </c>
      <c r="N11" s="373" t="s">
        <v>27</v>
      </c>
      <c r="O11" s="344" t="s">
        <v>27</v>
      </c>
      <c r="P11" s="362" t="s">
        <v>27</v>
      </c>
      <c r="Q11" s="373" t="s">
        <v>27</v>
      </c>
      <c r="R11" s="344" t="s">
        <v>27</v>
      </c>
      <c r="S11" s="362" t="s">
        <v>27</v>
      </c>
    </row>
    <row r="12" spans="3:19" ht="24.75" customHeight="1" thickBot="1" x14ac:dyDescent="0.25">
      <c r="C12" s="187" t="s">
        <v>39</v>
      </c>
      <c r="D12" s="188" t="s">
        <v>24</v>
      </c>
      <c r="E12" s="345">
        <v>1965.4401414447552</v>
      </c>
      <c r="F12" s="346">
        <v>1993.9269027669241</v>
      </c>
      <c r="G12" s="363">
        <v>-1.4286763111846499</v>
      </c>
      <c r="H12" s="345">
        <v>1967.1728391449324</v>
      </c>
      <c r="I12" s="346">
        <v>2009.7458594445895</v>
      </c>
      <c r="J12" s="374">
        <v>-2.1183285488356516</v>
      </c>
      <c r="K12" s="345">
        <v>1980.3158776394523</v>
      </c>
      <c r="L12" s="346">
        <v>1978.2912501159371</v>
      </c>
      <c r="M12" s="363">
        <v>0.10234223719063165</v>
      </c>
      <c r="N12" s="375">
        <v>2002.8447261236968</v>
      </c>
      <c r="O12" s="346">
        <v>1986.1676320489032</v>
      </c>
      <c r="P12" s="363">
        <v>0.83966196033462182</v>
      </c>
      <c r="Q12" s="375">
        <v>1918.0076317576445</v>
      </c>
      <c r="R12" s="346">
        <v>1898.2051192761339</v>
      </c>
      <c r="S12" s="363">
        <v>1.0432230047436661</v>
      </c>
    </row>
    <row r="13" spans="3:19" ht="20.25" customHeight="1" x14ac:dyDescent="0.2">
      <c r="C13" s="482" t="s">
        <v>28</v>
      </c>
      <c r="D13" s="183" t="s">
        <v>29</v>
      </c>
      <c r="E13" s="339">
        <v>1134.6659999999999</v>
      </c>
      <c r="F13" s="340">
        <v>1145.152</v>
      </c>
      <c r="G13" s="360">
        <v>-0.91568630190578226</v>
      </c>
      <c r="H13" s="339">
        <v>1111.3689999999999</v>
      </c>
      <c r="I13" s="340">
        <v>1120.857</v>
      </c>
      <c r="J13" s="367">
        <v>-0.84649513720305591</v>
      </c>
      <c r="K13" s="339">
        <v>1131.367</v>
      </c>
      <c r="L13" s="340">
        <v>1200.2639999999999</v>
      </c>
      <c r="M13" s="360">
        <v>-5.7401538328234407</v>
      </c>
      <c r="N13" s="356" t="s">
        <v>27</v>
      </c>
      <c r="O13" s="340" t="s">
        <v>27</v>
      </c>
      <c r="P13" s="360" t="s">
        <v>27</v>
      </c>
      <c r="Q13" s="356" t="s">
        <v>95</v>
      </c>
      <c r="R13" s="340" t="s">
        <v>95</v>
      </c>
      <c r="S13" s="360" t="s">
        <v>229</v>
      </c>
    </row>
    <row r="14" spans="3:19" ht="20.25" customHeight="1" thickBot="1" x14ac:dyDescent="0.25">
      <c r="C14" s="483"/>
      <c r="D14" s="184" t="s">
        <v>30</v>
      </c>
      <c r="E14" s="343">
        <v>688.428</v>
      </c>
      <c r="F14" s="344">
        <v>635.96199999999999</v>
      </c>
      <c r="G14" s="362">
        <v>8.2498639855840459</v>
      </c>
      <c r="H14" s="343">
        <v>708.03</v>
      </c>
      <c r="I14" s="344">
        <v>704.15</v>
      </c>
      <c r="J14" s="372">
        <v>0.55101895902861542</v>
      </c>
      <c r="K14" s="343">
        <v>652.55700000000002</v>
      </c>
      <c r="L14" s="344">
        <v>582.65700000000004</v>
      </c>
      <c r="M14" s="362">
        <v>11.996766536744598</v>
      </c>
      <c r="N14" s="373">
        <v>674.50099999999998</v>
      </c>
      <c r="O14" s="344">
        <v>612.87900000000002</v>
      </c>
      <c r="P14" s="362">
        <v>10.05451320733782</v>
      </c>
      <c r="Q14" s="373">
        <v>716.33</v>
      </c>
      <c r="R14" s="344">
        <v>681.26</v>
      </c>
      <c r="S14" s="362">
        <v>5.1478143440096362</v>
      </c>
    </row>
    <row r="15" spans="3:19" ht="20.25" customHeight="1" thickBot="1" x14ac:dyDescent="0.25">
      <c r="C15" s="484"/>
      <c r="D15" s="188" t="s">
        <v>24</v>
      </c>
      <c r="E15" s="345">
        <v>811.23202059476068</v>
      </c>
      <c r="F15" s="346">
        <v>734.87306964136064</v>
      </c>
      <c r="G15" s="363">
        <v>10.390767345803734</v>
      </c>
      <c r="H15" s="345">
        <v>836.05143095637538</v>
      </c>
      <c r="I15" s="346">
        <v>867.45041168048351</v>
      </c>
      <c r="J15" s="374">
        <v>-3.6196859556824585</v>
      </c>
      <c r="K15" s="345">
        <v>740.00189400434556</v>
      </c>
      <c r="L15" s="346">
        <v>642.45741328169288</v>
      </c>
      <c r="M15" s="363">
        <v>15.18302671991788</v>
      </c>
      <c r="N15" s="375">
        <v>674.50099999999998</v>
      </c>
      <c r="O15" s="346">
        <v>612.87900000000002</v>
      </c>
      <c r="P15" s="363">
        <v>10.05451320733782</v>
      </c>
      <c r="Q15" s="375">
        <v>886.30412667560313</v>
      </c>
      <c r="R15" s="346">
        <v>735.59456058055343</v>
      </c>
      <c r="S15" s="363">
        <v>20.488129490259574</v>
      </c>
    </row>
    <row r="16" spans="3:19" ht="18.75" customHeight="1" x14ac:dyDescent="0.2">
      <c r="C16" s="482" t="s">
        <v>31</v>
      </c>
      <c r="D16" s="189" t="s">
        <v>32</v>
      </c>
      <c r="E16" s="339" t="s">
        <v>95</v>
      </c>
      <c r="F16" s="340" t="s">
        <v>95</v>
      </c>
      <c r="G16" s="364" t="s">
        <v>229</v>
      </c>
      <c r="H16" s="339" t="s">
        <v>27</v>
      </c>
      <c r="I16" s="340" t="s">
        <v>27</v>
      </c>
      <c r="J16" s="367" t="s">
        <v>27</v>
      </c>
      <c r="K16" s="339" t="s">
        <v>27</v>
      </c>
      <c r="L16" s="340" t="s">
        <v>27</v>
      </c>
      <c r="M16" s="360" t="s">
        <v>27</v>
      </c>
      <c r="N16" s="356" t="s">
        <v>27</v>
      </c>
      <c r="O16" s="340" t="s">
        <v>27</v>
      </c>
      <c r="P16" s="360" t="s">
        <v>27</v>
      </c>
      <c r="Q16" s="356" t="s">
        <v>95</v>
      </c>
      <c r="R16" s="340" t="s">
        <v>95</v>
      </c>
      <c r="S16" s="364" t="s">
        <v>229</v>
      </c>
    </row>
    <row r="17" spans="3:19" ht="18" customHeight="1" thickBot="1" x14ac:dyDescent="0.25">
      <c r="C17" s="483"/>
      <c r="D17" s="184" t="s">
        <v>33</v>
      </c>
      <c r="E17" s="347">
        <v>584.53599999999994</v>
      </c>
      <c r="F17" s="348">
        <v>585.38400000000001</v>
      </c>
      <c r="G17" s="365">
        <v>-0.14486217593922451</v>
      </c>
      <c r="H17" s="347" t="s">
        <v>95</v>
      </c>
      <c r="I17" s="348" t="s">
        <v>95</v>
      </c>
      <c r="J17" s="376" t="s">
        <v>229</v>
      </c>
      <c r="K17" s="347" t="s">
        <v>27</v>
      </c>
      <c r="L17" s="348" t="s">
        <v>27</v>
      </c>
      <c r="M17" s="365" t="s">
        <v>27</v>
      </c>
      <c r="N17" s="377" t="s">
        <v>27</v>
      </c>
      <c r="O17" s="348" t="s">
        <v>27</v>
      </c>
      <c r="P17" s="365" t="s">
        <v>27</v>
      </c>
      <c r="Q17" s="377" t="s">
        <v>95</v>
      </c>
      <c r="R17" s="348" t="s">
        <v>95</v>
      </c>
      <c r="S17" s="378" t="s">
        <v>229</v>
      </c>
    </row>
    <row r="18" spans="3:19" ht="18.75" customHeight="1" thickBot="1" x14ac:dyDescent="0.25">
      <c r="C18" s="484" t="s">
        <v>25</v>
      </c>
      <c r="D18" s="188" t="s">
        <v>24</v>
      </c>
      <c r="E18" s="345">
        <v>683.92803870487523</v>
      </c>
      <c r="F18" s="346">
        <v>655.38272452068622</v>
      </c>
      <c r="G18" s="363">
        <v>4.3555182515782072</v>
      </c>
      <c r="H18" s="345" t="s">
        <v>95</v>
      </c>
      <c r="I18" s="346" t="s">
        <v>95</v>
      </c>
      <c r="J18" s="374" t="s">
        <v>229</v>
      </c>
      <c r="K18" s="345" t="s">
        <v>27</v>
      </c>
      <c r="L18" s="346" t="s">
        <v>27</v>
      </c>
      <c r="M18" s="363" t="s">
        <v>27</v>
      </c>
      <c r="N18" s="375" t="s">
        <v>27</v>
      </c>
      <c r="O18" s="346" t="s">
        <v>27</v>
      </c>
      <c r="P18" s="363" t="s">
        <v>27</v>
      </c>
      <c r="Q18" s="375" t="s">
        <v>95</v>
      </c>
      <c r="R18" s="346" t="s">
        <v>95</v>
      </c>
      <c r="S18" s="379" t="s">
        <v>229</v>
      </c>
    </row>
    <row r="19" spans="3:19" ht="18.75" customHeight="1" x14ac:dyDescent="0.2">
      <c r="C19" s="485" t="s">
        <v>37</v>
      </c>
      <c r="D19" s="486"/>
      <c r="E19" s="339" t="s">
        <v>95</v>
      </c>
      <c r="F19" s="340" t="s">
        <v>95</v>
      </c>
      <c r="G19" s="364" t="s">
        <v>229</v>
      </c>
      <c r="H19" s="353" t="s">
        <v>95</v>
      </c>
      <c r="I19" s="354" t="s">
        <v>95</v>
      </c>
      <c r="J19" s="369" t="s">
        <v>229</v>
      </c>
      <c r="K19" s="353" t="s">
        <v>27</v>
      </c>
      <c r="L19" s="354" t="s">
        <v>27</v>
      </c>
      <c r="M19" s="371" t="s">
        <v>27</v>
      </c>
      <c r="N19" s="358" t="s">
        <v>27</v>
      </c>
      <c r="O19" s="354" t="s">
        <v>27</v>
      </c>
      <c r="P19" s="371" t="s">
        <v>27</v>
      </c>
      <c r="Q19" s="358" t="s">
        <v>27</v>
      </c>
      <c r="R19" s="354" t="s">
        <v>27</v>
      </c>
      <c r="S19" s="371" t="s">
        <v>27</v>
      </c>
    </row>
    <row r="20" spans="3:19" ht="20.25" customHeight="1" x14ac:dyDescent="0.2">
      <c r="C20" s="478" t="s">
        <v>34</v>
      </c>
      <c r="D20" s="479"/>
      <c r="E20" s="341">
        <v>321.50299999999999</v>
      </c>
      <c r="F20" s="342">
        <v>316.42200000000003</v>
      </c>
      <c r="G20" s="361">
        <v>1.6057669820682379</v>
      </c>
      <c r="H20" s="341">
        <v>328.99900000000002</v>
      </c>
      <c r="I20" s="342">
        <v>320.88</v>
      </c>
      <c r="J20" s="368">
        <v>2.5302293692346134</v>
      </c>
      <c r="K20" s="341">
        <v>270.83699999999999</v>
      </c>
      <c r="L20" s="342">
        <v>281.68599999999998</v>
      </c>
      <c r="M20" s="361">
        <v>-3.8514516163387564</v>
      </c>
      <c r="N20" s="357">
        <v>266</v>
      </c>
      <c r="O20" s="342" t="s">
        <v>95</v>
      </c>
      <c r="P20" s="361" t="s">
        <v>229</v>
      </c>
      <c r="Q20" s="357" t="s">
        <v>27</v>
      </c>
      <c r="R20" s="342" t="s">
        <v>27</v>
      </c>
      <c r="S20" s="361" t="s">
        <v>27</v>
      </c>
    </row>
    <row r="21" spans="3:19" ht="18" customHeight="1" x14ac:dyDescent="0.2">
      <c r="C21" s="478" t="s">
        <v>35</v>
      </c>
      <c r="D21" s="479"/>
      <c r="E21" s="341" t="s">
        <v>27</v>
      </c>
      <c r="F21" s="342" t="s">
        <v>27</v>
      </c>
      <c r="G21" s="361" t="s">
        <v>27</v>
      </c>
      <c r="H21" s="341" t="s">
        <v>27</v>
      </c>
      <c r="I21" s="342" t="s">
        <v>27</v>
      </c>
      <c r="J21" s="368" t="s">
        <v>27</v>
      </c>
      <c r="K21" s="341" t="s">
        <v>27</v>
      </c>
      <c r="L21" s="342" t="s">
        <v>27</v>
      </c>
      <c r="M21" s="361" t="s">
        <v>27</v>
      </c>
      <c r="N21" s="357" t="s">
        <v>27</v>
      </c>
      <c r="O21" s="342" t="s">
        <v>27</v>
      </c>
      <c r="P21" s="361" t="s">
        <v>27</v>
      </c>
      <c r="Q21" s="357" t="s">
        <v>27</v>
      </c>
      <c r="R21" s="342" t="s">
        <v>27</v>
      </c>
      <c r="S21" s="361" t="s">
        <v>27</v>
      </c>
    </row>
    <row r="22" spans="3:19" ht="21" customHeight="1" thickBot="1" x14ac:dyDescent="0.25">
      <c r="C22" s="480" t="s">
        <v>36</v>
      </c>
      <c r="D22" s="481"/>
      <c r="E22" s="349" t="s">
        <v>27</v>
      </c>
      <c r="F22" s="350" t="s">
        <v>27</v>
      </c>
      <c r="G22" s="366" t="s">
        <v>27</v>
      </c>
      <c r="H22" s="349" t="s">
        <v>27</v>
      </c>
      <c r="I22" s="350" t="s">
        <v>27</v>
      </c>
      <c r="J22" s="370" t="s">
        <v>27</v>
      </c>
      <c r="K22" s="349" t="s">
        <v>27</v>
      </c>
      <c r="L22" s="350" t="s">
        <v>27</v>
      </c>
      <c r="M22" s="366" t="s">
        <v>27</v>
      </c>
      <c r="N22" s="359" t="s">
        <v>27</v>
      </c>
      <c r="O22" s="350" t="s">
        <v>27</v>
      </c>
      <c r="P22" s="366" t="s">
        <v>27</v>
      </c>
      <c r="Q22" s="359" t="s">
        <v>27</v>
      </c>
      <c r="R22" s="350" t="s">
        <v>27</v>
      </c>
      <c r="S22" s="366" t="s">
        <v>27</v>
      </c>
    </row>
    <row r="24" spans="3:19" ht="21" x14ac:dyDescent="0.25">
      <c r="C24" s="46"/>
      <c r="D24" s="275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L35" sqref="L35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265</v>
      </c>
    </row>
    <row r="2" spans="2:18" ht="18.75" x14ac:dyDescent="0.3">
      <c r="B2" s="2" t="s">
        <v>23</v>
      </c>
      <c r="E2" s="2"/>
    </row>
    <row r="3" spans="2:18" ht="15.75" thickBot="1" x14ac:dyDescent="0.3">
      <c r="B3" s="92" t="s">
        <v>123</v>
      </c>
      <c r="C3" s="1"/>
    </row>
    <row r="4" spans="2:18" ht="15" thickBot="1" x14ac:dyDescent="0.25">
      <c r="B4" s="494" t="s">
        <v>0</v>
      </c>
      <c r="C4" s="497" t="s">
        <v>40</v>
      </c>
      <c r="D4" s="500" t="s">
        <v>1</v>
      </c>
      <c r="E4" s="501"/>
      <c r="F4" s="502"/>
      <c r="G4" s="5" t="s">
        <v>9</v>
      </c>
      <c r="H4" s="5"/>
      <c r="I4" s="5"/>
      <c r="J4" s="6"/>
      <c r="K4" s="6"/>
      <c r="L4" s="6"/>
      <c r="M4" s="6"/>
      <c r="N4" s="6"/>
      <c r="O4" s="6"/>
      <c r="P4" s="6"/>
      <c r="Q4" s="6"/>
      <c r="R4" s="7"/>
    </row>
    <row r="5" spans="2:18" ht="15" thickBot="1" x14ac:dyDescent="0.25">
      <c r="B5" s="495"/>
      <c r="C5" s="498"/>
      <c r="D5" s="503"/>
      <c r="E5" s="504"/>
      <c r="F5" s="505"/>
      <c r="G5" s="8" t="s">
        <v>10</v>
      </c>
      <c r="H5" s="5"/>
      <c r="I5" s="5"/>
      <c r="J5" s="8" t="s">
        <v>11</v>
      </c>
      <c r="K5" s="5"/>
      <c r="L5" s="5"/>
      <c r="M5" s="8" t="s">
        <v>12</v>
      </c>
      <c r="N5" s="6"/>
      <c r="O5" s="6"/>
      <c r="P5" s="8" t="s">
        <v>13</v>
      </c>
      <c r="Q5" s="6"/>
      <c r="R5" s="7"/>
    </row>
    <row r="6" spans="2:18" ht="30.75" thickBot="1" x14ac:dyDescent="0.3">
      <c r="B6" s="495"/>
      <c r="C6" s="498"/>
      <c r="D6" s="21" t="s">
        <v>26</v>
      </c>
      <c r="E6" s="99"/>
      <c r="F6" s="100" t="s">
        <v>165</v>
      </c>
      <c r="G6" s="21" t="s">
        <v>26</v>
      </c>
      <c r="H6" s="99"/>
      <c r="I6" s="100" t="s">
        <v>166</v>
      </c>
      <c r="J6" s="47" t="s">
        <v>26</v>
      </c>
      <c r="K6" s="47"/>
      <c r="L6" s="100" t="s">
        <v>166</v>
      </c>
      <c r="M6" s="48" t="s">
        <v>26</v>
      </c>
      <c r="N6" s="276"/>
      <c r="O6" s="100" t="s">
        <v>166</v>
      </c>
      <c r="P6" s="22" t="s">
        <v>26</v>
      </c>
      <c r="Q6" s="99"/>
      <c r="R6" s="100" t="s">
        <v>166</v>
      </c>
    </row>
    <row r="7" spans="2:18" ht="15.75" thickBot="1" x14ac:dyDescent="0.25">
      <c r="B7" s="496"/>
      <c r="C7" s="499"/>
      <c r="D7" s="12" t="s">
        <v>266</v>
      </c>
      <c r="E7" s="91" t="s">
        <v>250</v>
      </c>
      <c r="F7" s="145" t="s">
        <v>14</v>
      </c>
      <c r="G7" s="12" t="s">
        <v>266</v>
      </c>
      <c r="H7" s="91" t="s">
        <v>250</v>
      </c>
      <c r="I7" s="284" t="s">
        <v>14</v>
      </c>
      <c r="J7" s="12" t="s">
        <v>266</v>
      </c>
      <c r="K7" s="91" t="s">
        <v>250</v>
      </c>
      <c r="L7" s="285" t="s">
        <v>14</v>
      </c>
      <c r="M7" s="12" t="s">
        <v>266</v>
      </c>
      <c r="N7" s="91" t="s">
        <v>250</v>
      </c>
      <c r="O7" s="145" t="s">
        <v>14</v>
      </c>
      <c r="P7" s="12" t="s">
        <v>266</v>
      </c>
      <c r="Q7" s="91" t="s">
        <v>250</v>
      </c>
      <c r="R7" s="145" t="s">
        <v>14</v>
      </c>
    </row>
    <row r="8" spans="2:18" ht="27" customHeight="1" x14ac:dyDescent="0.2">
      <c r="B8" s="508" t="s">
        <v>55</v>
      </c>
      <c r="C8" s="169" t="s">
        <v>153</v>
      </c>
      <c r="D8" s="390">
        <v>1328.807</v>
      </c>
      <c r="E8" s="391">
        <v>1311.328</v>
      </c>
      <c r="F8" s="360">
        <v>1.3329235706093396</v>
      </c>
      <c r="G8" s="390">
        <v>1323.8130000000001</v>
      </c>
      <c r="H8" s="400">
        <v>1332.7550000000001</v>
      </c>
      <c r="I8" s="382">
        <v>-0.6709410206677151</v>
      </c>
      <c r="J8" s="390">
        <v>1408.644</v>
      </c>
      <c r="K8" s="391">
        <v>1409.4939999999999</v>
      </c>
      <c r="L8" s="367">
        <v>-6.0305329430271372E-2</v>
      </c>
      <c r="M8" s="390" t="s">
        <v>27</v>
      </c>
      <c r="N8" s="400" t="s">
        <v>27</v>
      </c>
      <c r="O8" s="382" t="s">
        <v>27</v>
      </c>
      <c r="P8" s="390">
        <v>1328.24</v>
      </c>
      <c r="Q8" s="400">
        <v>1193.7080000000001</v>
      </c>
      <c r="R8" s="382">
        <v>11.270092853528661</v>
      </c>
    </row>
    <row r="9" spans="2:18" ht="23.25" customHeight="1" x14ac:dyDescent="0.2">
      <c r="B9" s="509"/>
      <c r="C9" s="170" t="s">
        <v>154</v>
      </c>
      <c r="D9" s="392">
        <v>1336.623</v>
      </c>
      <c r="E9" s="393">
        <v>1320.3630000000001</v>
      </c>
      <c r="F9" s="361">
        <v>1.2314795249488202</v>
      </c>
      <c r="G9" s="392">
        <v>1333.5940000000001</v>
      </c>
      <c r="H9" s="401">
        <v>1320.5050000000001</v>
      </c>
      <c r="I9" s="383">
        <v>0.99121169552557098</v>
      </c>
      <c r="J9" s="392">
        <v>1372.9839999999999</v>
      </c>
      <c r="K9" s="393">
        <v>1358.402</v>
      </c>
      <c r="L9" s="368">
        <v>1.0734672063203587</v>
      </c>
      <c r="M9" s="392">
        <v>1316.8019999999999</v>
      </c>
      <c r="N9" s="401">
        <v>1285.1880000000001</v>
      </c>
      <c r="O9" s="383">
        <v>2.4598735749166507</v>
      </c>
      <c r="P9" s="392">
        <v>1412.425</v>
      </c>
      <c r="Q9" s="406">
        <v>1340.816</v>
      </c>
      <c r="R9" s="383">
        <v>5.3407029749048283</v>
      </c>
    </row>
    <row r="10" spans="2:18" ht="27" customHeight="1" x14ac:dyDescent="0.2">
      <c r="B10" s="509"/>
      <c r="C10" s="170" t="s">
        <v>159</v>
      </c>
      <c r="D10" s="392">
        <v>1343.2529999999999</v>
      </c>
      <c r="E10" s="393">
        <v>1308.239</v>
      </c>
      <c r="F10" s="361">
        <v>2.6764222745232251</v>
      </c>
      <c r="G10" s="392" t="s">
        <v>95</v>
      </c>
      <c r="H10" s="401" t="s">
        <v>95</v>
      </c>
      <c r="I10" s="384" t="s">
        <v>229</v>
      </c>
      <c r="J10" s="404" t="s">
        <v>95</v>
      </c>
      <c r="K10" s="393" t="s">
        <v>95</v>
      </c>
      <c r="L10" s="387" t="s">
        <v>229</v>
      </c>
      <c r="M10" s="392" t="s">
        <v>27</v>
      </c>
      <c r="N10" s="401" t="s">
        <v>27</v>
      </c>
      <c r="O10" s="384" t="s">
        <v>27</v>
      </c>
      <c r="P10" s="407" t="s">
        <v>27</v>
      </c>
      <c r="Q10" s="408" t="s">
        <v>27</v>
      </c>
      <c r="R10" s="384" t="s">
        <v>27</v>
      </c>
    </row>
    <row r="11" spans="2:18" ht="27.75" customHeight="1" x14ac:dyDescent="0.2">
      <c r="B11" s="509"/>
      <c r="C11" s="170" t="s">
        <v>160</v>
      </c>
      <c r="D11" s="392">
        <v>1495.73</v>
      </c>
      <c r="E11" s="393">
        <v>1493.684</v>
      </c>
      <c r="F11" s="361">
        <v>0.13697676349214755</v>
      </c>
      <c r="G11" s="392">
        <v>1611.806</v>
      </c>
      <c r="H11" s="401">
        <v>1534.165</v>
      </c>
      <c r="I11" s="383">
        <v>5.0607985451369357</v>
      </c>
      <c r="J11" s="404" t="s">
        <v>95</v>
      </c>
      <c r="K11" s="393" t="s">
        <v>95</v>
      </c>
      <c r="L11" s="387" t="s">
        <v>229</v>
      </c>
      <c r="M11" s="392" t="s">
        <v>95</v>
      </c>
      <c r="N11" s="401" t="s">
        <v>95</v>
      </c>
      <c r="O11" s="384" t="s">
        <v>229</v>
      </c>
      <c r="P11" s="407" t="s">
        <v>95</v>
      </c>
      <c r="Q11" s="408" t="s">
        <v>95</v>
      </c>
      <c r="R11" s="384" t="s">
        <v>229</v>
      </c>
    </row>
    <row r="12" spans="2:18" ht="25.5" x14ac:dyDescent="0.2">
      <c r="B12" s="509"/>
      <c r="C12" s="170" t="s">
        <v>56</v>
      </c>
      <c r="D12" s="392">
        <v>1349.146</v>
      </c>
      <c r="E12" s="393">
        <v>1326.6990000000001</v>
      </c>
      <c r="F12" s="361">
        <v>1.691943688809586</v>
      </c>
      <c r="G12" s="392">
        <v>1343.3409999999999</v>
      </c>
      <c r="H12" s="401">
        <v>1346.5889999999999</v>
      </c>
      <c r="I12" s="383">
        <v>-0.24120202972102456</v>
      </c>
      <c r="J12" s="404" t="s">
        <v>95</v>
      </c>
      <c r="K12" s="393" t="s">
        <v>95</v>
      </c>
      <c r="L12" s="387" t="s">
        <v>229</v>
      </c>
      <c r="M12" s="392">
        <v>1360.8209999999999</v>
      </c>
      <c r="N12" s="401">
        <v>1289.8219999999999</v>
      </c>
      <c r="O12" s="383">
        <v>5.5045579932734929</v>
      </c>
      <c r="P12" s="392" t="s">
        <v>95</v>
      </c>
      <c r="Q12" s="401" t="s">
        <v>95</v>
      </c>
      <c r="R12" s="384" t="s">
        <v>229</v>
      </c>
    </row>
    <row r="13" spans="2:18" ht="23.25" customHeight="1" x14ac:dyDescent="0.2">
      <c r="B13" s="509"/>
      <c r="C13" s="170" t="s">
        <v>57</v>
      </c>
      <c r="D13" s="392" t="s">
        <v>27</v>
      </c>
      <c r="E13" s="393" t="s">
        <v>27</v>
      </c>
      <c r="F13" s="380" t="s">
        <v>27</v>
      </c>
      <c r="G13" s="392" t="s">
        <v>27</v>
      </c>
      <c r="H13" s="401" t="s">
        <v>27</v>
      </c>
      <c r="I13" s="384" t="s">
        <v>27</v>
      </c>
      <c r="J13" s="404" t="s">
        <v>27</v>
      </c>
      <c r="K13" s="393" t="s">
        <v>27</v>
      </c>
      <c r="L13" s="387" t="s">
        <v>27</v>
      </c>
      <c r="M13" s="392" t="s">
        <v>27</v>
      </c>
      <c r="N13" s="401" t="s">
        <v>27</v>
      </c>
      <c r="O13" s="384" t="s">
        <v>27</v>
      </c>
      <c r="P13" s="392" t="s">
        <v>27</v>
      </c>
      <c r="Q13" s="401" t="s">
        <v>27</v>
      </c>
      <c r="R13" s="384" t="s">
        <v>27</v>
      </c>
    </row>
    <row r="14" spans="2:18" ht="15.75" thickBot="1" x14ac:dyDescent="0.25">
      <c r="B14" s="510"/>
      <c r="C14" s="238" t="s">
        <v>58</v>
      </c>
      <c r="D14" s="394" t="s">
        <v>95</v>
      </c>
      <c r="E14" s="395" t="s">
        <v>95</v>
      </c>
      <c r="F14" s="381" t="s">
        <v>229</v>
      </c>
      <c r="G14" s="396" t="s">
        <v>27</v>
      </c>
      <c r="H14" s="402" t="s">
        <v>27</v>
      </c>
      <c r="I14" s="385" t="s">
        <v>27</v>
      </c>
      <c r="J14" s="405" t="s">
        <v>27</v>
      </c>
      <c r="K14" s="397" t="s">
        <v>27</v>
      </c>
      <c r="L14" s="388" t="s">
        <v>27</v>
      </c>
      <c r="M14" s="396" t="s">
        <v>95</v>
      </c>
      <c r="N14" s="402" t="s">
        <v>95</v>
      </c>
      <c r="O14" s="385" t="s">
        <v>229</v>
      </c>
      <c r="P14" s="396" t="s">
        <v>27</v>
      </c>
      <c r="Q14" s="402" t="s">
        <v>27</v>
      </c>
      <c r="R14" s="385" t="s">
        <v>27</v>
      </c>
    </row>
    <row r="15" spans="2:18" ht="15.75" customHeight="1" x14ac:dyDescent="0.2">
      <c r="B15" s="511" t="s">
        <v>59</v>
      </c>
      <c r="C15" s="512"/>
      <c r="D15" s="390">
        <v>1434.154</v>
      </c>
      <c r="E15" s="391">
        <v>1488.8710000000001</v>
      </c>
      <c r="F15" s="360">
        <v>-3.6750665437099719</v>
      </c>
      <c r="G15" s="392">
        <v>1442.1759999999999</v>
      </c>
      <c r="H15" s="401">
        <v>1494.9169999999999</v>
      </c>
      <c r="I15" s="384">
        <v>-3.5280219570718634</v>
      </c>
      <c r="J15" s="390">
        <v>1379.7639999999999</v>
      </c>
      <c r="K15" s="391">
        <v>1409.223</v>
      </c>
      <c r="L15" s="367">
        <v>-2.0904427475282521</v>
      </c>
      <c r="M15" s="390">
        <v>1325.691</v>
      </c>
      <c r="N15" s="400">
        <v>1368.201</v>
      </c>
      <c r="O15" s="382">
        <v>-3.1069996294404105</v>
      </c>
      <c r="P15" s="390" t="s">
        <v>27</v>
      </c>
      <c r="Q15" s="400" t="s">
        <v>27</v>
      </c>
      <c r="R15" s="382" t="s">
        <v>27</v>
      </c>
    </row>
    <row r="16" spans="2:18" ht="15" x14ac:dyDescent="0.2">
      <c r="B16" s="513" t="s">
        <v>60</v>
      </c>
      <c r="C16" s="514"/>
      <c r="D16" s="392">
        <v>997.34</v>
      </c>
      <c r="E16" s="393">
        <v>998.8</v>
      </c>
      <c r="F16" s="361">
        <v>-0.1461754104925834</v>
      </c>
      <c r="G16" s="392" t="s">
        <v>95</v>
      </c>
      <c r="H16" s="401" t="s">
        <v>95</v>
      </c>
      <c r="I16" s="384" t="s">
        <v>229</v>
      </c>
      <c r="J16" s="404" t="s">
        <v>95</v>
      </c>
      <c r="K16" s="393" t="s">
        <v>95</v>
      </c>
      <c r="L16" s="387" t="s">
        <v>229</v>
      </c>
      <c r="M16" s="392" t="s">
        <v>95</v>
      </c>
      <c r="N16" s="401" t="s">
        <v>95</v>
      </c>
      <c r="O16" s="384" t="s">
        <v>229</v>
      </c>
      <c r="P16" s="392" t="s">
        <v>27</v>
      </c>
      <c r="Q16" s="401" t="s">
        <v>27</v>
      </c>
      <c r="R16" s="383" t="s">
        <v>27</v>
      </c>
    </row>
    <row r="17" spans="2:18" ht="15" customHeight="1" thickBot="1" x14ac:dyDescent="0.25">
      <c r="B17" s="515" t="s">
        <v>61</v>
      </c>
      <c r="C17" s="516"/>
      <c r="D17" s="396">
        <v>1904.4390000000001</v>
      </c>
      <c r="E17" s="397">
        <v>1868.45</v>
      </c>
      <c r="F17" s="366">
        <v>1.9261419893494625</v>
      </c>
      <c r="G17" s="396" t="s">
        <v>95</v>
      </c>
      <c r="H17" s="402" t="s">
        <v>95</v>
      </c>
      <c r="I17" s="385" t="s">
        <v>229</v>
      </c>
      <c r="J17" s="405" t="s">
        <v>27</v>
      </c>
      <c r="K17" s="397" t="s">
        <v>27</v>
      </c>
      <c r="L17" s="388" t="s">
        <v>27</v>
      </c>
      <c r="M17" s="396" t="s">
        <v>27</v>
      </c>
      <c r="N17" s="402" t="s">
        <v>27</v>
      </c>
      <c r="O17" s="385" t="s">
        <v>27</v>
      </c>
      <c r="P17" s="396">
        <v>2156.8429999999998</v>
      </c>
      <c r="Q17" s="402">
        <v>2134.1109999999999</v>
      </c>
      <c r="R17" s="389">
        <v>1.0651742107134996</v>
      </c>
    </row>
    <row r="18" spans="2:18" ht="15.75" customHeight="1" x14ac:dyDescent="0.2">
      <c r="B18" s="506" t="s">
        <v>62</v>
      </c>
      <c r="C18" s="239" t="s">
        <v>53</v>
      </c>
      <c r="D18" s="398">
        <v>913.71900000000005</v>
      </c>
      <c r="E18" s="399">
        <v>895.05100000000004</v>
      </c>
      <c r="F18" s="371">
        <v>2.085691206422875</v>
      </c>
      <c r="G18" s="398">
        <v>930.428</v>
      </c>
      <c r="H18" s="403">
        <v>913.82</v>
      </c>
      <c r="I18" s="386">
        <v>1.8174257512420331</v>
      </c>
      <c r="J18" s="398">
        <v>1012.063</v>
      </c>
      <c r="K18" s="399">
        <v>1006.886</v>
      </c>
      <c r="L18" s="369">
        <v>0.51415949769884783</v>
      </c>
      <c r="M18" s="398">
        <v>933.40899999999999</v>
      </c>
      <c r="N18" s="403">
        <v>907.09500000000003</v>
      </c>
      <c r="O18" s="386">
        <v>2.900908945590039</v>
      </c>
      <c r="P18" s="398">
        <v>773.84900000000005</v>
      </c>
      <c r="Q18" s="403">
        <v>773.74300000000005</v>
      </c>
      <c r="R18" s="386">
        <v>1.3699639285912057E-2</v>
      </c>
    </row>
    <row r="19" spans="2:18" ht="37.5" customHeight="1" thickBot="1" x14ac:dyDescent="0.25">
      <c r="B19" s="507"/>
      <c r="C19" s="171" t="s">
        <v>63</v>
      </c>
      <c r="D19" s="396">
        <v>680.9</v>
      </c>
      <c r="E19" s="397">
        <v>672.78800000000001</v>
      </c>
      <c r="F19" s="366">
        <v>1.2057289963554592</v>
      </c>
      <c r="G19" s="396" t="s">
        <v>95</v>
      </c>
      <c r="H19" s="402" t="s">
        <v>95</v>
      </c>
      <c r="I19" s="385" t="s">
        <v>229</v>
      </c>
      <c r="J19" s="405" t="s">
        <v>95</v>
      </c>
      <c r="K19" s="397" t="s">
        <v>95</v>
      </c>
      <c r="L19" s="388" t="s">
        <v>229</v>
      </c>
      <c r="M19" s="396" t="s">
        <v>95</v>
      </c>
      <c r="N19" s="402" t="s">
        <v>95</v>
      </c>
      <c r="O19" s="385" t="s">
        <v>229</v>
      </c>
      <c r="P19" s="396" t="s">
        <v>95</v>
      </c>
      <c r="Q19" s="402" t="s">
        <v>95</v>
      </c>
      <c r="R19" s="385" t="s">
        <v>229</v>
      </c>
    </row>
    <row r="21" spans="2:18" ht="24" x14ac:dyDescent="0.3">
      <c r="B21" s="142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X18" sqref="X18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265</v>
      </c>
    </row>
    <row r="2" spans="3:19" ht="18.75" x14ac:dyDescent="0.3">
      <c r="C2" s="2" t="s">
        <v>23</v>
      </c>
      <c r="F2" s="2"/>
    </row>
    <row r="3" spans="3:19" ht="15.75" x14ac:dyDescent="0.25">
      <c r="C3" s="16" t="s">
        <v>15</v>
      </c>
      <c r="D3" s="1"/>
    </row>
    <row r="5" spans="3:19" ht="13.5" thickBot="1" x14ac:dyDescent="0.25"/>
    <row r="6" spans="3:19" ht="15.75" thickBot="1" x14ac:dyDescent="0.3">
      <c r="C6" s="25"/>
      <c r="D6" s="26"/>
      <c r="E6" s="3" t="s">
        <v>1</v>
      </c>
      <c r="F6" s="4"/>
      <c r="G6" s="27"/>
      <c r="H6" s="5" t="s">
        <v>9</v>
      </c>
      <c r="I6" s="5"/>
      <c r="J6" s="5"/>
      <c r="K6" s="6"/>
      <c r="L6" s="6"/>
      <c r="M6" s="6"/>
      <c r="N6" s="6"/>
      <c r="O6" s="6"/>
      <c r="P6" s="6"/>
      <c r="Q6" s="6"/>
      <c r="R6" s="6"/>
      <c r="S6" s="7"/>
    </row>
    <row r="7" spans="3:19" ht="15.75" thickBot="1" x14ac:dyDescent="0.3">
      <c r="C7" s="28"/>
      <c r="D7" s="31" t="s">
        <v>41</v>
      </c>
      <c r="E7" s="19"/>
      <c r="F7" s="20"/>
      <c r="G7" s="29"/>
      <c r="H7" s="8" t="s">
        <v>10</v>
      </c>
      <c r="I7" s="5"/>
      <c r="J7" s="5"/>
      <c r="K7" s="8" t="s">
        <v>11</v>
      </c>
      <c r="L7" s="5"/>
      <c r="M7" s="5"/>
      <c r="N7" s="8" t="s">
        <v>12</v>
      </c>
      <c r="O7" s="6"/>
      <c r="P7" s="6"/>
      <c r="Q7" s="8" t="s">
        <v>13</v>
      </c>
      <c r="R7" s="6"/>
      <c r="S7" s="7"/>
    </row>
    <row r="8" spans="3:19" ht="33.75" customHeight="1" thickBot="1" x14ac:dyDescent="0.3">
      <c r="C8" s="30" t="s">
        <v>0</v>
      </c>
      <c r="D8" s="31" t="s">
        <v>42</v>
      </c>
      <c r="E8" s="24" t="s">
        <v>26</v>
      </c>
      <c r="F8" s="9"/>
      <c r="G8" s="11" t="s">
        <v>166</v>
      </c>
      <c r="H8" s="24" t="s">
        <v>26</v>
      </c>
      <c r="I8" s="9"/>
      <c r="J8" s="10" t="s">
        <v>167</v>
      </c>
      <c r="K8" s="24" t="s">
        <v>26</v>
      </c>
      <c r="L8" s="9"/>
      <c r="M8" s="10" t="s">
        <v>167</v>
      </c>
      <c r="N8" s="24" t="s">
        <v>26</v>
      </c>
      <c r="O8" s="9"/>
      <c r="P8" s="10" t="s">
        <v>167</v>
      </c>
      <c r="Q8" s="24" t="s">
        <v>26</v>
      </c>
      <c r="R8" s="9"/>
      <c r="S8" s="11" t="s">
        <v>167</v>
      </c>
    </row>
    <row r="9" spans="3:19" ht="30" customHeight="1" thickBot="1" x14ac:dyDescent="0.25">
      <c r="C9" s="23"/>
      <c r="D9" s="15"/>
      <c r="E9" s="12" t="s">
        <v>266</v>
      </c>
      <c r="F9" s="91" t="s">
        <v>250</v>
      </c>
      <c r="G9" s="13" t="s">
        <v>14</v>
      </c>
      <c r="H9" s="12" t="s">
        <v>266</v>
      </c>
      <c r="I9" s="91" t="s">
        <v>250</v>
      </c>
      <c r="J9" s="13" t="s">
        <v>14</v>
      </c>
      <c r="K9" s="12" t="s">
        <v>266</v>
      </c>
      <c r="L9" s="91" t="s">
        <v>250</v>
      </c>
      <c r="M9" s="13" t="s">
        <v>14</v>
      </c>
      <c r="N9" s="12" t="s">
        <v>266</v>
      </c>
      <c r="O9" s="91" t="s">
        <v>250</v>
      </c>
      <c r="P9" s="13" t="s">
        <v>14</v>
      </c>
      <c r="Q9" s="12" t="s">
        <v>266</v>
      </c>
      <c r="R9" s="91" t="s">
        <v>250</v>
      </c>
      <c r="S9" s="14" t="s">
        <v>14</v>
      </c>
    </row>
    <row r="10" spans="3:19" ht="17.25" customHeight="1" x14ac:dyDescent="0.2">
      <c r="C10" s="482" t="s">
        <v>83</v>
      </c>
      <c r="D10" s="172" t="s">
        <v>43</v>
      </c>
      <c r="E10" s="426" t="s">
        <v>27</v>
      </c>
      <c r="F10" s="427" t="s">
        <v>27</v>
      </c>
      <c r="G10" s="409" t="s">
        <v>27</v>
      </c>
      <c r="H10" s="426" t="s">
        <v>27</v>
      </c>
      <c r="I10" s="427" t="s">
        <v>27</v>
      </c>
      <c r="J10" s="409" t="s">
        <v>27</v>
      </c>
      <c r="K10" s="426" t="s">
        <v>27</v>
      </c>
      <c r="L10" s="427" t="s">
        <v>27</v>
      </c>
      <c r="M10" s="409" t="s">
        <v>27</v>
      </c>
      <c r="N10" s="426" t="s">
        <v>27</v>
      </c>
      <c r="O10" s="427" t="s">
        <v>27</v>
      </c>
      <c r="P10" s="409" t="s">
        <v>27</v>
      </c>
      <c r="Q10" s="426" t="s">
        <v>27</v>
      </c>
      <c r="R10" s="427" t="s">
        <v>27</v>
      </c>
      <c r="S10" s="417" t="s">
        <v>27</v>
      </c>
    </row>
    <row r="11" spans="3:19" ht="15" customHeight="1" x14ac:dyDescent="0.2">
      <c r="C11" s="517"/>
      <c r="D11" s="173" t="s">
        <v>44</v>
      </c>
      <c r="E11" s="341" t="s">
        <v>95</v>
      </c>
      <c r="F11" s="342" t="s">
        <v>27</v>
      </c>
      <c r="G11" s="410" t="s">
        <v>27</v>
      </c>
      <c r="H11" s="341" t="s">
        <v>27</v>
      </c>
      <c r="I11" s="342" t="s">
        <v>27</v>
      </c>
      <c r="J11" s="410" t="s">
        <v>27</v>
      </c>
      <c r="K11" s="341" t="s">
        <v>27</v>
      </c>
      <c r="L11" s="342" t="s">
        <v>27</v>
      </c>
      <c r="M11" s="410" t="s">
        <v>27</v>
      </c>
      <c r="N11" s="341" t="s">
        <v>27</v>
      </c>
      <c r="O11" s="342" t="s">
        <v>27</v>
      </c>
      <c r="P11" s="410" t="s">
        <v>27</v>
      </c>
      <c r="Q11" s="341" t="s">
        <v>95</v>
      </c>
      <c r="R11" s="342" t="s">
        <v>27</v>
      </c>
      <c r="S11" s="418" t="s">
        <v>27</v>
      </c>
    </row>
    <row r="12" spans="3:19" ht="15" customHeight="1" x14ac:dyDescent="0.2">
      <c r="C12" s="517"/>
      <c r="D12" s="173" t="s">
        <v>45</v>
      </c>
      <c r="E12" s="341">
        <v>179.01599999999999</v>
      </c>
      <c r="F12" s="342">
        <v>177.911</v>
      </c>
      <c r="G12" s="410">
        <v>0.62109706538662013</v>
      </c>
      <c r="H12" s="341">
        <v>181.88499999999999</v>
      </c>
      <c r="I12" s="342">
        <v>180.465</v>
      </c>
      <c r="J12" s="410">
        <v>0.78685617709804523</v>
      </c>
      <c r="K12" s="341">
        <v>179.613</v>
      </c>
      <c r="L12" s="342">
        <v>182.50299999999999</v>
      </c>
      <c r="M12" s="410">
        <v>-1.5835356131132017</v>
      </c>
      <c r="N12" s="341">
        <v>176.21799999999999</v>
      </c>
      <c r="O12" s="342">
        <v>174.05</v>
      </c>
      <c r="P12" s="410">
        <v>1.2456190749784417</v>
      </c>
      <c r="Q12" s="341">
        <v>167.36699999999999</v>
      </c>
      <c r="R12" s="342">
        <v>167.012</v>
      </c>
      <c r="S12" s="418">
        <v>0.21255957655736701</v>
      </c>
    </row>
    <row r="13" spans="3:19" ht="15" customHeight="1" x14ac:dyDescent="0.2">
      <c r="C13" s="517"/>
      <c r="D13" s="174" t="s">
        <v>46</v>
      </c>
      <c r="E13" s="341">
        <v>192.31800000000001</v>
      </c>
      <c r="F13" s="342">
        <v>192.47900000000001</v>
      </c>
      <c r="G13" s="410">
        <v>-8.3645488598756923E-2</v>
      </c>
      <c r="H13" s="341">
        <v>192.386</v>
      </c>
      <c r="I13" s="342">
        <v>192.75399999999999</v>
      </c>
      <c r="J13" s="410">
        <v>-0.19091692001203348</v>
      </c>
      <c r="K13" s="341">
        <v>201.404</v>
      </c>
      <c r="L13" s="342">
        <v>206.69</v>
      </c>
      <c r="M13" s="410">
        <v>-2.557453190768785</v>
      </c>
      <c r="N13" s="341" t="s">
        <v>95</v>
      </c>
      <c r="O13" s="342" t="s">
        <v>95</v>
      </c>
      <c r="P13" s="410" t="s">
        <v>229</v>
      </c>
      <c r="Q13" s="341">
        <v>165.21799999999999</v>
      </c>
      <c r="R13" s="342">
        <v>145.46799999999999</v>
      </c>
      <c r="S13" s="418">
        <v>13.57686913960459</v>
      </c>
    </row>
    <row r="14" spans="3:19" ht="15" customHeight="1" thickBot="1" x14ac:dyDescent="0.25">
      <c r="C14" s="517"/>
      <c r="D14" s="175" t="s">
        <v>47</v>
      </c>
      <c r="E14" s="343">
        <v>292.375</v>
      </c>
      <c r="F14" s="344">
        <v>300.37700000000001</v>
      </c>
      <c r="G14" s="411">
        <v>-2.6639855914400936</v>
      </c>
      <c r="H14" s="343" t="s">
        <v>95</v>
      </c>
      <c r="I14" s="344" t="s">
        <v>95</v>
      </c>
      <c r="J14" s="415" t="s">
        <v>229</v>
      </c>
      <c r="K14" s="343" t="s">
        <v>27</v>
      </c>
      <c r="L14" s="344" t="s">
        <v>27</v>
      </c>
      <c r="M14" s="411" t="s">
        <v>27</v>
      </c>
      <c r="N14" s="343" t="s">
        <v>95</v>
      </c>
      <c r="O14" s="344" t="s">
        <v>95</v>
      </c>
      <c r="P14" s="415" t="s">
        <v>229</v>
      </c>
      <c r="Q14" s="343" t="s">
        <v>27</v>
      </c>
      <c r="R14" s="344" t="s">
        <v>27</v>
      </c>
      <c r="S14" s="419" t="s">
        <v>27</v>
      </c>
    </row>
    <row r="15" spans="3:19" ht="15" customHeight="1" thickBot="1" x14ac:dyDescent="0.25">
      <c r="C15" s="518"/>
      <c r="D15" s="176" t="s">
        <v>24</v>
      </c>
      <c r="E15" s="428">
        <v>186.24638480339689</v>
      </c>
      <c r="F15" s="429">
        <v>185.73605591730731</v>
      </c>
      <c r="G15" s="412">
        <v>0.27476026858069402</v>
      </c>
      <c r="H15" s="428">
        <v>188.8231742621646</v>
      </c>
      <c r="I15" s="429">
        <v>188.49821930478797</v>
      </c>
      <c r="J15" s="412">
        <v>0.17239152633649255</v>
      </c>
      <c r="K15" s="428">
        <v>188.31361364471843</v>
      </c>
      <c r="L15" s="429">
        <v>192.01624731566278</v>
      </c>
      <c r="M15" s="412">
        <v>-1.9282918621242773</v>
      </c>
      <c r="N15" s="428">
        <v>179.84871641935348</v>
      </c>
      <c r="O15" s="429">
        <v>178.25261026025998</v>
      </c>
      <c r="P15" s="412">
        <v>0.89541811295951268</v>
      </c>
      <c r="Q15" s="428">
        <v>169.28261799041331</v>
      </c>
      <c r="R15" s="429">
        <v>165.60006382172205</v>
      </c>
      <c r="S15" s="420">
        <v>2.2237637375887425</v>
      </c>
    </row>
    <row r="16" spans="3:19" ht="15.75" customHeight="1" x14ac:dyDescent="0.2">
      <c r="C16" s="482" t="s">
        <v>25</v>
      </c>
      <c r="D16" s="172" t="s">
        <v>43</v>
      </c>
      <c r="E16" s="426">
        <v>168.328</v>
      </c>
      <c r="F16" s="427">
        <v>165.52099999999999</v>
      </c>
      <c r="G16" s="409">
        <v>1.6958573232399614</v>
      </c>
      <c r="H16" s="426">
        <v>168.73699999999999</v>
      </c>
      <c r="I16" s="427">
        <v>164.84899999999999</v>
      </c>
      <c r="J16" s="409">
        <v>2.3585220413833299</v>
      </c>
      <c r="K16" s="426">
        <v>166.41900000000001</v>
      </c>
      <c r="L16" s="427">
        <v>168.38900000000001</v>
      </c>
      <c r="M16" s="409">
        <v>-1.1699101485251404</v>
      </c>
      <c r="N16" s="426" t="s">
        <v>27</v>
      </c>
      <c r="O16" s="427" t="s">
        <v>27</v>
      </c>
      <c r="P16" s="409" t="s">
        <v>27</v>
      </c>
      <c r="Q16" s="426" t="s">
        <v>27</v>
      </c>
      <c r="R16" s="427" t="s">
        <v>27</v>
      </c>
      <c r="S16" s="417" t="s">
        <v>27</v>
      </c>
    </row>
    <row r="17" spans="3:19" ht="15" customHeight="1" x14ac:dyDescent="0.2">
      <c r="C17" s="520"/>
      <c r="D17" s="177" t="s">
        <v>44</v>
      </c>
      <c r="E17" s="341">
        <v>187.56299999999999</v>
      </c>
      <c r="F17" s="342">
        <v>174.75800000000001</v>
      </c>
      <c r="G17" s="410">
        <v>7.3272754323120983</v>
      </c>
      <c r="H17" s="341">
        <v>189.80500000000001</v>
      </c>
      <c r="I17" s="342">
        <v>172.447</v>
      </c>
      <c r="J17" s="410">
        <v>10.065701345920777</v>
      </c>
      <c r="K17" s="341">
        <v>181.874</v>
      </c>
      <c r="L17" s="342">
        <v>181.755</v>
      </c>
      <c r="M17" s="410">
        <v>6.5472751781243857E-2</v>
      </c>
      <c r="N17" s="341" t="s">
        <v>27</v>
      </c>
      <c r="O17" s="342" t="s">
        <v>27</v>
      </c>
      <c r="P17" s="410" t="s">
        <v>27</v>
      </c>
      <c r="Q17" s="341" t="s">
        <v>95</v>
      </c>
      <c r="R17" s="342" t="s">
        <v>95</v>
      </c>
      <c r="S17" s="418" t="s">
        <v>229</v>
      </c>
    </row>
    <row r="18" spans="3:19" ht="15" customHeight="1" x14ac:dyDescent="0.2">
      <c r="C18" s="520"/>
      <c r="D18" s="177" t="s">
        <v>45</v>
      </c>
      <c r="E18" s="341">
        <v>191.108</v>
      </c>
      <c r="F18" s="342">
        <v>187.756</v>
      </c>
      <c r="G18" s="410">
        <v>1.7852958094548264</v>
      </c>
      <c r="H18" s="341">
        <v>195.64</v>
      </c>
      <c r="I18" s="342">
        <v>192.31899999999999</v>
      </c>
      <c r="J18" s="410">
        <v>1.7268184630743704</v>
      </c>
      <c r="K18" s="341">
        <v>179.386</v>
      </c>
      <c r="L18" s="342">
        <v>174.851</v>
      </c>
      <c r="M18" s="410">
        <v>2.5936368679618624</v>
      </c>
      <c r="N18" s="341" t="s">
        <v>95</v>
      </c>
      <c r="O18" s="342" t="s">
        <v>95</v>
      </c>
      <c r="P18" s="416" t="s">
        <v>229</v>
      </c>
      <c r="Q18" s="341" t="s">
        <v>95</v>
      </c>
      <c r="R18" s="342" t="s">
        <v>95</v>
      </c>
      <c r="S18" s="421" t="s">
        <v>229</v>
      </c>
    </row>
    <row r="19" spans="3:19" ht="15" customHeight="1" x14ac:dyDescent="0.2">
      <c r="C19" s="520"/>
      <c r="D19" s="177" t="s">
        <v>46</v>
      </c>
      <c r="E19" s="341">
        <v>189.083</v>
      </c>
      <c r="F19" s="342">
        <v>190.20599999999999</v>
      </c>
      <c r="G19" s="410">
        <v>-0.59041250013143143</v>
      </c>
      <c r="H19" s="341">
        <v>189.024</v>
      </c>
      <c r="I19" s="342">
        <v>190.42099999999999</v>
      </c>
      <c r="J19" s="410">
        <v>-0.73363757148633368</v>
      </c>
      <c r="K19" s="341">
        <v>187.648</v>
      </c>
      <c r="L19" s="342">
        <v>188.173</v>
      </c>
      <c r="M19" s="410">
        <v>-0.27899858109293346</v>
      </c>
      <c r="N19" s="341" t="s">
        <v>27</v>
      </c>
      <c r="O19" s="342" t="s">
        <v>27</v>
      </c>
      <c r="P19" s="410" t="s">
        <v>27</v>
      </c>
      <c r="Q19" s="341" t="s">
        <v>95</v>
      </c>
      <c r="R19" s="342" t="s">
        <v>95</v>
      </c>
      <c r="S19" s="418" t="s">
        <v>229</v>
      </c>
    </row>
    <row r="20" spans="3:19" ht="15" customHeight="1" thickBot="1" x14ac:dyDescent="0.25">
      <c r="C20" s="520"/>
      <c r="D20" s="177" t="s">
        <v>47</v>
      </c>
      <c r="E20" s="343">
        <v>194.01900000000001</v>
      </c>
      <c r="F20" s="344">
        <v>230.953</v>
      </c>
      <c r="G20" s="411">
        <v>-15.991998371963126</v>
      </c>
      <c r="H20" s="343" t="s">
        <v>95</v>
      </c>
      <c r="I20" s="344" t="s">
        <v>95</v>
      </c>
      <c r="J20" s="411" t="s">
        <v>229</v>
      </c>
      <c r="K20" s="343">
        <v>209.554</v>
      </c>
      <c r="L20" s="344">
        <v>200.874</v>
      </c>
      <c r="M20" s="411">
        <v>4.321116719933892</v>
      </c>
      <c r="N20" s="343" t="s">
        <v>95</v>
      </c>
      <c r="O20" s="344" t="s">
        <v>95</v>
      </c>
      <c r="P20" s="415" t="s">
        <v>229</v>
      </c>
      <c r="Q20" s="343" t="s">
        <v>27</v>
      </c>
      <c r="R20" s="344" t="s">
        <v>27</v>
      </c>
      <c r="S20" s="422" t="s">
        <v>27</v>
      </c>
    </row>
    <row r="21" spans="3:19" ht="15" customHeight="1" thickBot="1" x14ac:dyDescent="0.25">
      <c r="C21" s="521"/>
      <c r="D21" s="176" t="s">
        <v>24</v>
      </c>
      <c r="E21" s="428">
        <v>188.82116908864569</v>
      </c>
      <c r="F21" s="429">
        <v>186.75361334865639</v>
      </c>
      <c r="G21" s="412">
        <v>1.1071034733498384</v>
      </c>
      <c r="H21" s="428">
        <v>189.63997164930868</v>
      </c>
      <c r="I21" s="429">
        <v>187.38697693286747</v>
      </c>
      <c r="J21" s="412">
        <v>1.202321929366712</v>
      </c>
      <c r="K21" s="428">
        <v>184.57775156137365</v>
      </c>
      <c r="L21" s="429">
        <v>183.99482989328035</v>
      </c>
      <c r="M21" s="412">
        <v>0.31681415637134724</v>
      </c>
      <c r="N21" s="428" t="s">
        <v>95</v>
      </c>
      <c r="O21" s="429" t="s">
        <v>95</v>
      </c>
      <c r="P21" s="412" t="s">
        <v>229</v>
      </c>
      <c r="Q21" s="428" t="s">
        <v>95</v>
      </c>
      <c r="R21" s="429" t="s">
        <v>95</v>
      </c>
      <c r="S21" s="420" t="s">
        <v>229</v>
      </c>
    </row>
    <row r="22" spans="3:19" ht="15.75" customHeight="1" x14ac:dyDescent="0.2">
      <c r="C22" s="482" t="s">
        <v>48</v>
      </c>
      <c r="D22" s="178" t="s">
        <v>43</v>
      </c>
      <c r="E22" s="426">
        <v>292.71300000000002</v>
      </c>
      <c r="F22" s="427">
        <v>290.94900000000001</v>
      </c>
      <c r="G22" s="409">
        <v>0.60629182434035178</v>
      </c>
      <c r="H22" s="426" t="s">
        <v>27</v>
      </c>
      <c r="I22" s="427" t="s">
        <v>27</v>
      </c>
      <c r="J22" s="409" t="s">
        <v>27</v>
      </c>
      <c r="K22" s="426">
        <v>292.71300000000002</v>
      </c>
      <c r="L22" s="427">
        <v>290.94900000000001</v>
      </c>
      <c r="M22" s="409">
        <v>0.60629182434035178</v>
      </c>
      <c r="N22" s="426" t="s">
        <v>27</v>
      </c>
      <c r="O22" s="427" t="s">
        <v>27</v>
      </c>
      <c r="P22" s="409" t="s">
        <v>27</v>
      </c>
      <c r="Q22" s="426" t="s">
        <v>27</v>
      </c>
      <c r="R22" s="427" t="s">
        <v>27</v>
      </c>
      <c r="S22" s="417" t="s">
        <v>27</v>
      </c>
    </row>
    <row r="23" spans="3:19" ht="15" customHeight="1" x14ac:dyDescent="0.2">
      <c r="C23" s="520"/>
      <c r="D23" s="177" t="s">
        <v>44</v>
      </c>
      <c r="E23" s="343">
        <v>404.73399999999998</v>
      </c>
      <c r="F23" s="344">
        <v>417.11700000000002</v>
      </c>
      <c r="G23" s="411">
        <v>-2.9687114167008386</v>
      </c>
      <c r="H23" s="343" t="s">
        <v>95</v>
      </c>
      <c r="I23" s="344" t="s">
        <v>95</v>
      </c>
      <c r="J23" s="415" t="s">
        <v>229</v>
      </c>
      <c r="K23" s="343" t="s">
        <v>95</v>
      </c>
      <c r="L23" s="344" t="s">
        <v>95</v>
      </c>
      <c r="M23" s="415" t="s">
        <v>229</v>
      </c>
      <c r="N23" s="343">
        <v>287.24599999999998</v>
      </c>
      <c r="O23" s="344">
        <v>302.84300000000002</v>
      </c>
      <c r="P23" s="411">
        <v>-5.1501933345000666</v>
      </c>
      <c r="Q23" s="341" t="s">
        <v>95</v>
      </c>
      <c r="R23" s="342" t="s">
        <v>95</v>
      </c>
      <c r="S23" s="421" t="s">
        <v>229</v>
      </c>
    </row>
    <row r="24" spans="3:19" ht="15" customHeight="1" x14ac:dyDescent="0.2">
      <c r="C24" s="520"/>
      <c r="D24" s="177" t="s">
        <v>45</v>
      </c>
      <c r="E24" s="343">
        <v>340.82900000000001</v>
      </c>
      <c r="F24" s="344">
        <v>344.58100000000002</v>
      </c>
      <c r="G24" s="411">
        <v>-1.0888586428154801</v>
      </c>
      <c r="H24" s="343">
        <v>437.09399999999999</v>
      </c>
      <c r="I24" s="344">
        <v>483.68900000000002</v>
      </c>
      <c r="J24" s="411">
        <v>-9.6332560798364284</v>
      </c>
      <c r="K24" s="343" t="s">
        <v>95</v>
      </c>
      <c r="L24" s="344" t="s">
        <v>95</v>
      </c>
      <c r="M24" s="415" t="s">
        <v>229</v>
      </c>
      <c r="N24" s="343">
        <v>326.51499999999999</v>
      </c>
      <c r="O24" s="344">
        <v>319.065</v>
      </c>
      <c r="P24" s="411">
        <v>2.3349474245059749</v>
      </c>
      <c r="Q24" s="341" t="s">
        <v>95</v>
      </c>
      <c r="R24" s="342" t="s">
        <v>95</v>
      </c>
      <c r="S24" s="418" t="s">
        <v>229</v>
      </c>
    </row>
    <row r="25" spans="3:19" ht="15" customHeight="1" x14ac:dyDescent="0.2">
      <c r="C25" s="520"/>
      <c r="D25" s="177" t="s">
        <v>46</v>
      </c>
      <c r="E25" s="343">
        <v>492.86700000000002</v>
      </c>
      <c r="F25" s="344">
        <v>482.61099999999999</v>
      </c>
      <c r="G25" s="411">
        <v>2.1251069702099681</v>
      </c>
      <c r="H25" s="343" t="s">
        <v>27</v>
      </c>
      <c r="I25" s="344" t="s">
        <v>27</v>
      </c>
      <c r="J25" s="411" t="s">
        <v>27</v>
      </c>
      <c r="K25" s="343" t="s">
        <v>95</v>
      </c>
      <c r="L25" s="344" t="s">
        <v>95</v>
      </c>
      <c r="M25" s="415" t="s">
        <v>229</v>
      </c>
      <c r="N25" s="343" t="s">
        <v>27</v>
      </c>
      <c r="O25" s="344" t="s">
        <v>27</v>
      </c>
      <c r="P25" s="411" t="s">
        <v>27</v>
      </c>
      <c r="Q25" s="341" t="s">
        <v>95</v>
      </c>
      <c r="R25" s="342" t="s">
        <v>95</v>
      </c>
      <c r="S25" s="421" t="s">
        <v>229</v>
      </c>
    </row>
    <row r="26" spans="3:19" ht="15" customHeight="1" thickBot="1" x14ac:dyDescent="0.25">
      <c r="C26" s="520"/>
      <c r="D26" s="177" t="s">
        <v>47</v>
      </c>
      <c r="E26" s="343">
        <v>400.726</v>
      </c>
      <c r="F26" s="344">
        <v>398.28300000000002</v>
      </c>
      <c r="G26" s="411">
        <v>0.61338294629697565</v>
      </c>
      <c r="H26" s="343" t="s">
        <v>95</v>
      </c>
      <c r="I26" s="344" t="s">
        <v>95</v>
      </c>
      <c r="J26" s="411" t="s">
        <v>229</v>
      </c>
      <c r="K26" s="343" t="s">
        <v>95</v>
      </c>
      <c r="L26" s="344" t="s">
        <v>95</v>
      </c>
      <c r="M26" s="415" t="s">
        <v>229</v>
      </c>
      <c r="N26" s="343">
        <v>395.81799999999998</v>
      </c>
      <c r="O26" s="344">
        <v>394.25599999999997</v>
      </c>
      <c r="P26" s="411">
        <v>0.39618927803255038</v>
      </c>
      <c r="Q26" s="430" t="s">
        <v>27</v>
      </c>
      <c r="R26" s="431" t="s">
        <v>27</v>
      </c>
      <c r="S26" s="423" t="s">
        <v>27</v>
      </c>
    </row>
    <row r="27" spans="3:19" ht="15" customHeight="1" thickBot="1" x14ac:dyDescent="0.25">
      <c r="C27" s="519"/>
      <c r="D27" s="176" t="s">
        <v>24</v>
      </c>
      <c r="E27" s="428">
        <v>432.73395422633888</v>
      </c>
      <c r="F27" s="429">
        <v>424.8997046741971</v>
      </c>
      <c r="G27" s="412">
        <v>1.8437879494759593</v>
      </c>
      <c r="H27" s="428">
        <v>380.34855175220144</v>
      </c>
      <c r="I27" s="429">
        <v>393.2970906273369</v>
      </c>
      <c r="J27" s="412">
        <v>-3.2923047700357033</v>
      </c>
      <c r="K27" s="428">
        <v>402.76971011062352</v>
      </c>
      <c r="L27" s="429">
        <v>403.53270052270773</v>
      </c>
      <c r="M27" s="412">
        <v>-0.18907771565870207</v>
      </c>
      <c r="N27" s="428">
        <v>332.47436744780629</v>
      </c>
      <c r="O27" s="429">
        <v>325.52363104604615</v>
      </c>
      <c r="P27" s="412">
        <v>2.1352478710760447</v>
      </c>
      <c r="Q27" s="428">
        <v>495.19673865775098</v>
      </c>
      <c r="R27" s="429">
        <v>482.05890400568586</v>
      </c>
      <c r="S27" s="420">
        <v>2.725358777297922</v>
      </c>
    </row>
    <row r="28" spans="3:19" ht="15.75" customHeight="1" x14ac:dyDescent="0.2">
      <c r="C28" s="482" t="s">
        <v>49</v>
      </c>
      <c r="D28" s="178" t="s">
        <v>43</v>
      </c>
      <c r="E28" s="426">
        <v>366.76400000000001</v>
      </c>
      <c r="F28" s="427">
        <v>360.15899999999999</v>
      </c>
      <c r="G28" s="409">
        <v>1.8339122443143219</v>
      </c>
      <c r="H28" s="426">
        <v>366.76400000000001</v>
      </c>
      <c r="I28" s="427">
        <v>360.15899999999999</v>
      </c>
      <c r="J28" s="409">
        <v>1.8339122443143219</v>
      </c>
      <c r="K28" s="426" t="s">
        <v>27</v>
      </c>
      <c r="L28" s="427" t="s">
        <v>27</v>
      </c>
      <c r="M28" s="409" t="s">
        <v>27</v>
      </c>
      <c r="N28" s="426" t="s">
        <v>27</v>
      </c>
      <c r="O28" s="427" t="s">
        <v>27</v>
      </c>
      <c r="P28" s="409" t="s">
        <v>27</v>
      </c>
      <c r="Q28" s="426" t="s">
        <v>27</v>
      </c>
      <c r="R28" s="427" t="s">
        <v>27</v>
      </c>
      <c r="S28" s="417" t="s">
        <v>27</v>
      </c>
    </row>
    <row r="29" spans="3:19" ht="15" customHeight="1" x14ac:dyDescent="0.2">
      <c r="C29" s="520"/>
      <c r="D29" s="177" t="s">
        <v>44</v>
      </c>
      <c r="E29" s="343">
        <v>276.238</v>
      </c>
      <c r="F29" s="344">
        <v>270.161</v>
      </c>
      <c r="G29" s="411">
        <v>2.249399432190434</v>
      </c>
      <c r="H29" s="343">
        <v>227.995</v>
      </c>
      <c r="I29" s="344">
        <v>231.08799999999999</v>
      </c>
      <c r="J29" s="411">
        <v>-1.3384511528075838</v>
      </c>
      <c r="K29" s="343">
        <v>270.26499999999999</v>
      </c>
      <c r="L29" s="344">
        <v>269.14699999999999</v>
      </c>
      <c r="M29" s="411">
        <v>0.41538638736452382</v>
      </c>
      <c r="N29" s="343">
        <v>317.33800000000002</v>
      </c>
      <c r="O29" s="344">
        <v>319.06</v>
      </c>
      <c r="P29" s="411">
        <v>-0.53971039929793141</v>
      </c>
      <c r="Q29" s="343">
        <v>347.40300000000002</v>
      </c>
      <c r="R29" s="344">
        <v>315.483</v>
      </c>
      <c r="S29" s="419">
        <v>10.117819343673041</v>
      </c>
    </row>
    <row r="30" spans="3:19" ht="15" customHeight="1" x14ac:dyDescent="0.2">
      <c r="C30" s="520"/>
      <c r="D30" s="177" t="s">
        <v>45</v>
      </c>
      <c r="E30" s="343">
        <v>274.78100000000001</v>
      </c>
      <c r="F30" s="344">
        <v>266.61099999999999</v>
      </c>
      <c r="G30" s="411">
        <v>3.064389691348075</v>
      </c>
      <c r="H30" s="343">
        <v>355.714</v>
      </c>
      <c r="I30" s="344">
        <v>384.64699999999999</v>
      </c>
      <c r="J30" s="411">
        <v>-7.5219616947486898</v>
      </c>
      <c r="K30" s="343">
        <v>260.80099999999999</v>
      </c>
      <c r="L30" s="344">
        <v>267.78899999999999</v>
      </c>
      <c r="M30" s="411">
        <v>-2.6095171945076161</v>
      </c>
      <c r="N30" s="343">
        <v>270.99099999999999</v>
      </c>
      <c r="O30" s="344">
        <v>258.70999999999998</v>
      </c>
      <c r="P30" s="411">
        <v>4.7470140311545777</v>
      </c>
      <c r="Q30" s="343">
        <v>322.36</v>
      </c>
      <c r="R30" s="344">
        <v>320.40199999999999</v>
      </c>
      <c r="S30" s="419">
        <v>0.61110729645883199</v>
      </c>
    </row>
    <row r="31" spans="3:19" ht="15" customHeight="1" x14ac:dyDescent="0.2">
      <c r="C31" s="520"/>
      <c r="D31" s="177" t="s">
        <v>46</v>
      </c>
      <c r="E31" s="343" t="s">
        <v>27</v>
      </c>
      <c r="F31" s="344" t="s">
        <v>27</v>
      </c>
      <c r="G31" s="411" t="s">
        <v>27</v>
      </c>
      <c r="H31" s="343" t="s">
        <v>27</v>
      </c>
      <c r="I31" s="344" t="s">
        <v>27</v>
      </c>
      <c r="J31" s="411" t="s">
        <v>27</v>
      </c>
      <c r="K31" s="343" t="s">
        <v>27</v>
      </c>
      <c r="L31" s="344" t="s">
        <v>27</v>
      </c>
      <c r="M31" s="411" t="s">
        <v>27</v>
      </c>
      <c r="N31" s="343" t="s">
        <v>27</v>
      </c>
      <c r="O31" s="344" t="s">
        <v>27</v>
      </c>
      <c r="P31" s="411" t="s">
        <v>27</v>
      </c>
      <c r="Q31" s="343" t="s">
        <v>27</v>
      </c>
      <c r="R31" s="344" t="s">
        <v>27</v>
      </c>
      <c r="S31" s="419" t="s">
        <v>27</v>
      </c>
    </row>
    <row r="32" spans="3:19" ht="15" customHeight="1" thickBot="1" x14ac:dyDescent="0.25">
      <c r="C32" s="520"/>
      <c r="D32" s="177" t="s">
        <v>47</v>
      </c>
      <c r="E32" s="343" t="s">
        <v>27</v>
      </c>
      <c r="F32" s="344" t="s">
        <v>27</v>
      </c>
      <c r="G32" s="411" t="s">
        <v>27</v>
      </c>
      <c r="H32" s="343" t="s">
        <v>27</v>
      </c>
      <c r="I32" s="344" t="s">
        <v>27</v>
      </c>
      <c r="J32" s="411" t="s">
        <v>27</v>
      </c>
      <c r="K32" s="343" t="s">
        <v>27</v>
      </c>
      <c r="L32" s="344" t="s">
        <v>27</v>
      </c>
      <c r="M32" s="411" t="s">
        <v>27</v>
      </c>
      <c r="N32" s="343" t="s">
        <v>27</v>
      </c>
      <c r="O32" s="344" t="s">
        <v>27</v>
      </c>
      <c r="P32" s="411" t="s">
        <v>27</v>
      </c>
      <c r="Q32" s="343" t="s">
        <v>27</v>
      </c>
      <c r="R32" s="344" t="s">
        <v>27</v>
      </c>
      <c r="S32" s="419" t="s">
        <v>27</v>
      </c>
    </row>
    <row r="33" spans="3:19" ht="15" customHeight="1" thickBot="1" x14ac:dyDescent="0.25">
      <c r="C33" s="519"/>
      <c r="D33" s="176" t="s">
        <v>24</v>
      </c>
      <c r="E33" s="428">
        <v>276.43545741864483</v>
      </c>
      <c r="F33" s="429">
        <v>269.56859528723265</v>
      </c>
      <c r="G33" s="412">
        <v>2.5473524184430123</v>
      </c>
      <c r="H33" s="428">
        <v>314.73566177188911</v>
      </c>
      <c r="I33" s="429">
        <v>315.96425302547277</v>
      </c>
      <c r="J33" s="412">
        <v>-0.38883868723105547</v>
      </c>
      <c r="K33" s="428">
        <v>268.92174732264778</v>
      </c>
      <c r="L33" s="429">
        <v>268.98920248316068</v>
      </c>
      <c r="M33" s="412">
        <v>-2.5077274437114119E-2</v>
      </c>
      <c r="N33" s="428">
        <v>273.58260994735843</v>
      </c>
      <c r="O33" s="429">
        <v>258.79448009031199</v>
      </c>
      <c r="P33" s="412">
        <v>5.7142369697706847</v>
      </c>
      <c r="Q33" s="428">
        <v>336.54420250509583</v>
      </c>
      <c r="R33" s="429">
        <v>317.52902759653034</v>
      </c>
      <c r="S33" s="420">
        <v>5.988483967118496</v>
      </c>
    </row>
    <row r="34" spans="3:19" ht="15.75" customHeight="1" x14ac:dyDescent="0.2">
      <c r="C34" s="482" t="s">
        <v>50</v>
      </c>
      <c r="D34" s="179" t="s">
        <v>51</v>
      </c>
      <c r="E34" s="339">
        <v>603.48500000000001</v>
      </c>
      <c r="F34" s="340">
        <v>597.49599999999998</v>
      </c>
      <c r="G34" s="413">
        <v>1.0023498065259069</v>
      </c>
      <c r="H34" s="339">
        <v>616.55700000000002</v>
      </c>
      <c r="I34" s="340">
        <v>621.50099999999998</v>
      </c>
      <c r="J34" s="413">
        <v>-0.79549349075865683</v>
      </c>
      <c r="K34" s="339">
        <v>546.548</v>
      </c>
      <c r="L34" s="340">
        <v>545.42399999999998</v>
      </c>
      <c r="M34" s="413">
        <v>0.20607820704626559</v>
      </c>
      <c r="N34" s="339">
        <v>681.88800000000003</v>
      </c>
      <c r="O34" s="340">
        <v>658.04</v>
      </c>
      <c r="P34" s="413">
        <v>3.6240957996474483</v>
      </c>
      <c r="Q34" s="339">
        <v>575.91600000000005</v>
      </c>
      <c r="R34" s="340">
        <v>544.88599999999997</v>
      </c>
      <c r="S34" s="424">
        <v>5.6947691810764249</v>
      </c>
    </row>
    <row r="35" spans="3:19" ht="15.75" customHeight="1" thickBot="1" x14ac:dyDescent="0.25">
      <c r="C35" s="483"/>
      <c r="D35" s="172" t="s">
        <v>52</v>
      </c>
      <c r="E35" s="347">
        <v>944.46</v>
      </c>
      <c r="F35" s="348">
        <v>936.03499999999997</v>
      </c>
      <c r="G35" s="414">
        <v>0.90007318102422118</v>
      </c>
      <c r="H35" s="347">
        <v>970.98500000000001</v>
      </c>
      <c r="I35" s="348">
        <v>988.13300000000004</v>
      </c>
      <c r="J35" s="414">
        <v>-1.7353939196444228</v>
      </c>
      <c r="K35" s="347">
        <v>920.01400000000001</v>
      </c>
      <c r="L35" s="348">
        <v>922.69600000000003</v>
      </c>
      <c r="M35" s="414">
        <v>-0.29066994979928562</v>
      </c>
      <c r="N35" s="347">
        <v>646.45799999999997</v>
      </c>
      <c r="O35" s="348">
        <v>645.62099999999998</v>
      </c>
      <c r="P35" s="414">
        <v>0.12964262314887356</v>
      </c>
      <c r="Q35" s="347">
        <v>1012.871</v>
      </c>
      <c r="R35" s="348">
        <v>958.14800000000002</v>
      </c>
      <c r="S35" s="425">
        <v>5.7113306086324815</v>
      </c>
    </row>
    <row r="36" spans="3:19" ht="15" customHeight="1" thickBot="1" x14ac:dyDescent="0.25">
      <c r="C36" s="519"/>
      <c r="D36" s="176" t="s">
        <v>24</v>
      </c>
      <c r="E36" s="428">
        <v>696.70078888461308</v>
      </c>
      <c r="F36" s="429">
        <v>702.5216481414941</v>
      </c>
      <c r="G36" s="412">
        <v>-0.82856653204637609</v>
      </c>
      <c r="H36" s="428">
        <v>694.4348614501439</v>
      </c>
      <c r="I36" s="429">
        <v>717.53983572663572</v>
      </c>
      <c r="J36" s="412">
        <v>-3.2200266976249412</v>
      </c>
      <c r="K36" s="428">
        <v>711.90073202826215</v>
      </c>
      <c r="L36" s="429">
        <v>717.9240437384708</v>
      </c>
      <c r="M36" s="412">
        <v>-0.83899010804029428</v>
      </c>
      <c r="N36" s="428">
        <v>671.1518510113325</v>
      </c>
      <c r="O36" s="429">
        <v>653.96195680721098</v>
      </c>
      <c r="P36" s="412">
        <v>2.6285770946136431</v>
      </c>
      <c r="Q36" s="428">
        <v>699.85344982068966</v>
      </c>
      <c r="R36" s="429">
        <v>670.64468605904744</v>
      </c>
      <c r="S36" s="420">
        <v>4.3553262060844107</v>
      </c>
    </row>
    <row r="37" spans="3:19" ht="15" customHeight="1" x14ac:dyDescent="0.2">
      <c r="J37" s="146"/>
    </row>
    <row r="38" spans="3:19" ht="18.75" x14ac:dyDescent="0.25">
      <c r="D38" s="101"/>
    </row>
    <row r="39" spans="3:19" ht="21" x14ac:dyDescent="0.25">
      <c r="D39" s="46"/>
    </row>
    <row r="43" spans="3:19" ht="18" x14ac:dyDescent="0.25">
      <c r="G43" s="147"/>
      <c r="K43" s="146"/>
    </row>
  </sheetData>
  <mergeCells count="5">
    <mergeCell ref="C10:C15"/>
    <mergeCell ref="C34:C36"/>
    <mergeCell ref="C16:C21"/>
    <mergeCell ref="C22:C27"/>
    <mergeCell ref="C28:C33"/>
  </mergeCells>
  <phoneticPr fontId="18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J41" sqref="J41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45" t="s">
        <v>194</v>
      </c>
      <c r="C2" s="224"/>
      <c r="D2" s="224"/>
      <c r="E2" s="224"/>
      <c r="F2" s="224"/>
      <c r="G2" s="224"/>
      <c r="H2" s="224"/>
    </row>
    <row r="3" spans="2:15" ht="20.25" customHeight="1" thickBot="1" x14ac:dyDescent="0.25"/>
    <row r="4" spans="2:15" ht="15" x14ac:dyDescent="0.25">
      <c r="F4" s="522" t="s">
        <v>0</v>
      </c>
      <c r="G4" s="523"/>
      <c r="H4" s="246" t="s">
        <v>1</v>
      </c>
      <c r="I4" s="247"/>
      <c r="J4" s="248"/>
    </row>
    <row r="5" spans="2:15" ht="18.75" customHeight="1" x14ac:dyDescent="0.3">
      <c r="B5" s="223"/>
      <c r="F5" s="524"/>
      <c r="G5" s="525"/>
      <c r="H5" s="249" t="s">
        <v>26</v>
      </c>
      <c r="I5" s="249"/>
      <c r="J5" s="528" t="s">
        <v>196</v>
      </c>
    </row>
    <row r="6" spans="2:15" ht="24.75" customHeight="1" x14ac:dyDescent="0.2">
      <c r="F6" s="526"/>
      <c r="G6" s="527"/>
      <c r="H6" s="259" t="s">
        <v>245</v>
      </c>
      <c r="I6" s="259" t="s">
        <v>244</v>
      </c>
      <c r="J6" s="529"/>
    </row>
    <row r="7" spans="2:15" ht="48" customHeight="1" thickBot="1" x14ac:dyDescent="0.25">
      <c r="F7" s="530" t="s">
        <v>198</v>
      </c>
      <c r="G7" s="531"/>
      <c r="H7" s="460">
        <v>141.41</v>
      </c>
      <c r="I7" s="460">
        <v>140.12</v>
      </c>
      <c r="J7" s="366">
        <v>0.92063945189836716</v>
      </c>
    </row>
    <row r="8" spans="2:15" ht="15.75" customHeight="1" thickBot="1" x14ac:dyDescent="0.25"/>
    <row r="9" spans="2:15" ht="15" customHeight="1" thickBot="1" x14ac:dyDescent="0.25">
      <c r="B9" s="534" t="s">
        <v>0</v>
      </c>
      <c r="C9" s="474"/>
      <c r="D9" s="5" t="s">
        <v>9</v>
      </c>
      <c r="E9" s="5"/>
      <c r="F9" s="5"/>
      <c r="G9" s="6"/>
      <c r="H9" s="6"/>
      <c r="I9" s="6"/>
      <c r="J9" s="6"/>
      <c r="K9" s="6"/>
      <c r="L9" s="6"/>
      <c r="M9" s="6"/>
      <c r="N9" s="6"/>
      <c r="O9" s="7"/>
    </row>
    <row r="10" spans="2:15" ht="15" customHeight="1" thickBot="1" x14ac:dyDescent="0.25">
      <c r="B10" s="524"/>
      <c r="C10" s="535"/>
      <c r="D10" s="8" t="s">
        <v>10</v>
      </c>
      <c r="E10" s="5"/>
      <c r="F10" s="5"/>
      <c r="G10" s="8" t="s">
        <v>11</v>
      </c>
      <c r="H10" s="5"/>
      <c r="I10" s="5"/>
      <c r="J10" s="8" t="s">
        <v>12</v>
      </c>
      <c r="K10" s="6"/>
      <c r="L10" s="6"/>
      <c r="M10" s="8" t="s">
        <v>13</v>
      </c>
      <c r="N10" s="6"/>
      <c r="O10" s="7"/>
    </row>
    <row r="11" spans="2:15" ht="31.5" customHeight="1" thickBot="1" x14ac:dyDescent="0.3">
      <c r="B11" s="524"/>
      <c r="C11" s="535"/>
      <c r="D11" s="24" t="s">
        <v>26</v>
      </c>
      <c r="E11" s="9"/>
      <c r="F11" s="10" t="s">
        <v>146</v>
      </c>
      <c r="G11" s="24" t="s">
        <v>26</v>
      </c>
      <c r="H11" s="9"/>
      <c r="I11" s="10" t="s">
        <v>146</v>
      </c>
      <c r="J11" s="24" t="s">
        <v>26</v>
      </c>
      <c r="K11" s="9"/>
      <c r="L11" s="10" t="s">
        <v>146</v>
      </c>
      <c r="M11" s="24" t="s">
        <v>26</v>
      </c>
      <c r="N11" s="9"/>
      <c r="O11" s="11" t="s">
        <v>146</v>
      </c>
    </row>
    <row r="12" spans="2:15" ht="19.5" customHeight="1" thickBot="1" x14ac:dyDescent="0.25">
      <c r="B12" s="475"/>
      <c r="C12" s="477"/>
      <c r="D12" s="206" t="s">
        <v>245</v>
      </c>
      <c r="E12" s="206" t="s">
        <v>244</v>
      </c>
      <c r="F12" s="207" t="s">
        <v>14</v>
      </c>
      <c r="G12" s="206" t="s">
        <v>245</v>
      </c>
      <c r="H12" s="206" t="s">
        <v>244</v>
      </c>
      <c r="I12" s="207" t="s">
        <v>14</v>
      </c>
      <c r="J12" s="206" t="s">
        <v>245</v>
      </c>
      <c r="K12" s="206" t="s">
        <v>244</v>
      </c>
      <c r="L12" s="207" t="s">
        <v>14</v>
      </c>
      <c r="M12" s="206" t="s">
        <v>245</v>
      </c>
      <c r="N12" s="206" t="s">
        <v>244</v>
      </c>
      <c r="O12" s="208" t="s">
        <v>14</v>
      </c>
    </row>
    <row r="13" spans="2:15" ht="36" customHeight="1" thickBot="1" x14ac:dyDescent="0.25">
      <c r="B13" s="536" t="s">
        <v>201</v>
      </c>
      <c r="C13" s="537"/>
      <c r="D13" s="461">
        <v>144.71</v>
      </c>
      <c r="E13" s="461">
        <v>143.63999999999999</v>
      </c>
      <c r="F13" s="432">
        <v>0.74491785018102319</v>
      </c>
      <c r="G13" s="462">
        <v>134.74</v>
      </c>
      <c r="H13" s="462">
        <v>133.49</v>
      </c>
      <c r="I13" s="432">
        <v>0.93639973031687751</v>
      </c>
      <c r="J13" s="462">
        <v>140.56</v>
      </c>
      <c r="K13" s="462">
        <v>137.6</v>
      </c>
      <c r="L13" s="432">
        <v>2.1511627906976805</v>
      </c>
      <c r="M13" s="462">
        <v>138.04</v>
      </c>
      <c r="N13" s="462">
        <v>137.34</v>
      </c>
      <c r="O13" s="433">
        <v>0.50968399592251967</v>
      </c>
    </row>
    <row r="16" spans="2:15" ht="23.25" thickBot="1" x14ac:dyDescent="0.4">
      <c r="B16" s="46"/>
      <c r="I16" s="74"/>
      <c r="J16" s="75"/>
      <c r="K16" s="74"/>
      <c r="L16" s="74"/>
      <c r="M16" s="74"/>
      <c r="N16" s="74"/>
    </row>
    <row r="17" spans="9:14" ht="16.5" thickBot="1" x14ac:dyDescent="0.3">
      <c r="I17" s="76"/>
      <c r="J17" s="77" t="s">
        <v>1</v>
      </c>
      <c r="K17" s="78"/>
      <c r="L17" s="78"/>
      <c r="M17" s="78"/>
      <c r="N17" s="79"/>
    </row>
    <row r="18" spans="9:14" ht="32.25" customHeight="1" thickBot="1" x14ac:dyDescent="0.3">
      <c r="I18" s="80" t="s">
        <v>0</v>
      </c>
      <c r="J18" s="532" t="s">
        <v>246</v>
      </c>
      <c r="K18" s="532" t="s">
        <v>247</v>
      </c>
      <c r="L18" s="532" t="s">
        <v>248</v>
      </c>
      <c r="M18" s="81" t="s">
        <v>221</v>
      </c>
      <c r="N18" s="82"/>
    </row>
    <row r="19" spans="9:14" ht="19.5" customHeight="1" thickBot="1" x14ac:dyDescent="0.25">
      <c r="I19" s="83"/>
      <c r="J19" s="533"/>
      <c r="K19" s="533"/>
      <c r="L19" s="533"/>
      <c r="M19" s="84" t="s">
        <v>219</v>
      </c>
      <c r="N19" s="85" t="s">
        <v>211</v>
      </c>
    </row>
    <row r="20" spans="9:14" ht="52.5" customHeight="1" thickBot="1" x14ac:dyDescent="0.3">
      <c r="I20" s="86" t="s">
        <v>143</v>
      </c>
      <c r="J20" s="434">
        <v>141.41</v>
      </c>
      <c r="K20" s="435">
        <v>151.4</v>
      </c>
      <c r="L20" s="436">
        <v>130</v>
      </c>
      <c r="M20" s="437">
        <f>(J20-K20)/K20*100</f>
        <v>-6.5984147952443912</v>
      </c>
      <c r="N20" s="438">
        <f>(J20-L20)/L20*100</f>
        <v>8.7769230769230742</v>
      </c>
    </row>
  </sheetData>
  <mergeCells count="8">
    <mergeCell ref="B9:C12"/>
    <mergeCell ref="B13:C13"/>
    <mergeCell ref="F4:G6"/>
    <mergeCell ref="J5:J6"/>
    <mergeCell ref="F7:G7"/>
    <mergeCell ref="L18:L19"/>
    <mergeCell ref="J18:J19"/>
    <mergeCell ref="K18:K19"/>
  </mergeCells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10" sqref="L10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51" t="s">
        <v>152</v>
      </c>
    </row>
    <row r="4" spans="1:8" ht="13.5" thickBot="1" x14ac:dyDescent="0.25"/>
    <row r="5" spans="1:8" ht="12.75" customHeight="1" x14ac:dyDescent="0.2">
      <c r="B5" s="538" t="s">
        <v>86</v>
      </c>
      <c r="C5" s="541" t="s">
        <v>1</v>
      </c>
      <c r="D5" s="542"/>
      <c r="E5" s="542"/>
      <c r="F5" s="542"/>
      <c r="G5" s="542"/>
      <c r="H5" s="543"/>
    </row>
    <row r="6" spans="1:8" ht="13.5" customHeight="1" thickBot="1" x14ac:dyDescent="0.25">
      <c r="B6" s="539"/>
      <c r="C6" s="544"/>
      <c r="D6" s="545"/>
      <c r="E6" s="545"/>
      <c r="F6" s="545"/>
      <c r="G6" s="545"/>
      <c r="H6" s="546"/>
    </row>
    <row r="7" spans="1:8" ht="23.25" customHeight="1" thickBot="1" x14ac:dyDescent="0.25">
      <c r="B7" s="539"/>
      <c r="C7" s="547" t="s">
        <v>87</v>
      </c>
      <c r="D7" s="548"/>
      <c r="E7" s="261" t="s">
        <v>217</v>
      </c>
      <c r="F7" s="24" t="s">
        <v>88</v>
      </c>
      <c r="G7" s="286"/>
      <c r="H7" s="273" t="s">
        <v>217</v>
      </c>
    </row>
    <row r="8" spans="1:8" ht="15.75" thickBot="1" x14ac:dyDescent="0.25">
      <c r="B8" s="540"/>
      <c r="C8" s="94">
        <v>43478</v>
      </c>
      <c r="D8" s="237">
        <v>43471</v>
      </c>
      <c r="E8" s="52" t="s">
        <v>14</v>
      </c>
      <c r="F8" s="274">
        <v>43478</v>
      </c>
      <c r="G8" s="467">
        <v>43471</v>
      </c>
      <c r="H8" s="208" t="s">
        <v>14</v>
      </c>
    </row>
    <row r="9" spans="1:8" ht="27.75" customHeight="1" thickBot="1" x14ac:dyDescent="0.25">
      <c r="B9" s="217" t="s">
        <v>89</v>
      </c>
      <c r="C9" s="439">
        <v>1803.44</v>
      </c>
      <c r="D9" s="440">
        <v>1795.12</v>
      </c>
      <c r="E9" s="441">
        <v>0.46347876465084026</v>
      </c>
      <c r="F9" s="439">
        <v>419.66816373071464</v>
      </c>
      <c r="G9" s="442">
        <v>417.68346595932803</v>
      </c>
      <c r="H9" s="441">
        <v>0.47516790419946064</v>
      </c>
    </row>
    <row r="10" spans="1:8" ht="33.75" customHeight="1" thickBot="1" x14ac:dyDescent="0.25">
      <c r="B10" s="217" t="s">
        <v>158</v>
      </c>
      <c r="C10" s="443">
        <v>2034.3</v>
      </c>
      <c r="D10" s="444">
        <v>2048.9</v>
      </c>
      <c r="E10" s="441">
        <v>-0.71257748059935255</v>
      </c>
      <c r="F10" s="439">
        <v>473.39026830800736</v>
      </c>
      <c r="G10" s="442">
        <v>476.73228163246318</v>
      </c>
      <c r="H10" s="441">
        <v>-0.70102517769760464</v>
      </c>
    </row>
    <row r="11" spans="1:8" ht="28.5" customHeight="1" thickBot="1" x14ac:dyDescent="0.25">
      <c r="B11" s="156" t="s">
        <v>90</v>
      </c>
      <c r="C11" s="445">
        <v>688.43</v>
      </c>
      <c r="D11" s="446">
        <v>635.96</v>
      </c>
      <c r="E11" s="441">
        <v>8.2505189005597703</v>
      </c>
      <c r="F11" s="439">
        <v>160.20059106881064</v>
      </c>
      <c r="G11" s="442">
        <v>147.97338173018755</v>
      </c>
      <c r="H11" s="441">
        <v>8.2631140787996546</v>
      </c>
    </row>
    <row r="12" spans="1:8" ht="22.5" customHeight="1" thickBot="1" x14ac:dyDescent="0.25">
      <c r="B12" s="156" t="s">
        <v>91</v>
      </c>
      <c r="C12" s="445">
        <v>1134.67</v>
      </c>
      <c r="D12" s="446">
        <v>1145.1500000000001</v>
      </c>
      <c r="E12" s="441">
        <v>-0.91516395232065817</v>
      </c>
      <c r="F12" s="439">
        <v>264.04253833802625</v>
      </c>
      <c r="G12" s="442">
        <v>266.45027688584861</v>
      </c>
      <c r="H12" s="441">
        <v>-0.90363522078600578</v>
      </c>
    </row>
    <row r="13" spans="1:8" ht="23.25" customHeight="1" thickBot="1" x14ac:dyDescent="0.25">
      <c r="B13" s="53" t="s">
        <v>92</v>
      </c>
      <c r="C13" s="439">
        <v>1328.81</v>
      </c>
      <c r="D13" s="440">
        <v>1311.33</v>
      </c>
      <c r="E13" s="447">
        <v>1.3329977961306476</v>
      </c>
      <c r="F13" s="439">
        <v>309.21974262909271</v>
      </c>
      <c r="G13" s="442">
        <v>305.11657126902139</v>
      </c>
      <c r="H13" s="447">
        <v>1.3447881060689906</v>
      </c>
    </row>
    <row r="14" spans="1:8" ht="34.5" customHeight="1" thickBot="1" x14ac:dyDescent="0.25">
      <c r="B14" s="468" t="s">
        <v>93</v>
      </c>
      <c r="C14" s="443">
        <v>1336.62</v>
      </c>
      <c r="D14" s="444">
        <v>1320.36</v>
      </c>
      <c r="E14" s="448">
        <v>1.2314823230028167</v>
      </c>
      <c r="F14" s="439">
        <v>311.03716286970888</v>
      </c>
      <c r="G14" s="442">
        <v>307.21764623760993</v>
      </c>
      <c r="H14" s="448">
        <v>1.2432608213998364</v>
      </c>
    </row>
    <row r="15" spans="1:8" ht="30.75" customHeight="1" thickBot="1" x14ac:dyDescent="0.25">
      <c r="B15" s="549" t="s">
        <v>94</v>
      </c>
      <c r="C15" s="550"/>
      <c r="D15" s="550"/>
      <c r="E15" s="551"/>
      <c r="F15" s="244" t="s">
        <v>267</v>
      </c>
      <c r="G15" s="244" t="s">
        <v>251</v>
      </c>
      <c r="H15" s="262" t="s">
        <v>252</v>
      </c>
    </row>
    <row r="16" spans="1:8" ht="15.75" thickBot="1" x14ac:dyDescent="0.25">
      <c r="B16" s="552"/>
      <c r="C16" s="553"/>
      <c r="D16" s="553"/>
      <c r="E16" s="554"/>
      <c r="F16" s="245">
        <v>4.2972999999999999</v>
      </c>
      <c r="G16" s="245">
        <v>4.2977999999999996</v>
      </c>
      <c r="H16" s="157">
        <v>-1.1633859183761992E-2</v>
      </c>
    </row>
    <row r="19" spans="2:4" x14ac:dyDescent="0.2">
      <c r="B19" s="51"/>
      <c r="C19" s="51"/>
      <c r="D19" s="51"/>
    </row>
  </sheetData>
  <mergeCells count="4">
    <mergeCell ref="B5:B8"/>
    <mergeCell ref="C5:H6"/>
    <mergeCell ref="C7:D7"/>
    <mergeCell ref="B15:E16"/>
  </mergeCells>
  <phoneticPr fontId="1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P9" sqref="P9"/>
    </sheetView>
  </sheetViews>
  <sheetFormatPr defaultRowHeight="12.75" x14ac:dyDescent="0.2"/>
  <cols>
    <col min="1" max="1" width="9.140625" style="209"/>
    <col min="2" max="2" width="23.28515625" style="209" customWidth="1"/>
    <col min="3" max="16384" width="9.140625" style="209"/>
  </cols>
  <sheetData>
    <row r="2" spans="2:13" ht="15.75" x14ac:dyDescent="0.25">
      <c r="B2" s="98" t="s">
        <v>188</v>
      </c>
      <c r="G2" s="210"/>
    </row>
    <row r="5" spans="2:13" ht="13.5" thickBot="1" x14ac:dyDescent="0.25"/>
    <row r="6" spans="2:13" ht="16.5" customHeight="1" thickBot="1" x14ac:dyDescent="0.25">
      <c r="B6" s="555" t="s">
        <v>86</v>
      </c>
      <c r="C6" s="557" t="s">
        <v>175</v>
      </c>
      <c r="D6" s="558"/>
      <c r="E6" s="558"/>
      <c r="F6" s="558"/>
      <c r="G6" s="558"/>
      <c r="H6" s="558"/>
      <c r="I6" s="557" t="s">
        <v>176</v>
      </c>
      <c r="J6" s="558"/>
      <c r="K6" s="558"/>
      <c r="L6" s="558"/>
      <c r="M6" s="559"/>
    </row>
    <row r="7" spans="2:13" ht="16.5" customHeight="1" thickBot="1" x14ac:dyDescent="0.25">
      <c r="B7" s="556"/>
      <c r="C7" s="211" t="s">
        <v>253</v>
      </c>
      <c r="D7" s="212" t="s">
        <v>268</v>
      </c>
      <c r="E7" s="212" t="s">
        <v>177</v>
      </c>
      <c r="F7" s="213" t="s">
        <v>178</v>
      </c>
      <c r="G7" s="212" t="s">
        <v>179</v>
      </c>
      <c r="H7" s="214" t="s">
        <v>180</v>
      </c>
      <c r="I7" s="215" t="s">
        <v>254</v>
      </c>
      <c r="J7" s="212" t="s">
        <v>181</v>
      </c>
      <c r="K7" s="213" t="s">
        <v>178</v>
      </c>
      <c r="L7" s="212" t="s">
        <v>182</v>
      </c>
      <c r="M7" s="212" t="s">
        <v>183</v>
      </c>
    </row>
    <row r="8" spans="2:13" ht="30" customHeight="1" thickBot="1" x14ac:dyDescent="0.25">
      <c r="B8" s="469" t="s">
        <v>249</v>
      </c>
      <c r="C8" s="218">
        <v>141.41</v>
      </c>
      <c r="D8" s="219"/>
      <c r="E8" s="219">
        <v>140.12</v>
      </c>
      <c r="F8" s="220">
        <v>141.66999999999999</v>
      </c>
      <c r="G8" s="219">
        <v>151.4</v>
      </c>
      <c r="H8" s="221">
        <v>130</v>
      </c>
      <c r="I8" s="463"/>
      <c r="J8" s="464">
        <v>100.92063945189837</v>
      </c>
      <c r="K8" s="465">
        <v>99.816474906472791</v>
      </c>
      <c r="L8" s="464">
        <v>93.401585204755605</v>
      </c>
      <c r="M8" s="464">
        <v>108.77692307692308</v>
      </c>
    </row>
    <row r="9" spans="2:13" ht="30" customHeight="1" thickBot="1" x14ac:dyDescent="0.25">
      <c r="B9" s="469" t="s">
        <v>184</v>
      </c>
      <c r="C9" s="449">
        <v>688.43</v>
      </c>
      <c r="D9" s="450">
        <v>635.96</v>
      </c>
      <c r="E9" s="451">
        <v>658.11</v>
      </c>
      <c r="F9" s="452">
        <v>635.96</v>
      </c>
      <c r="G9" s="450">
        <v>577.54999999999995</v>
      </c>
      <c r="H9" s="453">
        <v>869.18</v>
      </c>
      <c r="I9" s="466">
        <v>108.25051890055978</v>
      </c>
      <c r="J9" s="464">
        <v>104.60713254623087</v>
      </c>
      <c r="K9" s="465">
        <v>108.25051890055978</v>
      </c>
      <c r="L9" s="464">
        <v>119.19833780625055</v>
      </c>
      <c r="M9" s="464">
        <v>79.20453761016131</v>
      </c>
    </row>
    <row r="10" spans="2:13" ht="30" customHeight="1" thickBot="1" x14ac:dyDescent="0.25">
      <c r="B10" s="469" t="s">
        <v>185</v>
      </c>
      <c r="C10" s="449">
        <v>1134.67</v>
      </c>
      <c r="D10" s="450">
        <v>1145.1500000000001</v>
      </c>
      <c r="E10" s="451">
        <v>1187.03</v>
      </c>
      <c r="F10" s="452">
        <v>1145.1500000000001</v>
      </c>
      <c r="G10" s="450">
        <v>1085.48</v>
      </c>
      <c r="H10" s="453">
        <v>1216.76</v>
      </c>
      <c r="I10" s="466">
        <v>99.084836047679332</v>
      </c>
      <c r="J10" s="464">
        <v>95.588991011179161</v>
      </c>
      <c r="K10" s="465">
        <v>99.084836047679332</v>
      </c>
      <c r="L10" s="464">
        <v>104.53163577403545</v>
      </c>
      <c r="M10" s="464">
        <v>93.253394260166345</v>
      </c>
    </row>
    <row r="11" spans="2:13" ht="30" customHeight="1" thickBot="1" x14ac:dyDescent="0.25">
      <c r="B11" s="469" t="s">
        <v>186</v>
      </c>
      <c r="C11" s="449">
        <v>1803.44</v>
      </c>
      <c r="D11" s="450">
        <v>1795.12</v>
      </c>
      <c r="E11" s="451">
        <v>1903.5</v>
      </c>
      <c r="F11" s="452">
        <v>1795.12</v>
      </c>
      <c r="G11" s="450">
        <v>1742.9</v>
      </c>
      <c r="H11" s="453">
        <v>1843.47</v>
      </c>
      <c r="I11" s="466">
        <v>100.46347876465084</v>
      </c>
      <c r="J11" s="464">
        <v>94.743367480956138</v>
      </c>
      <c r="K11" s="465">
        <v>100.46347876465084</v>
      </c>
      <c r="L11" s="464">
        <v>103.47352114292271</v>
      </c>
      <c r="M11" s="464">
        <v>97.828551590207596</v>
      </c>
    </row>
    <row r="12" spans="2:13" ht="30" customHeight="1" thickBot="1" x14ac:dyDescent="0.25">
      <c r="B12" s="469" t="s">
        <v>187</v>
      </c>
      <c r="C12" s="449">
        <v>2034.3</v>
      </c>
      <c r="D12" s="450">
        <v>2048.9</v>
      </c>
      <c r="E12" s="451">
        <v>2126.3200000000002</v>
      </c>
      <c r="F12" s="452">
        <v>2048.9</v>
      </c>
      <c r="G12" s="450">
        <v>1880.56</v>
      </c>
      <c r="H12" s="453">
        <v>1950.47</v>
      </c>
      <c r="I12" s="466">
        <v>99.28742251940065</v>
      </c>
      <c r="J12" s="464">
        <v>95.672335302306323</v>
      </c>
      <c r="K12" s="465">
        <v>99.28742251940065</v>
      </c>
      <c r="L12" s="464">
        <v>108.17522440124219</v>
      </c>
      <c r="M12" s="464">
        <v>104.29793844560541</v>
      </c>
    </row>
    <row r="13" spans="2:13" ht="30" customHeight="1" thickBot="1" x14ac:dyDescent="0.25">
      <c r="B13" s="469" t="s">
        <v>92</v>
      </c>
      <c r="C13" s="454">
        <v>1328.81</v>
      </c>
      <c r="D13" s="455">
        <v>1311.33</v>
      </c>
      <c r="E13" s="451">
        <v>1326.82</v>
      </c>
      <c r="F13" s="452">
        <v>1311.33</v>
      </c>
      <c r="G13" s="450">
        <v>1265.69</v>
      </c>
      <c r="H13" s="453">
        <v>1463.06</v>
      </c>
      <c r="I13" s="466">
        <v>101.33299779613066</v>
      </c>
      <c r="J13" s="464">
        <v>100.1499826653201</v>
      </c>
      <c r="K13" s="465">
        <v>101.33299779613066</v>
      </c>
      <c r="L13" s="464">
        <v>104.98700313662903</v>
      </c>
      <c r="M13" s="464">
        <v>90.824026355720207</v>
      </c>
    </row>
    <row r="14" spans="2:13" ht="30" customHeight="1" thickBot="1" x14ac:dyDescent="0.25">
      <c r="B14" s="469" t="s">
        <v>93</v>
      </c>
      <c r="C14" s="456">
        <v>1336.62</v>
      </c>
      <c r="D14" s="457">
        <v>1320.36</v>
      </c>
      <c r="E14" s="451">
        <v>1325.74</v>
      </c>
      <c r="F14" s="452">
        <v>1320.36</v>
      </c>
      <c r="G14" s="450">
        <v>1276.92</v>
      </c>
      <c r="H14" s="453">
        <v>1471.12</v>
      </c>
      <c r="I14" s="466">
        <v>101.23148232300282</v>
      </c>
      <c r="J14" s="464">
        <v>100.82067373693182</v>
      </c>
      <c r="K14" s="465">
        <v>101.23148232300282</v>
      </c>
      <c r="L14" s="464">
        <v>104.67531247063245</v>
      </c>
      <c r="M14" s="464">
        <v>90.857305998151077</v>
      </c>
    </row>
    <row r="16" spans="2:13" x14ac:dyDescent="0.2">
      <c r="B16"/>
      <c r="C16"/>
      <c r="D16"/>
    </row>
    <row r="17" spans="2:4" x14ac:dyDescent="0.2">
      <c r="B17" s="263"/>
      <c r="C17" s="263"/>
      <c r="D17" s="263"/>
    </row>
  </sheetData>
  <sheetProtection formatCells="0" formatColumns="0" formatRows="0"/>
  <mergeCells count="3">
    <mergeCell ref="B6:B7"/>
    <mergeCell ref="C6:H6"/>
    <mergeCell ref="I6:M6"/>
  </mergeCells>
  <phoneticPr fontId="81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0"/>
  <sheetViews>
    <sheetView zoomScale="80" workbookViewId="0">
      <selection activeCell="T33" sqref="T33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4" ht="15.75" x14ac:dyDescent="0.25">
      <c r="A3" s="98" t="s">
        <v>174</v>
      </c>
    </row>
    <row r="4" spans="1:4" ht="15.75" x14ac:dyDescent="0.25">
      <c r="A4" s="98" t="s">
        <v>218</v>
      </c>
    </row>
    <row r="6" spans="1:4" s="16" customFormat="1" ht="15" x14ac:dyDescent="0.2"/>
    <row r="7" spans="1:4" s="16" customFormat="1" ht="15" x14ac:dyDescent="0.2">
      <c r="A7" s="1"/>
    </row>
    <row r="8" spans="1:4" x14ac:dyDescent="0.2">
      <c r="A8" s="1"/>
    </row>
    <row r="9" spans="1:4" ht="15" customHeight="1" x14ac:dyDescent="0.25">
      <c r="B9" s="56"/>
      <c r="C9" s="44"/>
      <c r="D9" s="44"/>
    </row>
    <row r="10" spans="1:4" ht="21" customHeight="1" x14ac:dyDescent="0.25">
      <c r="C10" s="45"/>
    </row>
  </sheetData>
  <phoneticPr fontId="1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63" sqref="U63"/>
    </sheetView>
  </sheetViews>
  <sheetFormatPr defaultRowHeight="12.75" x14ac:dyDescent="0.2"/>
  <sheetData/>
  <phoneticPr fontId="18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mies. 2016-2018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Buczek Krystyna</cp:lastModifiedBy>
  <cp:lastPrinted>2016-03-15T08:02:46Z</cp:lastPrinted>
  <dcterms:created xsi:type="dcterms:W3CDTF">2002-10-07T11:02:33Z</dcterms:created>
  <dcterms:modified xsi:type="dcterms:W3CDTF">2019-01-17T08:57:15Z</dcterms:modified>
</cp:coreProperties>
</file>