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G:\folder-0021\Publikacje statystyczne\Miesięczna informacja statystyczna\MIS za 2026 r\Dane wstępne\04.Kwiecień\"/>
    </mc:Choice>
  </mc:AlternateContent>
  <xr:revisionPtr revIDLastSave="0" documentId="13_ncr:1_{597BEE2F-F61F-45ED-A466-2C3884FAC3D7}" xr6:coauthVersionLast="36" xr6:coauthVersionMax="36" xr10:uidLastSave="{00000000-0000-0000-0000-000000000000}"/>
  <bookViews>
    <workbookView xWindow="0" yWindow="0" windowWidth="28800" windowHeight="11625" tabRatio="628" xr2:uid="{00000000-000D-0000-FFFF-FFFF00000000}"/>
  </bookViews>
  <sheets>
    <sheet name="kwiecień" sheetId="13" r:id="rId1"/>
  </sheets>
  <definedNames>
    <definedName name="_xlnm.Print_Area" localSheetId="0">kwiecień!$A$1:$H$172</definedName>
  </definedNames>
  <calcPr calcId="191029"/>
</workbook>
</file>

<file path=xl/calcChain.xml><?xml version="1.0" encoding="utf-8"?>
<calcChain xmlns="http://schemas.openxmlformats.org/spreadsheetml/2006/main">
  <c r="C112" i="13" l="1"/>
  <c r="D112" i="13"/>
  <c r="G170" i="13" l="1"/>
  <c r="G169" i="13"/>
  <c r="G168" i="13"/>
  <c r="H170" i="13"/>
  <c r="H169" i="13"/>
  <c r="H168" i="13"/>
  <c r="G164" i="13" l="1"/>
  <c r="G156" i="13"/>
  <c r="H156" i="13" l="1"/>
  <c r="H162" i="13"/>
  <c r="G162" i="13"/>
  <c r="H67" i="13" l="1"/>
  <c r="G130" i="13" l="1"/>
  <c r="G114" i="13"/>
  <c r="F112" i="13" l="1"/>
  <c r="F72" i="13"/>
  <c r="F81" i="13" s="1"/>
  <c r="F89" i="13" s="1"/>
  <c r="F97" i="13" s="1"/>
  <c r="F110" i="13" s="1"/>
  <c r="F121" i="13" s="1"/>
  <c r="G91" i="13" l="1"/>
  <c r="G125" i="13"/>
  <c r="G141" i="13"/>
  <c r="G153" i="13"/>
  <c r="G67" i="13"/>
  <c r="G74" i="13"/>
  <c r="G137" i="13"/>
  <c r="G149" i="13"/>
  <c r="G165" i="13"/>
  <c r="G66" i="13"/>
  <c r="G101" i="13"/>
  <c r="G133" i="13"/>
  <c r="G145" i="13"/>
  <c r="G161" i="13"/>
  <c r="G92" i="13"/>
  <c r="G128" i="13"/>
  <c r="G136" i="13"/>
  <c r="G148" i="13"/>
  <c r="G83" i="13"/>
  <c r="G129" i="13"/>
  <c r="G157" i="13"/>
  <c r="G84" i="13"/>
  <c r="G75" i="13"/>
  <c r="G100" i="13"/>
  <c r="G124" i="13"/>
  <c r="G132" i="13"/>
  <c r="G140" i="13"/>
  <c r="G144" i="13"/>
  <c r="G152" i="13"/>
  <c r="G160" i="13"/>
  <c r="G115" i="13"/>
  <c r="G116" i="13"/>
  <c r="H165" i="13"/>
  <c r="H164" i="13"/>
  <c r="H161" i="13"/>
  <c r="H160" i="13"/>
  <c r="H157" i="13"/>
  <c r="H153" i="13"/>
  <c r="H152" i="13"/>
  <c r="H149" i="13"/>
  <c r="H148" i="13"/>
  <c r="H145" i="13"/>
  <c r="H144" i="13"/>
  <c r="H141" i="13"/>
  <c r="H140" i="13"/>
  <c r="H137" i="13"/>
  <c r="H136" i="13"/>
  <c r="H133" i="13"/>
  <c r="H132" i="13"/>
  <c r="H130" i="13"/>
  <c r="H129" i="13"/>
  <c r="H128" i="13"/>
  <c r="H125" i="13"/>
  <c r="H124" i="13"/>
  <c r="H116" i="13"/>
  <c r="H115" i="13"/>
  <c r="H114" i="13"/>
  <c r="H105" i="13"/>
  <c r="H100" i="13"/>
  <c r="H101" i="13"/>
  <c r="H92" i="13"/>
  <c r="H91" i="13"/>
  <c r="H84" i="13"/>
  <c r="H83" i="13"/>
  <c r="H75" i="13"/>
  <c r="H74" i="13"/>
  <c r="H66" i="13"/>
  <c r="G93" i="13" l="1"/>
  <c r="H93" i="13"/>
  <c r="H85" i="13"/>
  <c r="G85" i="13"/>
  <c r="E112" i="13" l="1"/>
  <c r="H113" i="13"/>
  <c r="G113" i="13"/>
  <c r="E64" i="13"/>
  <c r="H126" i="13" l="1"/>
  <c r="G126" i="13"/>
  <c r="G76" i="13" l="1"/>
  <c r="H76" i="13"/>
  <c r="D71" i="13" l="1"/>
  <c r="D80" i="13" s="1"/>
  <c r="D88" i="13" s="1"/>
  <c r="D96" i="13" s="1"/>
  <c r="D109" i="13" s="1"/>
  <c r="D120" i="13" s="1"/>
  <c r="C71" i="13"/>
  <c r="C80" i="13" s="1"/>
  <c r="C88" i="13" s="1"/>
  <c r="C96" i="13" s="1"/>
  <c r="C109" i="13" s="1"/>
  <c r="C120" i="13" s="1"/>
  <c r="H112" i="13" l="1"/>
  <c r="H73" i="13"/>
  <c r="H82" i="13" s="1"/>
  <c r="H90" i="13" s="1"/>
  <c r="H98" i="13" s="1"/>
  <c r="H111" i="13" s="1"/>
  <c r="H122" i="13" s="1"/>
  <c r="G73" i="13"/>
  <c r="G82" i="13" s="1"/>
  <c r="G90" i="13" s="1"/>
  <c r="G98" i="13" s="1"/>
  <c r="G111" i="13" s="1"/>
  <c r="G122" i="13" s="1"/>
  <c r="E72" i="13"/>
  <c r="E81" i="13" s="1"/>
  <c r="E89" i="13" s="1"/>
  <c r="E97" i="13" s="1"/>
  <c r="E110" i="13" s="1"/>
  <c r="E121" i="13" s="1"/>
  <c r="D72" i="13"/>
  <c r="D81" i="13" s="1"/>
  <c r="D89" i="13" s="1"/>
  <c r="D97" i="13" s="1"/>
  <c r="D110" i="13" s="1"/>
  <c r="D121" i="13" s="1"/>
  <c r="C72" i="13"/>
  <c r="C81" i="13" s="1"/>
  <c r="C89" i="13" s="1"/>
  <c r="C97" i="13" s="1"/>
  <c r="C110" i="13" s="1"/>
  <c r="C121" i="13" s="1"/>
  <c r="G112" i="13" l="1"/>
  <c r="H166" i="13"/>
  <c r="G166" i="13"/>
  <c r="H134" i="13" l="1"/>
  <c r="G134" i="13"/>
  <c r="G154" i="13"/>
  <c r="H154" i="13"/>
  <c r="H150" i="13"/>
  <c r="G150" i="13"/>
  <c r="G158" i="13"/>
  <c r="H158" i="13"/>
  <c r="H142" i="13"/>
  <c r="G142" i="13"/>
  <c r="H102" i="13"/>
  <c r="G102" i="13"/>
  <c r="H138" i="13"/>
  <c r="G138" i="13"/>
  <c r="G146" i="13"/>
  <c r="H146" i="13"/>
  <c r="H104" i="13"/>
  <c r="G104" i="13"/>
  <c r="H106" i="13" l="1"/>
  <c r="G105" i="13"/>
  <c r="G106" i="13" l="1"/>
</calcChain>
</file>

<file path=xl/sharedStrings.xml><?xml version="1.0" encoding="utf-8"?>
<sst xmlns="http://schemas.openxmlformats.org/spreadsheetml/2006/main" count="137" uniqueCount="93">
  <si>
    <t>Wyszczególnienie</t>
  </si>
  <si>
    <t xml:space="preserve">Przeciętne świadczenie w zł </t>
  </si>
  <si>
    <t>RYCZAŁTY ENERGETYCZNE</t>
  </si>
  <si>
    <t xml:space="preserve">Liczba świadczeń </t>
  </si>
  <si>
    <t>DODATKI KOMBATANCKIE</t>
  </si>
  <si>
    <t>ŚWIADCZENIA PIENIĘŻNE DLA OSÓB DEPORTOWANYCH DO PRACY PRZYMUSOWEJ</t>
  </si>
  <si>
    <t>DODATKI KOMPENSACYJNE</t>
  </si>
  <si>
    <t>ZASIŁKI CHOROBOWE</t>
  </si>
  <si>
    <t>Liczba dni</t>
  </si>
  <si>
    <t xml:space="preserve">Przeciętne świadczenie emerytalno-rentowe brutto w zł </t>
  </si>
  <si>
    <t>Liczba zasiłków</t>
  </si>
  <si>
    <t>ŚWIADCZENIA PIENIĘŻNE DLA ŻOŁNIERZY ZASTĘPCZEJ SŁUŻBY WOJSKOWEJ</t>
  </si>
  <si>
    <t>ŚWIADCZENIA PIENIĘŻNE DLA CYWILNYCH NIEWIDOMYCH OFIAR DZIAŁAŃ WOJENNYCH</t>
  </si>
  <si>
    <t>Liczba świadczeń</t>
  </si>
  <si>
    <t>ŚWIADCZENIA RENTOWE  DLA INWALIDÓW WOJENNYCH, WOJSKOWYCH I OSÓB REPRESJONOWANYCH</t>
  </si>
  <si>
    <t>ZASIŁKI POGRZEBOWE PO INWALIDACH WOJENNYCH, WOJSKOWYCH I OSÓB REPRESJONOWANYCH</t>
  </si>
  <si>
    <t>RODZICIELSKIE ŚWIADCZENIE UZUPEŁNIAJĄCE</t>
  </si>
  <si>
    <t>DODATKI PIENIĘŻNE DLA INWALIDÓW WOJENNYCH</t>
  </si>
  <si>
    <t xml:space="preserve">Liczba emerytów i rencistów          </t>
  </si>
  <si>
    <t>Kwota wypłat w  zł</t>
  </si>
  <si>
    <t xml:space="preserve">Liczba emerytów i rencistów </t>
  </si>
  <si>
    <t>Kwota wypłat w zł</t>
  </si>
  <si>
    <t xml:space="preserve">JEDNORAZOWE ODSZKODOWANIA </t>
  </si>
  <si>
    <t>porównanie (wzrost/spadek)</t>
  </si>
  <si>
    <r>
      <t xml:space="preserve">Kwota świadczeń emerytalno-rentowych w zł </t>
    </r>
    <r>
      <rPr>
        <vertAlign val="superscript"/>
        <sz val="11"/>
        <rFont val="Arial"/>
        <family val="2"/>
        <charset val="238"/>
      </rPr>
      <t>a)</t>
    </r>
  </si>
  <si>
    <t>Składka za rolników i domowników w zł</t>
  </si>
  <si>
    <t xml:space="preserve">Składka za pomocników rolnika w zł </t>
  </si>
  <si>
    <t>OBJAŚNIENIA ZNAKÓW UMOWNYCH</t>
  </si>
  <si>
    <t>Kreska (-) - zjawisko nie wystąpiło</t>
  </si>
  <si>
    <t>Tablica 5. Świadczenia wypłacane z funduszu składkowego</t>
  </si>
  <si>
    <t>TABELA 5. ŚWIADCZENIA WYPŁACANE Z FUNDUSZU SKŁADKOWEGO</t>
  </si>
  <si>
    <r>
      <t xml:space="preserve">Kwota wypłat w  zł </t>
    </r>
    <r>
      <rPr>
        <vertAlign val="superscript"/>
        <sz val="11"/>
        <rFont val="Arial"/>
        <family val="2"/>
        <charset val="238"/>
      </rPr>
      <t>a)</t>
    </r>
  </si>
  <si>
    <t>ŚWIADCZENIA WYRÓWNAWCZE DLA DZIAŁACZY OPOZYCJI ANTYKOMUNISTYCZNEJ 
ORAZ OSÓB REPRESJONOWANYCH Z POWODÓW POLITYCZNYCH</t>
  </si>
  <si>
    <t>1.</t>
  </si>
  <si>
    <t>2.</t>
  </si>
  <si>
    <t xml:space="preserve">Kwoty wypłat świadczeń emerytalno-rentowych uwzględniają wypłaty bieżące, wyrównania za okresy wsteczne oraz potrącenia. </t>
  </si>
  <si>
    <t>3.</t>
  </si>
  <si>
    <t>4.</t>
  </si>
  <si>
    <t>5.</t>
  </si>
  <si>
    <t>6.</t>
  </si>
  <si>
    <t>7.</t>
  </si>
  <si>
    <t>8.</t>
  </si>
  <si>
    <t>9.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</si>
  <si>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Łącznie z kwotą świadczeń wyrównawczych za okresy wsteczne i z dopełnieniami wypłaconymi na podstawie art. 7 ust. 2 ustawy z dnia 31 stycznia 2019 r. o rodzicielskim świadczeniu uzupełniającym.</t>
    </r>
  </si>
  <si>
    <r>
      <rPr>
        <vertAlign val="superscript"/>
        <sz val="9"/>
        <rFont val="Arial"/>
        <family val="2"/>
        <charset val="238"/>
      </rPr>
      <t>b)</t>
    </r>
    <r>
      <rPr>
        <sz val="9"/>
        <rFont val="Arial"/>
        <family val="2"/>
        <charset val="238"/>
      </rPr>
      <t xml:space="preserve"> Zgodnie z art. 7 ust. 1 ustawy z dnia 31 stycznia 2019 r. o rodzicielskim świadczeniu uzupełniającym.</t>
    </r>
  </si>
  <si>
    <t>TABELA 2. EMERYTURY I RENTY WYPŁACANE Z FUNDUSZU EMERYTALNO- RENTOWEGO</t>
  </si>
  <si>
    <t>TABELA 4. ZASIŁKI MACIERZYŃSKIE WYPŁACANE Z FUNDUSZU EMERYTALNO-RENTOWEGO</t>
  </si>
  <si>
    <t>W informacji zamieszczono następujące tabele:</t>
  </si>
  <si>
    <t>Tablica 2. Emerytury i renty wypłacane z funduszu emerytalno-rentowego</t>
  </si>
  <si>
    <t xml:space="preserve">Tablica 1. Emerytury i renty ogółem </t>
  </si>
  <si>
    <t>Tablica 4. Zasiłki macierzyńskie wypłacane z funduszu emerytalno-rentowego</t>
  </si>
  <si>
    <t>Tablica 3. Zasiłki pogrzebowe wypłacane z funduszu emerytalno-rentowego</t>
  </si>
  <si>
    <t>Znak (x)  - wypełnienie pozycji jest niemożliwe i niecelowe</t>
  </si>
  <si>
    <t>UWAGI WSTĘPNE</t>
  </si>
  <si>
    <t>TABELA 1. EMERYTURY I RENTY OGÓŁEM</t>
  </si>
  <si>
    <t>OGÓŁEM, z tego:</t>
  </si>
  <si>
    <t xml:space="preserve">Wysokość świadczenia w zł </t>
  </si>
  <si>
    <t>Składka od emerytów i rencistów w  zł</t>
  </si>
  <si>
    <t>TABELA 6. PRZYPIS SKŁADEK NA UBEZPIECZENIE ZDROWOTNE</t>
  </si>
  <si>
    <t>Wysokość świadczenia w zł</t>
  </si>
  <si>
    <t>Działy specjalne produkcji rolnej w zł</t>
  </si>
  <si>
    <t xml:space="preserve">                         KASA ROLNICZEGO UBEZPIECZENIA SPOŁECZNEGO</t>
  </si>
  <si>
    <t>Liczba osób</t>
  </si>
  <si>
    <t>Przeciętne świadczenie w zł</t>
  </si>
  <si>
    <t>TABELA 7. ŚWIADCZENIA ZLECONE DO WYPŁATY KASIE ROLNICZEGO UBEZPIECZENIA SPOŁECZNEGO</t>
  </si>
  <si>
    <t>Tablica 7. Świadczenia zlecone do wypłaty Kasie Rolniczego Ubezpieczenia Społecznego</t>
  </si>
  <si>
    <t xml:space="preserve">Tablica 6. Przypis składek na ubezpieczenie zdrowotne </t>
  </si>
  <si>
    <t>ŚWIADCZENIA PIENIĘŻNE Z TYTUŁU PEŁNIENIA FUNKCJI SOŁTYSA</t>
  </si>
  <si>
    <r>
      <t>a)</t>
    </r>
    <r>
      <rPr>
        <sz val="9"/>
        <rFont val="Arial"/>
        <family val="2"/>
        <charset val="238"/>
      </rPr>
      <t xml:space="preserve"> Bez wypłat z innych systemów ubezpieczeniowych w przypadku zbiegu uprawnień do świadczeń z tych systemów z uprawnieniami do świadczeń z funduszu emerytalno-rentowego, bez jednorazowych świadczeń pieniężnych oraz bez wypłat dokonywanych w związku z zatrudnieniem poza rolnictwem, czynną służbą wojskową i działalnością kombatancką (art. 25 ust. 2a ustawy o ubezpieczeniu społecznym rolników).</t>
    </r>
  </si>
  <si>
    <t>TABELA 3. ZASIŁKI POGRZEBOWE WYPŁACANE Z FUNDUSZU EMERYTALNO- RENTOWEGO</t>
  </si>
  <si>
    <t>MIESIĘCZNA INFORMACJA STATYSTYCZNA</t>
  </si>
  <si>
    <t>2025 rok</t>
  </si>
  <si>
    <t xml:space="preserve">Kwota świadczeń emerytalno-rentowych w zł </t>
  </si>
  <si>
    <t>Warszawa 2026 rok</t>
  </si>
  <si>
    <t xml:space="preserve">Informacja miesięczna zawiera wstępne dane statystyczne dotyczące wypłaty świadczeń pieniężnych z ubezpieczenia społecznego rolników oraz realizacji zadań zleconych do wypłaty Kasie Rolniczego Ubezpieczenia Społecznego przez budżet państwa. 
</t>
  </si>
  <si>
    <t>Dane dotyczące emerytur i rent realizowanych przez Kasę Rolniczego Ubezpieczenia Społecznego uwzględniają wypłaty emerytur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 rent finansowanych z Funduszu Emerytalno – Rentowego, świadczeń finansowanych z budżetu państwa a zleconych do wypłaty KRUS oraz świadczeń finansowanych z Funduszu Ubezpieczeń Społecznych.</t>
  </si>
  <si>
    <t>Świadczeniami z ubezpieczenia emerytalno-rentowego, finansowanymi z Funduszu Emerytalno-Rentowego, są:
- emerytura rolnicza lub renta rolnicza z tytułu niezdolności do pracy;
- renta rolnicza szkoleniowa;
- renta rodzinna; 
- renta wdowia;
- emerytura i renta z ubezpieczenia społecznego rolników indywidualnych i członków ich rodzin;
- dodatki do emerytur i rent;
- zasiłek pogrzebowy;
- zasiłek macierzyński od 1 stycznia 2016 r.</t>
  </si>
  <si>
    <t>Zasiłek macierzyński do 31 grudnia 2015 r. był świadczeniem finansowanym z ubezpieczenia wypadkowego, chorobowego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 macierzyńskiego.</t>
  </si>
  <si>
    <t>Świadczeniami z ubezpieczenia wypadkowego, chorobowego i macierzyńskiego, finansowanymi z Funduszu Składkowego są:
- jednorazowe odszkodowanie z tytułu stałego lub długotrwałego uszczerbku na zdrowiu albo śmierci wskutek wypadku przy pracy rolniczej lub rolniczej choroby zawodowej;
- zasiłek chorobowy.</t>
  </si>
  <si>
    <t>Dane dotyczące przypisu składek na ubezpieczenie zdrowotne w ramach realizowanych zadań przez KRUS na podstawie ustawy               z dnia 27 sierpnia 2004 r. o świadczeniach opieki zdrowotnej finansowanych ze środków publicznych.</t>
  </si>
  <si>
    <t>2026 rok</t>
  </si>
  <si>
    <t xml:space="preserve">Wysokość zasiłku w zł </t>
  </si>
  <si>
    <t xml:space="preserve">Wysokość zasiłku za 1 dzień w zł 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</si>
  <si>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zgodnie z art. 86 ust. 2b ustawy o świadczeniach opieki zdrowotnej finansowanych ze środków publicznych, Kasa przekazuje do Narodowego Funduszu Zdrowia składki za rolników i domowników wymierzone z gospodarstw rolnych w ryczałtowej kwocie miesięcznej 155 167  tys. zł.</t>
    </r>
  </si>
  <si>
    <t xml:space="preserve">Wysokość świadczenia w zł, nie więcej niż </t>
  </si>
  <si>
    <r>
      <t xml:space="preserve">Wysokość świadczenia w zł, nie więcej niż  </t>
    </r>
    <r>
      <rPr>
        <vertAlign val="superscript"/>
        <sz val="11"/>
        <rFont val="Arial"/>
        <family val="2"/>
        <charset val="238"/>
      </rPr>
      <t>b)</t>
    </r>
  </si>
  <si>
    <t>KWIECIEŃ 2026 ROK</t>
  </si>
  <si>
    <t>kwiecień</t>
  </si>
  <si>
    <t xml:space="preserve">marzec </t>
  </si>
  <si>
    <t>Narastająco styczeń-kwiecień</t>
  </si>
  <si>
    <t>kwiecień
2026 r. 
z 
marcem
2026 r.</t>
  </si>
  <si>
    <t>kwiecień
2026 r. 
z 
kwietniem
2025 r.</t>
  </si>
  <si>
    <t>Dane opracowane są na podstawie meldunków statystycznych opracowanych przez jednostki organizacyjne Kasy za kwiecień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</si>
</sst>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>
    <font>
      <sz val="10"/>
      <name val="Arial"/>
      <charset val="238"/>
    </font>
    <font>
      <sz val="11"/>
      <color theme="1"/>
      <name val="Century Gothic"/>
      <family val="2"/>
      <charset val="238"/>
      <scheme val="minor"/>
    </font>
    <font>
      <sz val="11"/>
      <color theme="1"/>
      <name val="Century Gothic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Century Gothic"/>
      <family val="2"/>
      <charset val="238"/>
      <scheme val="minor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sz val="9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9" fontId="7" fillId="0" borderId="0" applyFont="0" applyFill="0" applyBorder="0" applyAlignment="0" applyProtection="0"/>
    <xf numFmtId="0" fontId="9" fillId="0" borderId="0"/>
    <xf numFmtId="0" fontId="13" fillId="0" borderId="0"/>
    <xf numFmtId="0" fontId="7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145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10" fontId="6" fillId="0" borderId="6" xfId="1" applyNumberFormat="1" applyFont="1" applyBorder="1" applyAlignment="1">
      <alignment vertical="center"/>
    </xf>
    <xf numFmtId="10" fontId="6" fillId="0" borderId="10" xfId="1" applyNumberFormat="1" applyFont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0" borderId="0" xfId="4"/>
    <xf numFmtId="0" fontId="3" fillId="0" borderId="0" xfId="4" applyFont="1" applyAlignment="1">
      <alignment vertical="center"/>
    </xf>
    <xf numFmtId="0" fontId="4" fillId="0" borderId="0" xfId="4" applyFont="1" applyAlignment="1">
      <alignment vertical="center"/>
    </xf>
    <xf numFmtId="0" fontId="4" fillId="0" borderId="0" xfId="4" applyFont="1"/>
    <xf numFmtId="0" fontId="6" fillId="0" borderId="1" xfId="4" applyFont="1" applyBorder="1" applyAlignment="1">
      <alignment horizontal="center" vertical="center" wrapText="1"/>
    </xf>
    <xf numFmtId="3" fontId="6" fillId="0" borderId="4" xfId="4" applyNumberFormat="1" applyFont="1" applyBorder="1" applyAlignment="1">
      <alignment vertical="center"/>
    </xf>
    <xf numFmtId="10" fontId="6" fillId="0" borderId="4" xfId="4" applyNumberFormat="1" applyFont="1" applyBorder="1" applyAlignment="1">
      <alignment vertical="center"/>
    </xf>
    <xf numFmtId="4" fontId="6" fillId="0" borderId="4" xfId="4" applyNumberFormat="1" applyFont="1" applyBorder="1" applyAlignment="1">
      <alignment vertical="center"/>
    </xf>
    <xf numFmtId="4" fontId="6" fillId="0" borderId="7" xfId="4" applyNumberFormat="1" applyFont="1" applyBorder="1" applyAlignment="1">
      <alignment vertical="center"/>
    </xf>
    <xf numFmtId="10" fontId="6" fillId="0" borderId="7" xfId="4" applyNumberFormat="1" applyFont="1" applyBorder="1" applyAlignment="1">
      <alignment vertical="center"/>
    </xf>
    <xf numFmtId="4" fontId="6" fillId="0" borderId="10" xfId="4" applyNumberFormat="1" applyFont="1" applyBorder="1" applyAlignment="1">
      <alignment horizontal="right" vertical="center"/>
    </xf>
    <xf numFmtId="10" fontId="6" fillId="0" borderId="10" xfId="4" applyNumberFormat="1" applyFont="1" applyBorder="1" applyAlignment="1">
      <alignment vertical="center"/>
    </xf>
    <xf numFmtId="10" fontId="6" fillId="0" borderId="4" xfId="4" applyNumberFormat="1" applyFont="1" applyBorder="1" applyAlignment="1">
      <alignment horizontal="right" vertical="center"/>
    </xf>
    <xf numFmtId="10" fontId="6" fillId="0" borderId="6" xfId="4" applyNumberFormat="1" applyFont="1" applyBorder="1" applyAlignment="1">
      <alignment vertical="center"/>
    </xf>
    <xf numFmtId="10" fontId="6" fillId="0" borderId="7" xfId="4" applyNumberFormat="1" applyFont="1" applyBorder="1" applyAlignment="1">
      <alignment horizontal="right" vertical="center"/>
    </xf>
    <xf numFmtId="164" fontId="15" fillId="0" borderId="0" xfId="4" applyNumberFormat="1" applyFont="1" applyBorder="1" applyAlignment="1">
      <alignment vertical="top"/>
    </xf>
    <xf numFmtId="4" fontId="15" fillId="0" borderId="0" xfId="4" applyNumberFormat="1" applyFont="1" applyBorder="1" applyAlignment="1">
      <alignment vertical="top"/>
    </xf>
    <xf numFmtId="4" fontId="4" fillId="0" borderId="0" xfId="4" applyNumberFormat="1" applyFont="1" applyBorder="1"/>
    <xf numFmtId="0" fontId="4" fillId="0" borderId="0" xfId="4" applyFont="1" applyBorder="1"/>
    <xf numFmtId="3" fontId="6" fillId="0" borderId="4" xfId="4" quotePrefix="1" applyNumberFormat="1" applyFont="1" applyBorder="1" applyAlignment="1">
      <alignment horizontal="right" vertical="center"/>
    </xf>
    <xf numFmtId="4" fontId="6" fillId="0" borderId="4" xfId="4" quotePrefix="1" applyNumberFormat="1" applyFont="1" applyBorder="1" applyAlignment="1">
      <alignment horizontal="right" vertical="center"/>
    </xf>
    <xf numFmtId="4" fontId="6" fillId="0" borderId="4" xfId="4" applyNumberFormat="1" applyFont="1" applyFill="1" applyBorder="1" applyAlignment="1">
      <alignment vertical="center"/>
    </xf>
    <xf numFmtId="10" fontId="6" fillId="0" borderId="0" xfId="4" applyNumberFormat="1" applyFont="1" applyBorder="1" applyAlignment="1">
      <alignment horizontal="right" vertical="center"/>
    </xf>
    <xf numFmtId="0" fontId="4" fillId="0" borderId="0" xfId="4" applyFont="1" applyAlignment="1">
      <alignment vertical="top"/>
    </xf>
    <xf numFmtId="0" fontId="15" fillId="0" borderId="0" xfId="4" applyFont="1" applyBorder="1" applyAlignment="1">
      <alignment horizontal="left" vertical="top"/>
    </xf>
    <xf numFmtId="0" fontId="14" fillId="0" borderId="0" xfId="4" applyFont="1" applyBorder="1" applyAlignment="1">
      <alignment horizontal="left" vertical="top" wrapText="1"/>
    </xf>
    <xf numFmtId="0" fontId="6" fillId="0" borderId="0" xfId="4" applyFont="1" applyBorder="1" applyAlignment="1">
      <alignment horizontal="left" vertical="center" wrapText="1"/>
    </xf>
    <xf numFmtId="4" fontId="6" fillId="0" borderId="0" xfId="4" applyNumberFormat="1" applyFont="1" applyBorder="1" applyAlignment="1">
      <alignment horizontal="right" vertical="center"/>
    </xf>
    <xf numFmtId="10" fontId="6" fillId="0" borderId="0" xfId="4" applyNumberFormat="1" applyFont="1" applyBorder="1" applyAlignment="1">
      <alignment vertical="center"/>
    </xf>
    <xf numFmtId="0" fontId="6" fillId="0" borderId="0" xfId="4" applyFont="1" applyBorder="1" applyAlignment="1">
      <alignment horizontal="left" wrapText="1"/>
    </xf>
    <xf numFmtId="4" fontId="6" fillId="0" borderId="0" xfId="4" applyNumberFormat="1" applyFont="1" applyBorder="1"/>
    <xf numFmtId="0" fontId="8" fillId="2" borderId="1" xfId="4" applyFont="1" applyFill="1" applyBorder="1" applyAlignment="1">
      <alignment horizontal="center" vertical="center" wrapText="1"/>
    </xf>
    <xf numFmtId="0" fontId="14" fillId="0" borderId="0" xfId="4" applyFont="1" applyAlignment="1">
      <alignment horizontal="left" vertical="top" wrapText="1"/>
    </xf>
    <xf numFmtId="0" fontId="7" fillId="0" borderId="0" xfId="4" applyFont="1"/>
    <xf numFmtId="4" fontId="6" fillId="0" borderId="4" xfId="4" applyNumberFormat="1" applyFont="1" applyFill="1" applyBorder="1" applyAlignment="1">
      <alignment horizontal="right" vertical="center"/>
    </xf>
    <xf numFmtId="10" fontId="6" fillId="0" borderId="4" xfId="4" applyNumberFormat="1" applyFont="1" applyFill="1" applyBorder="1" applyAlignment="1">
      <alignment horizontal="right" vertical="center"/>
    </xf>
    <xf numFmtId="10" fontId="6" fillId="0" borderId="6" xfId="4" applyNumberFormat="1" applyFont="1" applyFill="1" applyBorder="1" applyAlignment="1">
      <alignment vertical="center"/>
    </xf>
    <xf numFmtId="10" fontId="6" fillId="0" borderId="7" xfId="4" applyNumberFormat="1" applyFont="1" applyFill="1" applyBorder="1" applyAlignment="1">
      <alignment horizontal="right" vertical="center"/>
    </xf>
    <xf numFmtId="10" fontId="6" fillId="0" borderId="10" xfId="4" applyNumberFormat="1" applyFont="1" applyFill="1" applyBorder="1" applyAlignment="1">
      <alignment vertical="center"/>
    </xf>
    <xf numFmtId="0" fontId="4" fillId="4" borderId="0" xfId="4" applyFont="1" applyFill="1"/>
    <xf numFmtId="3" fontId="6" fillId="0" borderId="4" xfId="4" applyNumberFormat="1" applyFont="1" applyFill="1" applyBorder="1" applyAlignment="1">
      <alignment vertical="center"/>
    </xf>
    <xf numFmtId="4" fontId="6" fillId="0" borderId="7" xfId="4" applyNumberFormat="1" applyFont="1" applyFill="1" applyBorder="1" applyAlignment="1">
      <alignment horizontal="right" vertical="center"/>
    </xf>
    <xf numFmtId="3" fontId="6" fillId="0" borderId="3" xfId="4" applyNumberFormat="1" applyFont="1" applyBorder="1" applyAlignment="1">
      <alignment vertical="center"/>
    </xf>
    <xf numFmtId="0" fontId="4" fillId="0" borderId="0" xfId="4" applyFont="1" applyAlignment="1">
      <alignment horizontal="justify" vertical="top" wrapText="1"/>
    </xf>
    <xf numFmtId="0" fontId="4" fillId="0" borderId="0" xfId="4" applyFont="1" applyAlignment="1">
      <alignment horizontal="left" vertical="top" wrapText="1"/>
    </xf>
    <xf numFmtId="0" fontId="10" fillId="0" borderId="0" xfId="4" applyFont="1" applyAlignment="1">
      <alignment horizontal="left" wrapText="1"/>
    </xf>
    <xf numFmtId="0" fontId="3" fillId="3" borderId="0" xfId="4" applyFont="1" applyFill="1" applyAlignment="1">
      <alignment horizontal="left" vertical="center"/>
    </xf>
    <xf numFmtId="0" fontId="7" fillId="6" borderId="0" xfId="4" applyFill="1"/>
    <xf numFmtId="0" fontId="7" fillId="6" borderId="0" xfId="4" applyFont="1" applyFill="1"/>
    <xf numFmtId="4" fontId="6" fillId="5" borderId="4" xfId="4" applyNumberFormat="1" applyFont="1" applyFill="1" applyBorder="1" applyAlignment="1">
      <alignment vertical="center"/>
    </xf>
    <xf numFmtId="0" fontId="4" fillId="0" borderId="0" xfId="4" applyFont="1" applyAlignment="1">
      <alignment horizontal="left" vertical="center"/>
    </xf>
    <xf numFmtId="0" fontId="4" fillId="0" borderId="0" xfId="4" applyFont="1"/>
    <xf numFmtId="0" fontId="11" fillId="6" borderId="0" xfId="4" applyFont="1" applyFill="1" applyAlignment="1">
      <alignment horizontal="center" wrapText="1"/>
    </xf>
    <xf numFmtId="0" fontId="11" fillId="6" borderId="0" xfId="4" applyFont="1" applyFill="1" applyAlignment="1">
      <alignment horizontal="center"/>
    </xf>
    <xf numFmtId="0" fontId="10" fillId="6" borderId="0" xfId="4" applyFont="1" applyFill="1" applyAlignment="1">
      <alignment horizontal="center"/>
    </xf>
    <xf numFmtId="0" fontId="12" fillId="6" borderId="0" xfId="4" applyFont="1" applyFill="1" applyBorder="1" applyAlignment="1">
      <alignment horizontal="center" vertical="center"/>
    </xf>
    <xf numFmtId="4" fontId="6" fillId="5" borderId="7" xfId="4" applyNumberFormat="1" applyFont="1" applyFill="1" applyBorder="1" applyAlignment="1">
      <alignment vertical="center"/>
    </xf>
    <xf numFmtId="4" fontId="6" fillId="5" borderId="4" xfId="4" quotePrefix="1" applyNumberFormat="1" applyFont="1" applyFill="1" applyBorder="1" applyAlignment="1">
      <alignment horizontal="right" vertical="center"/>
    </xf>
    <xf numFmtId="3" fontId="6" fillId="5" borderId="4" xfId="4" applyNumberFormat="1" applyFont="1" applyFill="1" applyBorder="1" applyAlignment="1">
      <alignment vertical="center"/>
    </xf>
    <xf numFmtId="4" fontId="6" fillId="5" borderId="4" xfId="4" applyNumberFormat="1" applyFont="1" applyFill="1" applyBorder="1" applyAlignment="1">
      <alignment horizontal="right" vertical="center"/>
    </xf>
    <xf numFmtId="4" fontId="6" fillId="0" borderId="4" xfId="4" applyNumberFormat="1" applyFont="1" applyFill="1" applyBorder="1" applyAlignment="1">
      <alignment vertical="center"/>
    </xf>
    <xf numFmtId="3" fontId="6" fillId="0" borderId="4" xfId="4" applyNumberFormat="1" applyFont="1" applyFill="1" applyBorder="1" applyAlignment="1">
      <alignment vertical="center"/>
    </xf>
    <xf numFmtId="4" fontId="6" fillId="0" borderId="4" xfId="4" applyNumberFormat="1" applyFont="1" applyFill="1" applyBorder="1" applyAlignment="1">
      <alignment vertical="center"/>
    </xf>
    <xf numFmtId="4" fontId="6" fillId="0" borderId="7" xfId="4" applyNumberFormat="1" applyFont="1" applyFill="1" applyBorder="1" applyAlignment="1">
      <alignment vertical="center"/>
    </xf>
    <xf numFmtId="3" fontId="6" fillId="0" borderId="4" xfId="4" applyNumberFormat="1" applyFont="1" applyFill="1" applyBorder="1" applyAlignment="1">
      <alignment vertical="center"/>
    </xf>
    <xf numFmtId="3" fontId="6" fillId="0" borderId="4" xfId="4" applyNumberFormat="1" applyFont="1" applyBorder="1" applyAlignment="1">
      <alignment vertical="center"/>
    </xf>
    <xf numFmtId="4" fontId="6" fillId="0" borderId="4" xfId="4" applyNumberFormat="1" applyFont="1" applyBorder="1" applyAlignment="1">
      <alignment vertical="center"/>
    </xf>
    <xf numFmtId="4" fontId="6" fillId="0" borderId="7" xfId="4" applyNumberFormat="1" applyFont="1" applyBorder="1" applyAlignment="1">
      <alignment horizontal="right" vertical="center"/>
    </xf>
    <xf numFmtId="3" fontId="6" fillId="0" borderId="4" xfId="4" applyNumberFormat="1" applyFont="1" applyBorder="1" applyAlignment="1">
      <alignment vertical="center"/>
    </xf>
    <xf numFmtId="4" fontId="6" fillId="0" borderId="4" xfId="4" applyNumberFormat="1" applyFont="1" applyBorder="1" applyAlignment="1">
      <alignment vertical="center"/>
    </xf>
    <xf numFmtId="4" fontId="6" fillId="0" borderId="7" xfId="4" applyNumberFormat="1" applyFont="1" applyBorder="1" applyAlignment="1">
      <alignment vertical="center"/>
    </xf>
    <xf numFmtId="3" fontId="6" fillId="0" borderId="4" xfId="4" applyNumberFormat="1" applyFont="1" applyBorder="1" applyAlignment="1">
      <alignment vertical="center"/>
    </xf>
    <xf numFmtId="4" fontId="6" fillId="0" borderId="4" xfId="4" applyNumberFormat="1" applyFont="1" applyBorder="1" applyAlignment="1">
      <alignment vertical="center"/>
    </xf>
    <xf numFmtId="4" fontId="6" fillId="0" borderId="7" xfId="4" applyNumberFormat="1" applyFont="1" applyBorder="1" applyAlignment="1">
      <alignment vertical="center"/>
    </xf>
    <xf numFmtId="4" fontId="6" fillId="0" borderId="4" xfId="4" applyNumberFormat="1" applyFont="1" applyFill="1" applyBorder="1" applyAlignment="1">
      <alignment vertical="center"/>
    </xf>
    <xf numFmtId="3" fontId="6" fillId="0" borderId="4" xfId="4" applyNumberFormat="1" applyFont="1" applyFill="1" applyBorder="1" applyAlignment="1">
      <alignment vertical="center"/>
    </xf>
    <xf numFmtId="4" fontId="6" fillId="0" borderId="4" xfId="4" applyNumberFormat="1" applyFont="1" applyFill="1" applyBorder="1" applyAlignment="1">
      <alignment vertical="center"/>
    </xf>
    <xf numFmtId="4" fontId="6" fillId="0" borderId="4" xfId="4" applyNumberFormat="1" applyFont="1" applyFill="1" applyBorder="1" applyAlignment="1">
      <alignment horizontal="right" vertical="center"/>
    </xf>
    <xf numFmtId="4" fontId="6" fillId="0" borderId="7" xfId="4" applyNumberFormat="1" applyFont="1" applyFill="1" applyBorder="1" applyAlignment="1">
      <alignment vertical="center"/>
    </xf>
    <xf numFmtId="4" fontId="6" fillId="5" borderId="4" xfId="4" applyNumberFormat="1" applyFont="1" applyFill="1" applyBorder="1" applyAlignment="1">
      <alignment vertical="center"/>
    </xf>
    <xf numFmtId="4" fontId="6" fillId="5" borderId="7" xfId="4" applyNumberFormat="1" applyFont="1" applyFill="1" applyBorder="1" applyAlignment="1">
      <alignment vertical="center"/>
    </xf>
    <xf numFmtId="0" fontId="7" fillId="0" borderId="0" xfId="4" applyFill="1"/>
    <xf numFmtId="0" fontId="7" fillId="0" borderId="0" xfId="4" applyFont="1" applyFill="1"/>
    <xf numFmtId="0" fontId="6" fillId="0" borderId="5" xfId="4" applyFont="1" applyFill="1" applyBorder="1" applyAlignment="1">
      <alignment horizontal="left" vertical="center" wrapText="1"/>
    </xf>
    <xf numFmtId="0" fontId="6" fillId="0" borderId="6" xfId="4" applyFont="1" applyFill="1" applyBorder="1" applyAlignment="1">
      <alignment horizontal="left" vertical="center" wrapText="1"/>
    </xf>
    <xf numFmtId="0" fontId="8" fillId="0" borderId="5" xfId="4" applyFont="1" applyBorder="1" applyAlignment="1">
      <alignment horizontal="center" vertical="center"/>
    </xf>
    <xf numFmtId="0" fontId="8" fillId="0" borderId="0" xfId="4" applyFont="1" applyBorder="1" applyAlignment="1">
      <alignment horizontal="center" vertical="center"/>
    </xf>
    <xf numFmtId="0" fontId="8" fillId="0" borderId="6" xfId="4" applyFont="1" applyBorder="1" applyAlignment="1">
      <alignment horizontal="center" vertical="center"/>
    </xf>
    <xf numFmtId="0" fontId="6" fillId="0" borderId="5" xfId="4" applyFont="1" applyBorder="1" applyAlignment="1">
      <alignment horizontal="left" vertical="center" wrapText="1"/>
    </xf>
    <xf numFmtId="0" fontId="6" fillId="0" borderId="6" xfId="4" applyFont="1" applyBorder="1" applyAlignment="1">
      <alignment horizontal="left" vertical="center" wrapText="1"/>
    </xf>
    <xf numFmtId="0" fontId="15" fillId="0" borderId="15" xfId="4" applyFont="1" applyBorder="1" applyAlignment="1">
      <alignment horizontal="left" vertical="center" wrapText="1"/>
    </xf>
    <xf numFmtId="0" fontId="15" fillId="0" borderId="0" xfId="4" applyFont="1" applyAlignment="1">
      <alignment horizontal="left" vertical="top"/>
    </xf>
    <xf numFmtId="0" fontId="8" fillId="0" borderId="5" xfId="4" applyFont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 wrapText="1"/>
    </xf>
    <xf numFmtId="0" fontId="8" fillId="0" borderId="6" xfId="4" applyFont="1" applyBorder="1" applyAlignment="1">
      <alignment horizontal="center" vertical="center" wrapText="1"/>
    </xf>
    <xf numFmtId="0" fontId="8" fillId="0" borderId="5" xfId="4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horizontal="center" vertical="center" wrapText="1"/>
    </xf>
    <xf numFmtId="0" fontId="8" fillId="0" borderId="6" xfId="4" applyFont="1" applyFill="1" applyBorder="1" applyAlignment="1">
      <alignment horizontal="center" vertical="center" wrapText="1"/>
    </xf>
    <xf numFmtId="0" fontId="6" fillId="0" borderId="12" xfId="4" applyFont="1" applyFill="1" applyBorder="1" applyAlignment="1">
      <alignment horizontal="left" vertical="center" wrapText="1"/>
    </xf>
    <xf numFmtId="0" fontId="6" fillId="0" borderId="10" xfId="4" applyFont="1" applyFill="1" applyBorder="1" applyAlignment="1">
      <alignment horizontal="left" vertical="center" wrapText="1"/>
    </xf>
    <xf numFmtId="0" fontId="6" fillId="0" borderId="2" xfId="4" applyFont="1" applyBorder="1" applyAlignment="1">
      <alignment horizontal="center" vertical="center" wrapText="1"/>
    </xf>
    <xf numFmtId="0" fontId="6" fillId="0" borderId="8" xfId="4" applyFont="1" applyBorder="1" applyAlignment="1">
      <alignment horizontal="center" vertical="center" wrapText="1"/>
    </xf>
    <xf numFmtId="0" fontId="8" fillId="0" borderId="13" xfId="4" applyFont="1" applyBorder="1" applyAlignment="1">
      <alignment horizontal="center" vertical="center"/>
    </xf>
    <xf numFmtId="0" fontId="8" fillId="0" borderId="15" xfId="4" applyFont="1" applyBorder="1" applyAlignment="1">
      <alignment horizontal="center" vertical="center"/>
    </xf>
    <xf numFmtId="0" fontId="8" fillId="0" borderId="14" xfId="4" applyFont="1" applyBorder="1" applyAlignment="1">
      <alignment horizontal="center" vertical="center"/>
    </xf>
    <xf numFmtId="0" fontId="6" fillId="0" borderId="12" xfId="4" applyFont="1" applyBorder="1" applyAlignment="1">
      <alignment horizontal="left" vertical="center" wrapText="1"/>
    </xf>
    <xf numFmtId="0" fontId="6" fillId="0" borderId="10" xfId="4" applyFont="1" applyBorder="1" applyAlignment="1">
      <alignment horizontal="left" vertical="center" wrapText="1"/>
    </xf>
    <xf numFmtId="0" fontId="3" fillId="3" borderId="11" xfId="4" applyFont="1" applyFill="1" applyBorder="1" applyAlignment="1">
      <alignment horizontal="left" vertical="center"/>
    </xf>
    <xf numFmtId="0" fontId="8" fillId="2" borderId="13" xfId="4" applyFont="1" applyFill="1" applyBorder="1" applyAlignment="1">
      <alignment horizontal="center" vertical="center" wrapText="1"/>
    </xf>
    <xf numFmtId="0" fontId="8" fillId="2" borderId="14" xfId="4" applyFont="1" applyFill="1" applyBorder="1" applyAlignment="1">
      <alignment horizontal="center" vertical="center" wrapText="1"/>
    </xf>
    <xf numFmtId="0" fontId="8" fillId="2" borderId="5" xfId="4" applyFont="1" applyFill="1" applyBorder="1" applyAlignment="1">
      <alignment horizontal="center" vertical="center" wrapText="1"/>
    </xf>
    <xf numFmtId="0" fontId="8" fillId="2" borderId="6" xfId="4" applyFont="1" applyFill="1" applyBorder="1" applyAlignment="1">
      <alignment horizontal="center" vertical="center" wrapText="1"/>
    </xf>
    <xf numFmtId="0" fontId="8" fillId="2" borderId="12" xfId="4" applyFont="1" applyFill="1" applyBorder="1" applyAlignment="1">
      <alignment horizontal="center" vertical="center" wrapText="1"/>
    </xf>
    <xf numFmtId="0" fontId="8" fillId="2" borderId="10" xfId="4" applyFont="1" applyFill="1" applyBorder="1" applyAlignment="1">
      <alignment horizontal="center" vertical="center" wrapText="1"/>
    </xf>
    <xf numFmtId="0" fontId="8" fillId="2" borderId="2" xfId="4" applyFont="1" applyFill="1" applyBorder="1" applyAlignment="1">
      <alignment horizontal="center" vertical="center" wrapText="1"/>
    </xf>
    <xf numFmtId="0" fontId="8" fillId="2" borderId="9" xfId="4" applyFont="1" applyFill="1" applyBorder="1" applyAlignment="1">
      <alignment horizontal="center" vertical="center" wrapText="1"/>
    </xf>
    <xf numFmtId="0" fontId="8" fillId="2" borderId="8" xfId="4" applyFont="1" applyFill="1" applyBorder="1" applyAlignment="1">
      <alignment horizontal="center" vertical="center" wrapText="1"/>
    </xf>
    <xf numFmtId="0" fontId="6" fillId="0" borderId="3" xfId="4" applyFont="1" applyBorder="1" applyAlignment="1">
      <alignment horizontal="center" vertical="center" wrapText="1"/>
    </xf>
    <xf numFmtId="0" fontId="6" fillId="0" borderId="7" xfId="4" applyFont="1" applyBorder="1" applyAlignment="1">
      <alignment horizontal="center" vertical="center" wrapText="1"/>
    </xf>
    <xf numFmtId="0" fontId="15" fillId="0" borderId="15" xfId="4" applyFont="1" applyBorder="1" applyAlignment="1">
      <alignment horizontal="left" vertical="top" wrapText="1"/>
    </xf>
    <xf numFmtId="0" fontId="6" fillId="0" borderId="13" xfId="4" applyFont="1" applyBorder="1" applyAlignment="1">
      <alignment horizontal="left" vertical="center"/>
    </xf>
    <xf numFmtId="0" fontId="6" fillId="0" borderId="14" xfId="4" applyFont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8" fillId="0" borderId="13" xfId="4" applyFont="1" applyBorder="1" applyAlignment="1">
      <alignment horizontal="center"/>
    </xf>
    <xf numFmtId="0" fontId="8" fillId="0" borderId="15" xfId="4" applyFont="1" applyBorder="1" applyAlignment="1">
      <alignment horizontal="center"/>
    </xf>
    <xf numFmtId="0" fontId="8" fillId="0" borderId="14" xfId="4" applyFont="1" applyBorder="1" applyAlignment="1">
      <alignment horizontal="center"/>
    </xf>
    <xf numFmtId="0" fontId="6" fillId="0" borderId="13" xfId="4" applyFont="1" applyBorder="1" applyAlignment="1">
      <alignment horizontal="left" vertical="center" wrapText="1"/>
    </xf>
    <xf numFmtId="0" fontId="6" fillId="0" borderId="14" xfId="4" applyFont="1" applyBorder="1" applyAlignment="1">
      <alignment horizontal="left" vertical="center" wrapText="1"/>
    </xf>
    <xf numFmtId="0" fontId="14" fillId="0" borderId="15" xfId="4" applyFont="1" applyBorder="1" applyAlignment="1">
      <alignment horizontal="left" vertical="top" wrapText="1"/>
    </xf>
    <xf numFmtId="0" fontId="4" fillId="0" borderId="0" xfId="4" applyFont="1" applyAlignment="1">
      <alignment horizontal="left" vertical="center"/>
    </xf>
    <xf numFmtId="0" fontId="8" fillId="2" borderId="9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10" fillId="0" borderId="0" xfId="4" applyFont="1" applyAlignment="1">
      <alignment horizontal="left" wrapText="1"/>
    </xf>
    <xf numFmtId="0" fontId="11" fillId="6" borderId="0" xfId="4" applyFont="1" applyFill="1" applyAlignment="1">
      <alignment horizontal="center" wrapText="1"/>
    </xf>
    <xf numFmtId="0" fontId="11" fillId="6" borderId="0" xfId="4" applyFont="1" applyFill="1" applyAlignment="1">
      <alignment horizontal="center"/>
    </xf>
    <xf numFmtId="0" fontId="10" fillId="6" borderId="0" xfId="4" applyFont="1" applyFill="1" applyAlignment="1">
      <alignment horizontal="center"/>
    </xf>
    <xf numFmtId="0" fontId="12" fillId="6" borderId="0" xfId="4" applyFont="1" applyFill="1" applyBorder="1" applyAlignment="1">
      <alignment horizontal="center" vertical="center"/>
    </xf>
    <xf numFmtId="0" fontId="3" fillId="3" borderId="0" xfId="4" applyFont="1" applyFill="1" applyAlignment="1">
      <alignment horizontal="left" vertical="center"/>
    </xf>
    <xf numFmtId="0" fontId="4" fillId="0" borderId="0" xfId="4" applyFont="1" applyAlignment="1">
      <alignment horizontal="justify" vertical="top" wrapText="1"/>
    </xf>
    <xf numFmtId="0" fontId="4" fillId="0" borderId="0" xfId="4" applyFont="1" applyAlignment="1">
      <alignment horizontal="left" vertical="top" wrapText="1"/>
    </xf>
  </cellXfs>
  <cellStyles count="9">
    <cellStyle name="Normalny" xfId="0" builtinId="0"/>
    <cellStyle name="Normalny 2" xfId="2" xr:uid="{F7F5AAD5-34E0-4A50-9C83-BAEC5C253839}"/>
    <cellStyle name="Normalny 2 2" xfId="5" xr:uid="{F7F5AAD5-34E0-4A50-9C83-BAEC5C253839}"/>
    <cellStyle name="Normalny 2 2 2" xfId="7" xr:uid="{F7F5AAD5-34E0-4A50-9C83-BAEC5C253839}"/>
    <cellStyle name="Normalny 2 3" xfId="8" xr:uid="{F7F5AAD5-34E0-4A50-9C83-BAEC5C253839}"/>
    <cellStyle name="Normalny 2 4" xfId="6" xr:uid="{F7F5AAD5-34E0-4A50-9C83-BAEC5C253839}"/>
    <cellStyle name="Normalny 3" xfId="4" xr:uid="{668F90AE-6423-4A93-8F5C-47AE6068B852}"/>
    <cellStyle name="Normalny 6" xfId="3" xr:uid="{4EAD0409-F4C1-4B44-ABBB-9AF120ACB4B4}"/>
    <cellStyle name="Procentowy" xfId="1" builtinId="5"/>
  </cellStyles>
  <dxfs count="0"/>
  <tableStyles count="0" defaultTableStyle="TableStyleMedium9" defaultPivotStyle="PivotStyleLight16"/>
  <colors>
    <mruColors>
      <color rgb="FFFFDD71"/>
      <color rgb="FFFFCD2F"/>
      <color rgb="FFAC0408"/>
      <color rgb="FFA90792"/>
      <color rgb="FF00CC66"/>
      <color rgb="FF16B657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1C9CE37-BB14-4F2D-88D6-87EB7A38EAF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288130</xdr:rowOff>
    </xdr:from>
    <xdr:to>
      <xdr:col>7</xdr:col>
      <xdr:colOff>1009650</xdr:colOff>
      <xdr:row>37</xdr:row>
      <xdr:rowOff>9525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AA29870F-8E4A-4FD6-AE49-58BD1B9D3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403055"/>
          <a:ext cx="10086975" cy="9113045"/>
        </a:xfrm>
        <a:prstGeom prst="rect">
          <a:avLst/>
        </a:prstGeom>
      </xdr:spPr>
    </xdr:pic>
    <xdr:clientData/>
  </xdr:twoCellAnchor>
  <xdr:twoCellAnchor editAs="oneCell">
    <xdr:from>
      <xdr:col>0</xdr:col>
      <xdr:colOff>41275</xdr:colOff>
      <xdr:row>0</xdr:row>
      <xdr:rowOff>38100</xdr:rowOff>
    </xdr:from>
    <xdr:to>
      <xdr:col>1</xdr:col>
      <xdr:colOff>1237858</xdr:colOff>
      <xdr:row>8</xdr:row>
      <xdr:rowOff>87450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D23A6C5-50CC-4674-99BE-D0C3F6F2478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" y="3810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5776724F-C749-4BA5-AB5E-99757E68C71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Jon">
  <a:themeElements>
    <a:clrScheme name="Jon">
      <a:dk1>
        <a:sysClr val="windowText" lastClr="000000"/>
      </a:dk1>
      <a:lt1>
        <a:sysClr val="window" lastClr="FFFFFF"/>
      </a:lt1>
      <a:dk2>
        <a:srgbClr val="1E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4849A"/>
      </a:accent5>
      <a:accent6>
        <a:srgbClr val="9E5E9B"/>
      </a:accent6>
      <a:hlink>
        <a:srgbClr val="58C1BA"/>
      </a:hlink>
      <a:folHlink>
        <a:srgbClr val="9DFFCB"/>
      </a:folHlink>
    </a:clrScheme>
    <a:fontScheme name="Jon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J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FB067-99FB-49E4-AF59-925AD2888595}">
  <sheetPr>
    <pageSetUpPr fitToPage="1"/>
  </sheetPr>
  <dimension ref="A1:I174"/>
  <sheetViews>
    <sheetView showGridLines="0" tabSelected="1" view="pageBreakPreview" topLeftCell="A31" zoomScaleNormal="90" zoomScaleSheetLayoutView="100" workbookViewId="0">
      <selection activeCell="D35" sqref="D35"/>
    </sheetView>
  </sheetViews>
  <sheetFormatPr defaultColWidth="9.140625" defaultRowHeight="15"/>
  <cols>
    <col min="1" max="1" width="3.7109375" style="8" customWidth="1"/>
    <col min="2" max="2" width="42" style="8" customWidth="1"/>
    <col min="3" max="3" width="17.5703125" style="8" customWidth="1"/>
    <col min="4" max="4" width="18" style="8" customWidth="1"/>
    <col min="5" max="7" width="18.28515625" style="8" customWidth="1"/>
    <col min="8" max="8" width="15.85546875" style="8" customWidth="1"/>
    <col min="9" max="16384" width="9.140625" style="8"/>
  </cols>
  <sheetData>
    <row r="1" spans="1:8" s="5" customFormat="1" ht="12.75">
      <c r="D1" s="38"/>
      <c r="E1" s="38"/>
    </row>
    <row r="2" spans="1:8" s="5" customFormat="1" ht="12.75">
      <c r="D2" s="38"/>
      <c r="E2" s="38"/>
    </row>
    <row r="3" spans="1:8" s="5" customFormat="1" ht="12.75">
      <c r="D3" s="38"/>
      <c r="E3" s="38"/>
    </row>
    <row r="4" spans="1:8" s="5" customFormat="1" ht="12.75">
      <c r="D4" s="38"/>
      <c r="E4" s="38"/>
    </row>
    <row r="5" spans="1:8" s="5" customFormat="1" ht="12.75">
      <c r="D5" s="38"/>
      <c r="E5" s="38"/>
    </row>
    <row r="6" spans="1:8" s="5" customFormat="1" ht="12.75">
      <c r="D6" s="38"/>
      <c r="E6" s="38"/>
    </row>
    <row r="7" spans="1:8" s="5" customFormat="1" ht="12.75">
      <c r="D7" s="38"/>
      <c r="E7" s="38"/>
    </row>
    <row r="8" spans="1:8" s="5" customFormat="1" ht="20.25" customHeight="1">
      <c r="B8" s="137" t="s">
        <v>61</v>
      </c>
      <c r="C8" s="137"/>
      <c r="D8" s="137"/>
      <c r="E8" s="137"/>
      <c r="F8" s="137"/>
      <c r="G8" s="137"/>
      <c r="H8" s="50"/>
    </row>
    <row r="9" spans="1:8" s="5" customFormat="1" ht="12.75">
      <c r="D9" s="38"/>
      <c r="E9" s="38"/>
    </row>
    <row r="10" spans="1:8" s="5" customFormat="1" ht="12.75">
      <c r="D10" s="38"/>
      <c r="E10" s="38"/>
    </row>
    <row r="11" spans="1:8" s="5" customFormat="1" ht="12.75">
      <c r="D11" s="38"/>
      <c r="E11" s="38"/>
    </row>
    <row r="12" spans="1:8" s="5" customFormat="1" ht="12.75">
      <c r="D12" s="38"/>
      <c r="E12" s="38"/>
    </row>
    <row r="13" spans="1:8" s="5" customFormat="1" ht="12.75">
      <c r="D13" s="38"/>
      <c r="E13" s="38"/>
    </row>
    <row r="14" spans="1:8" s="5" customFormat="1" ht="12.75">
      <c r="D14" s="38"/>
      <c r="E14" s="38"/>
    </row>
    <row r="15" spans="1:8" s="5" customFormat="1" ht="150" customHeight="1">
      <c r="A15" s="52"/>
      <c r="B15" s="138" t="s">
        <v>70</v>
      </c>
      <c r="C15" s="138"/>
      <c r="D15" s="138"/>
      <c r="E15" s="138"/>
      <c r="F15" s="138"/>
      <c r="G15" s="138"/>
      <c r="H15" s="57"/>
    </row>
    <row r="16" spans="1:8" s="5" customFormat="1" ht="12.75">
      <c r="A16" s="52"/>
      <c r="B16" s="52"/>
      <c r="C16" s="52"/>
      <c r="D16" s="53"/>
      <c r="E16" s="53"/>
      <c r="F16" s="52"/>
      <c r="G16" s="52"/>
      <c r="H16" s="52"/>
    </row>
    <row r="17" spans="1:8" s="5" customFormat="1" ht="12.75">
      <c r="A17" s="52"/>
      <c r="B17" s="52"/>
      <c r="C17" s="52"/>
      <c r="D17" s="53"/>
      <c r="E17" s="53"/>
      <c r="F17" s="52"/>
      <c r="G17" s="52"/>
      <c r="H17" s="52"/>
    </row>
    <row r="18" spans="1:8" s="5" customFormat="1" ht="41.25" customHeight="1">
      <c r="A18" s="52"/>
      <c r="B18" s="139" t="s">
        <v>86</v>
      </c>
      <c r="C18" s="139"/>
      <c r="D18" s="139"/>
      <c r="E18" s="139"/>
      <c r="F18" s="139"/>
      <c r="G18" s="139"/>
      <c r="H18" s="58"/>
    </row>
    <row r="19" spans="1:8" s="5" customFormat="1" ht="24" customHeight="1">
      <c r="A19" s="52"/>
      <c r="B19" s="140"/>
      <c r="C19" s="140"/>
      <c r="D19" s="140"/>
      <c r="E19" s="140"/>
      <c r="F19" s="140"/>
      <c r="G19" s="140"/>
      <c r="H19" s="59"/>
    </row>
    <row r="20" spans="1:8" s="5" customFormat="1" ht="39.75" customHeight="1">
      <c r="D20" s="38"/>
      <c r="E20" s="38"/>
    </row>
    <row r="21" spans="1:8" s="5" customFormat="1" ht="39.75" customHeight="1">
      <c r="D21" s="38"/>
      <c r="E21" s="38"/>
    </row>
    <row r="22" spans="1:8" s="5" customFormat="1" ht="39.75" customHeight="1">
      <c r="D22" s="38"/>
      <c r="E22" s="38"/>
    </row>
    <row r="23" spans="1:8" s="5" customFormat="1" ht="39.75" customHeight="1">
      <c r="D23" s="38"/>
      <c r="E23" s="38"/>
    </row>
    <row r="24" spans="1:8" s="5" customFormat="1" ht="39.75" customHeight="1">
      <c r="D24" s="38"/>
      <c r="E24" s="38"/>
    </row>
    <row r="25" spans="1:8" s="5" customFormat="1" ht="39.75" customHeight="1">
      <c r="D25" s="38"/>
      <c r="E25" s="38"/>
    </row>
    <row r="26" spans="1:8" s="5" customFormat="1" ht="39.75" customHeight="1">
      <c r="D26" s="38"/>
      <c r="E26" s="38"/>
    </row>
    <row r="27" spans="1:8" s="5" customFormat="1" ht="39.75" customHeight="1">
      <c r="D27" s="38"/>
      <c r="E27" s="38"/>
    </row>
    <row r="28" spans="1:8" s="5" customFormat="1" ht="39.75" customHeight="1">
      <c r="D28" s="38"/>
      <c r="E28" s="38"/>
    </row>
    <row r="29" spans="1:8" s="5" customFormat="1" ht="39.75" customHeight="1">
      <c r="D29" s="38"/>
      <c r="E29" s="38"/>
    </row>
    <row r="30" spans="1:8" s="5" customFormat="1" ht="39.75" customHeight="1">
      <c r="D30" s="38"/>
      <c r="E30" s="38"/>
    </row>
    <row r="31" spans="1:8" s="5" customFormat="1" ht="39.75" customHeight="1">
      <c r="D31" s="38"/>
      <c r="E31" s="38"/>
    </row>
    <row r="32" spans="1:8" s="86" customFormat="1" ht="39.75" customHeight="1">
      <c r="D32" s="87"/>
      <c r="E32" s="87"/>
    </row>
    <row r="33" spans="1:8" s="86" customFormat="1" ht="39.75" customHeight="1">
      <c r="D33" s="87"/>
      <c r="E33" s="87"/>
    </row>
    <row r="34" spans="1:8" s="86" customFormat="1" ht="39.75" customHeight="1">
      <c r="D34" s="87"/>
      <c r="E34" s="87"/>
    </row>
    <row r="35" spans="1:8" s="86" customFormat="1" ht="39.75" customHeight="1">
      <c r="D35" s="87"/>
      <c r="E35" s="87"/>
    </row>
    <row r="36" spans="1:8" s="86" customFormat="1" ht="39.75" customHeight="1">
      <c r="D36" s="87"/>
      <c r="E36" s="87"/>
    </row>
    <row r="37" spans="1:8" s="86" customFormat="1" ht="39.75" customHeight="1">
      <c r="D37" s="87"/>
      <c r="E37" s="87"/>
    </row>
    <row r="38" spans="1:8" s="86" customFormat="1" ht="39.75" customHeight="1">
      <c r="D38" s="87"/>
      <c r="E38" s="87"/>
    </row>
    <row r="39" spans="1:8" s="5" customFormat="1" ht="27" customHeight="1">
      <c r="A39" s="52"/>
      <c r="B39" s="52"/>
      <c r="C39" s="52"/>
      <c r="D39" s="53"/>
      <c r="E39" s="53"/>
      <c r="F39" s="52"/>
      <c r="G39" s="52"/>
      <c r="H39" s="52"/>
    </row>
    <row r="40" spans="1:8" s="5" customFormat="1" ht="29.25" customHeight="1">
      <c r="A40" s="52"/>
      <c r="B40" s="141" t="s">
        <v>73</v>
      </c>
      <c r="C40" s="141"/>
      <c r="D40" s="141"/>
      <c r="E40" s="141"/>
      <c r="F40" s="141"/>
      <c r="G40" s="141"/>
      <c r="H40" s="60"/>
    </row>
    <row r="41" spans="1:8" ht="31.5" customHeight="1">
      <c r="A41" s="142" t="s">
        <v>53</v>
      </c>
      <c r="B41" s="142"/>
      <c r="C41" s="142"/>
      <c r="D41" s="142"/>
      <c r="E41" s="142"/>
      <c r="F41" s="142"/>
      <c r="G41" s="142"/>
      <c r="H41" s="51"/>
    </row>
    <row r="42" spans="1:8" ht="40.5" customHeight="1">
      <c r="A42" s="28" t="s">
        <v>33</v>
      </c>
      <c r="B42" s="143" t="s">
        <v>74</v>
      </c>
      <c r="C42" s="143"/>
      <c r="D42" s="143"/>
      <c r="E42" s="143"/>
      <c r="F42" s="143"/>
      <c r="G42" s="143"/>
      <c r="H42" s="48"/>
    </row>
    <row r="43" spans="1:8" ht="25.5" customHeight="1">
      <c r="A43" s="28" t="s">
        <v>34</v>
      </c>
      <c r="B43" s="144" t="s">
        <v>92</v>
      </c>
      <c r="C43" s="144"/>
      <c r="D43" s="144"/>
      <c r="E43" s="144"/>
      <c r="F43" s="144"/>
      <c r="G43" s="144"/>
      <c r="H43" s="49"/>
    </row>
    <row r="44" spans="1:8" ht="27" customHeight="1">
      <c r="A44" s="28" t="s">
        <v>36</v>
      </c>
      <c r="B44" s="144" t="s">
        <v>35</v>
      </c>
      <c r="C44" s="144"/>
      <c r="D44" s="144"/>
      <c r="E44" s="144"/>
      <c r="F44" s="144"/>
      <c r="G44" s="144"/>
      <c r="H44" s="49"/>
    </row>
    <row r="45" spans="1:8" ht="53.25" customHeight="1">
      <c r="A45" s="28" t="s">
        <v>37</v>
      </c>
      <c r="B45" s="144" t="s">
        <v>75</v>
      </c>
      <c r="C45" s="144"/>
      <c r="D45" s="144"/>
      <c r="E45" s="144"/>
      <c r="F45" s="144"/>
      <c r="G45" s="144"/>
      <c r="H45" s="49"/>
    </row>
    <row r="46" spans="1:8" ht="143.25" customHeight="1">
      <c r="A46" s="28" t="s">
        <v>38</v>
      </c>
      <c r="B46" s="144" t="s">
        <v>76</v>
      </c>
      <c r="C46" s="144"/>
      <c r="D46" s="144"/>
      <c r="E46" s="144"/>
      <c r="F46" s="144"/>
      <c r="G46" s="144"/>
      <c r="H46" s="49"/>
    </row>
    <row r="47" spans="1:8" ht="40.5" customHeight="1">
      <c r="A47" s="28" t="s">
        <v>39</v>
      </c>
      <c r="B47" s="144" t="s">
        <v>77</v>
      </c>
      <c r="C47" s="144"/>
      <c r="D47" s="144"/>
      <c r="E47" s="144"/>
      <c r="F47" s="144"/>
      <c r="G47" s="144"/>
      <c r="H47" s="49"/>
    </row>
    <row r="48" spans="1:8" ht="71.25" customHeight="1">
      <c r="A48" s="28" t="s">
        <v>40</v>
      </c>
      <c r="B48" s="144" t="s">
        <v>78</v>
      </c>
      <c r="C48" s="144"/>
      <c r="D48" s="144"/>
      <c r="E48" s="144"/>
      <c r="F48" s="144"/>
      <c r="G48" s="144"/>
      <c r="H48" s="49"/>
    </row>
    <row r="49" spans="1:8" ht="42" customHeight="1">
      <c r="A49" s="28" t="s">
        <v>41</v>
      </c>
      <c r="B49" s="144" t="s">
        <v>79</v>
      </c>
      <c r="C49" s="144"/>
      <c r="D49" s="144"/>
      <c r="E49" s="144"/>
      <c r="F49" s="144"/>
      <c r="G49" s="144"/>
      <c r="H49" s="49"/>
    </row>
    <row r="50" spans="1:8" ht="21" customHeight="1">
      <c r="A50" s="28" t="s">
        <v>42</v>
      </c>
      <c r="B50" s="144" t="s">
        <v>47</v>
      </c>
      <c r="C50" s="144"/>
      <c r="D50" s="144"/>
      <c r="E50" s="144"/>
      <c r="F50" s="144"/>
      <c r="G50" s="144"/>
      <c r="H50" s="49"/>
    </row>
    <row r="51" spans="1:8" s="5" customFormat="1" ht="21" customHeight="1">
      <c r="B51" s="134" t="s">
        <v>49</v>
      </c>
      <c r="C51" s="134"/>
      <c r="D51" s="134"/>
      <c r="E51" s="134"/>
      <c r="F51" s="134"/>
      <c r="G51" s="8"/>
      <c r="H51" s="8"/>
    </row>
    <row r="52" spans="1:8" s="5" customFormat="1" ht="21" customHeight="1">
      <c r="B52" s="134" t="s">
        <v>48</v>
      </c>
      <c r="C52" s="134"/>
      <c r="D52" s="134"/>
      <c r="E52" s="134"/>
      <c r="F52" s="134"/>
      <c r="G52" s="8"/>
      <c r="H52" s="8"/>
    </row>
    <row r="53" spans="1:8" s="5" customFormat="1" ht="21" customHeight="1">
      <c r="B53" s="134" t="s">
        <v>51</v>
      </c>
      <c r="C53" s="134"/>
      <c r="D53" s="134"/>
      <c r="E53" s="134"/>
      <c r="F53" s="134"/>
      <c r="G53" s="8"/>
      <c r="H53" s="8"/>
    </row>
    <row r="54" spans="1:8" s="5" customFormat="1" ht="21" customHeight="1">
      <c r="B54" s="134" t="s">
        <v>50</v>
      </c>
      <c r="C54" s="134"/>
      <c r="D54" s="134"/>
      <c r="E54" s="134"/>
      <c r="F54" s="134"/>
      <c r="G54" s="8"/>
      <c r="H54" s="8"/>
    </row>
    <row r="55" spans="1:8" s="5" customFormat="1" ht="21" customHeight="1">
      <c r="B55" s="134" t="s">
        <v>29</v>
      </c>
      <c r="C55" s="134"/>
      <c r="D55" s="134"/>
      <c r="E55" s="134"/>
      <c r="F55" s="134"/>
      <c r="G55" s="8"/>
      <c r="H55" s="8"/>
    </row>
    <row r="56" spans="1:8" s="5" customFormat="1" ht="21" customHeight="1">
      <c r="B56" s="134" t="s">
        <v>66</v>
      </c>
      <c r="C56" s="134"/>
      <c r="D56" s="134"/>
      <c r="E56" s="134"/>
      <c r="F56" s="134"/>
      <c r="G56" s="8"/>
      <c r="H56" s="8"/>
    </row>
    <row r="57" spans="1:8" s="5" customFormat="1" ht="21" customHeight="1">
      <c r="B57" s="134" t="s">
        <v>65</v>
      </c>
      <c r="C57" s="134"/>
      <c r="D57" s="134"/>
      <c r="E57" s="134"/>
      <c r="F57" s="134"/>
      <c r="G57" s="8"/>
      <c r="H57" s="8"/>
    </row>
    <row r="58" spans="1:8" s="5" customFormat="1" ht="21" customHeight="1">
      <c r="B58" s="55"/>
      <c r="C58" s="55"/>
      <c r="D58" s="55"/>
      <c r="E58" s="55"/>
      <c r="F58" s="55"/>
      <c r="G58" s="8"/>
      <c r="H58" s="8"/>
    </row>
    <row r="59" spans="1:8" s="5" customFormat="1" ht="21.75" customHeight="1">
      <c r="B59" s="6" t="s">
        <v>27</v>
      </c>
      <c r="C59" s="6"/>
      <c r="D59" s="6"/>
      <c r="E59" s="6"/>
      <c r="F59" s="8"/>
      <c r="G59" s="8"/>
      <c r="H59" s="8"/>
    </row>
    <row r="60" spans="1:8" s="5" customFormat="1" ht="21.75" customHeight="1">
      <c r="B60" s="7" t="s">
        <v>28</v>
      </c>
      <c r="C60" s="6"/>
      <c r="D60" s="6"/>
      <c r="E60" s="6"/>
      <c r="F60" s="8"/>
      <c r="G60" s="8"/>
      <c r="H60" s="8"/>
    </row>
    <row r="61" spans="1:8" s="5" customFormat="1" ht="21.75" customHeight="1">
      <c r="B61" s="7" t="s">
        <v>52</v>
      </c>
      <c r="C61" s="7"/>
      <c r="D61" s="8"/>
      <c r="E61" s="8"/>
      <c r="F61" s="8"/>
      <c r="G61" s="8"/>
      <c r="H61" s="8"/>
    </row>
    <row r="62" spans="1:8" ht="31.5" customHeight="1">
      <c r="A62" s="112" t="s">
        <v>54</v>
      </c>
      <c r="B62" s="112"/>
      <c r="C62" s="112"/>
      <c r="D62" s="112"/>
      <c r="E62" s="112"/>
      <c r="F62" s="112"/>
      <c r="G62" s="112"/>
      <c r="H62" s="112"/>
    </row>
    <row r="63" spans="1:8" ht="30.75" customHeight="1">
      <c r="A63" s="113" t="s">
        <v>0</v>
      </c>
      <c r="B63" s="114"/>
      <c r="C63" s="4" t="s">
        <v>71</v>
      </c>
      <c r="D63" s="135" t="s">
        <v>80</v>
      </c>
      <c r="E63" s="135"/>
      <c r="F63" s="135"/>
      <c r="G63" s="135"/>
      <c r="H63" s="136"/>
    </row>
    <row r="64" spans="1:8" ht="33.75" customHeight="1">
      <c r="A64" s="115"/>
      <c r="B64" s="116"/>
      <c r="C64" s="122" t="s">
        <v>87</v>
      </c>
      <c r="D64" s="122" t="s">
        <v>88</v>
      </c>
      <c r="E64" s="122" t="str">
        <f>C64</f>
        <v>kwiecień</v>
      </c>
      <c r="F64" s="122" t="s">
        <v>89</v>
      </c>
      <c r="G64" s="105" t="s">
        <v>23</v>
      </c>
      <c r="H64" s="106"/>
    </row>
    <row r="65" spans="1:8" ht="75" customHeight="1">
      <c r="A65" s="117"/>
      <c r="B65" s="118"/>
      <c r="C65" s="123"/>
      <c r="D65" s="123"/>
      <c r="E65" s="123"/>
      <c r="F65" s="123"/>
      <c r="G65" s="1" t="s">
        <v>90</v>
      </c>
      <c r="H65" s="1" t="s">
        <v>91</v>
      </c>
    </row>
    <row r="66" spans="1:8" ht="30.75" customHeight="1">
      <c r="A66" s="131" t="s">
        <v>20</v>
      </c>
      <c r="B66" s="132"/>
      <c r="C66" s="66">
        <v>961657</v>
      </c>
      <c r="D66" s="10">
        <v>1028999</v>
      </c>
      <c r="E66" s="10">
        <v>1030896</v>
      </c>
      <c r="F66" s="10">
        <v>1030316</v>
      </c>
      <c r="G66" s="11">
        <f>E66/D66-1</f>
        <v>1.8435392065492273E-3</v>
      </c>
      <c r="H66" s="18">
        <f>E66/C66-1</f>
        <v>7.1999683878971377E-2</v>
      </c>
    </row>
    <row r="67" spans="1:8" ht="30.75" customHeight="1">
      <c r="A67" s="110" t="s">
        <v>72</v>
      </c>
      <c r="B67" s="111"/>
      <c r="C67" s="65">
        <v>2181588345.4400001</v>
      </c>
      <c r="D67" s="12">
        <v>2347786490.04</v>
      </c>
      <c r="E67" s="12">
        <v>2359510791.2600002</v>
      </c>
      <c r="F67" s="13">
        <v>9181979580.7099991</v>
      </c>
      <c r="G67" s="14">
        <f>E67/D67-1</f>
        <v>4.9937680746261481E-3</v>
      </c>
      <c r="H67" s="16">
        <f>E67/C67-1</f>
        <v>8.1556378952929887E-2</v>
      </c>
    </row>
    <row r="68" spans="1:8" ht="30.75" customHeight="1">
      <c r="A68" s="124"/>
      <c r="B68" s="124"/>
      <c r="C68" s="124"/>
      <c r="D68" s="124"/>
      <c r="E68" s="124"/>
      <c r="F68" s="124"/>
      <c r="G68" s="124"/>
      <c r="H68" s="124"/>
    </row>
    <row r="69" spans="1:8" ht="27" customHeight="1">
      <c r="A69" s="29"/>
      <c r="B69" s="29"/>
      <c r="C69" s="20"/>
      <c r="D69" s="20"/>
      <c r="E69" s="20"/>
      <c r="F69" s="20"/>
      <c r="G69" s="21"/>
      <c r="H69" s="21"/>
    </row>
    <row r="70" spans="1:8" ht="32.25" customHeight="1">
      <c r="A70" s="112" t="s">
        <v>45</v>
      </c>
      <c r="B70" s="112"/>
      <c r="C70" s="112"/>
      <c r="D70" s="112"/>
      <c r="E70" s="112"/>
      <c r="F70" s="112"/>
      <c r="G70" s="112"/>
      <c r="H70" s="112"/>
    </row>
    <row r="71" spans="1:8" ht="30" customHeight="1">
      <c r="A71" s="113" t="s">
        <v>0</v>
      </c>
      <c r="B71" s="114"/>
      <c r="C71" s="36" t="str">
        <f>C63</f>
        <v>2025 rok</v>
      </c>
      <c r="D71" s="119" t="str">
        <f>D63</f>
        <v>2026 rok</v>
      </c>
      <c r="E71" s="120"/>
      <c r="F71" s="120"/>
      <c r="G71" s="120"/>
      <c r="H71" s="121"/>
    </row>
    <row r="72" spans="1:8" ht="30" customHeight="1">
      <c r="A72" s="115"/>
      <c r="B72" s="116"/>
      <c r="C72" s="122" t="str">
        <f>C64</f>
        <v>kwiecień</v>
      </c>
      <c r="D72" s="122" t="str">
        <f t="shared" ref="D72:E72" si="0">D64</f>
        <v xml:space="preserve">marzec </v>
      </c>
      <c r="E72" s="122" t="str">
        <f t="shared" si="0"/>
        <v>kwiecień</v>
      </c>
      <c r="F72" s="122" t="str">
        <f t="shared" ref="F72" si="1">F64</f>
        <v>Narastająco styczeń-kwiecień</v>
      </c>
      <c r="G72" s="105" t="s">
        <v>23</v>
      </c>
      <c r="H72" s="106"/>
    </row>
    <row r="73" spans="1:8" ht="75.75" customHeight="1">
      <c r="A73" s="117"/>
      <c r="B73" s="118"/>
      <c r="C73" s="123"/>
      <c r="D73" s="123"/>
      <c r="E73" s="123"/>
      <c r="F73" s="123"/>
      <c r="G73" s="9" t="str">
        <f>G65</f>
        <v>kwiecień
2026 r. 
z 
marcem
2026 r.</v>
      </c>
      <c r="H73" s="9" t="str">
        <f>H65</f>
        <v>kwiecień
2026 r. 
z 
kwietniem
2025 r.</v>
      </c>
    </row>
    <row r="74" spans="1:8" ht="30" customHeight="1">
      <c r="A74" s="131" t="s">
        <v>18</v>
      </c>
      <c r="B74" s="132"/>
      <c r="C74" s="69">
        <v>960202</v>
      </c>
      <c r="D74" s="10">
        <v>1027505</v>
      </c>
      <c r="E74" s="10">
        <v>1029385</v>
      </c>
      <c r="F74" s="10">
        <v>1028818</v>
      </c>
      <c r="G74" s="11">
        <f>E74/D74-1</f>
        <v>1.8296747947699199E-3</v>
      </c>
      <c r="H74" s="2">
        <f>E74/C74-1</f>
        <v>7.2050464381453017E-2</v>
      </c>
    </row>
    <row r="75" spans="1:8" ht="31.5" customHeight="1">
      <c r="A75" s="93" t="s">
        <v>24</v>
      </c>
      <c r="B75" s="94"/>
      <c r="C75" s="67">
        <v>2049554229.8100004</v>
      </c>
      <c r="D75" s="12">
        <v>2198420899.8600001</v>
      </c>
      <c r="E75" s="12">
        <v>2209943245.23</v>
      </c>
      <c r="F75" s="12">
        <v>8594433346.2399998</v>
      </c>
      <c r="G75" s="11">
        <f>E75/D75-1</f>
        <v>5.2411916984294038E-3</v>
      </c>
      <c r="H75" s="2">
        <f>E75/C75-1</f>
        <v>7.8255560690808412E-2</v>
      </c>
    </row>
    <row r="76" spans="1:8" ht="31.5" customHeight="1">
      <c r="A76" s="110" t="s">
        <v>9</v>
      </c>
      <c r="B76" s="111"/>
      <c r="C76" s="68">
        <v>2134.5</v>
      </c>
      <c r="D76" s="12">
        <v>2139.5700000000002</v>
      </c>
      <c r="E76" s="13">
        <v>2146.86</v>
      </c>
      <c r="F76" s="85">
        <v>2088.42</v>
      </c>
      <c r="G76" s="14">
        <f>E76/D76-1</f>
        <v>3.4072266857358979E-3</v>
      </c>
      <c r="H76" s="3">
        <f>E76/C76-1</f>
        <v>5.7905832747717767E-3</v>
      </c>
    </row>
    <row r="77" spans="1:8" ht="45" customHeight="1">
      <c r="A77" s="133" t="s">
        <v>68</v>
      </c>
      <c r="B77" s="133"/>
      <c r="C77" s="133"/>
      <c r="D77" s="133"/>
      <c r="E77" s="133"/>
      <c r="F77" s="133"/>
      <c r="G77" s="133"/>
      <c r="H77" s="133"/>
    </row>
    <row r="78" spans="1:8" ht="27" customHeight="1">
      <c r="A78" s="30"/>
      <c r="B78" s="30"/>
      <c r="C78" s="30"/>
      <c r="D78" s="30"/>
      <c r="E78" s="30"/>
      <c r="F78" s="30"/>
      <c r="G78" s="30"/>
      <c r="H78" s="30"/>
    </row>
    <row r="79" spans="1:8" ht="31.5" customHeight="1">
      <c r="A79" s="112" t="s">
        <v>69</v>
      </c>
      <c r="B79" s="112"/>
      <c r="C79" s="112"/>
      <c r="D79" s="112"/>
      <c r="E79" s="112"/>
      <c r="F79" s="112"/>
      <c r="G79" s="112"/>
      <c r="H79" s="112"/>
    </row>
    <row r="80" spans="1:8" ht="30" customHeight="1">
      <c r="A80" s="113" t="s">
        <v>0</v>
      </c>
      <c r="B80" s="114"/>
      <c r="C80" s="36" t="str">
        <f>C71</f>
        <v>2025 rok</v>
      </c>
      <c r="D80" s="120" t="str">
        <f>D71</f>
        <v>2026 rok</v>
      </c>
      <c r="E80" s="120"/>
      <c r="F80" s="120"/>
      <c r="G80" s="120"/>
      <c r="H80" s="121"/>
    </row>
    <row r="81" spans="1:8" ht="30" customHeight="1">
      <c r="A81" s="115"/>
      <c r="B81" s="116"/>
      <c r="C81" s="122" t="str">
        <f>C72</f>
        <v>kwiecień</v>
      </c>
      <c r="D81" s="122" t="str">
        <f t="shared" ref="D81:E81" si="2">D72</f>
        <v xml:space="preserve">marzec </v>
      </c>
      <c r="E81" s="122" t="str">
        <f t="shared" si="2"/>
        <v>kwiecień</v>
      </c>
      <c r="F81" s="122" t="str">
        <f t="shared" ref="F81" si="3">F72</f>
        <v>Narastająco styczeń-kwiecień</v>
      </c>
      <c r="G81" s="105" t="s">
        <v>23</v>
      </c>
      <c r="H81" s="106"/>
    </row>
    <row r="82" spans="1:8" ht="75" customHeight="1">
      <c r="A82" s="117"/>
      <c r="B82" s="118"/>
      <c r="C82" s="123"/>
      <c r="D82" s="123"/>
      <c r="E82" s="123"/>
      <c r="F82" s="123"/>
      <c r="G82" s="9" t="str">
        <f>G73</f>
        <v>kwiecień
2026 r. 
z 
marcem
2026 r.</v>
      </c>
      <c r="H82" s="9" t="str">
        <f>H73</f>
        <v>kwiecień
2026 r. 
z 
kwietniem
2025 r.</v>
      </c>
    </row>
    <row r="83" spans="1:8" ht="25.5" customHeight="1">
      <c r="A83" s="93" t="s">
        <v>10</v>
      </c>
      <c r="B83" s="94"/>
      <c r="C83" s="70">
        <v>3287</v>
      </c>
      <c r="D83" s="47">
        <v>3651</v>
      </c>
      <c r="E83" s="10">
        <v>3109</v>
      </c>
      <c r="F83" s="10">
        <v>14402</v>
      </c>
      <c r="G83" s="11">
        <f>E83/D83-1</f>
        <v>-0.14845247877293888</v>
      </c>
      <c r="H83" s="11">
        <f>E83/C83-1</f>
        <v>-5.4152722847581436E-2</v>
      </c>
    </row>
    <row r="84" spans="1:8" ht="25.5" customHeight="1">
      <c r="A84" s="93" t="s">
        <v>21</v>
      </c>
      <c r="B84" s="94"/>
      <c r="C84" s="71">
        <v>13145720</v>
      </c>
      <c r="D84" s="12">
        <v>25286901</v>
      </c>
      <c r="E84" s="12">
        <v>21634403</v>
      </c>
      <c r="F84" s="12">
        <v>92275988.010000005</v>
      </c>
      <c r="G84" s="11">
        <f>E84/D84-1</f>
        <v>-0.14444229445118639</v>
      </c>
      <c r="H84" s="11">
        <f>E84/C84-1</f>
        <v>0.6457373958976762</v>
      </c>
    </row>
    <row r="85" spans="1:8" ht="25.5" customHeight="1">
      <c r="A85" s="103" t="s">
        <v>81</v>
      </c>
      <c r="B85" s="104"/>
      <c r="C85" s="72">
        <v>4000</v>
      </c>
      <c r="D85" s="13">
        <v>7000</v>
      </c>
      <c r="E85" s="15">
        <v>7000</v>
      </c>
      <c r="F85" s="15">
        <v>7000</v>
      </c>
      <c r="G85" s="14">
        <f>E85/D85-1</f>
        <v>0</v>
      </c>
      <c r="H85" s="16">
        <f>E85/C85-1</f>
        <v>0.75</v>
      </c>
    </row>
    <row r="86" spans="1:8" ht="25.5" customHeight="1">
      <c r="A86" s="31"/>
      <c r="B86" s="31"/>
      <c r="C86" s="32"/>
      <c r="D86" s="32"/>
      <c r="E86" s="32"/>
      <c r="F86" s="32"/>
      <c r="G86" s="33"/>
      <c r="H86" s="33"/>
    </row>
    <row r="87" spans="1:8" ht="31.5" customHeight="1">
      <c r="A87" s="112" t="s">
        <v>46</v>
      </c>
      <c r="B87" s="112"/>
      <c r="C87" s="112"/>
      <c r="D87" s="112"/>
      <c r="E87" s="112"/>
      <c r="F87" s="112"/>
      <c r="G87" s="112"/>
      <c r="H87" s="112"/>
    </row>
    <row r="88" spans="1:8" ht="30" customHeight="1">
      <c r="A88" s="113" t="s">
        <v>0</v>
      </c>
      <c r="B88" s="114"/>
      <c r="C88" s="36" t="str">
        <f>C80</f>
        <v>2025 rok</v>
      </c>
      <c r="D88" s="120" t="str">
        <f>D80</f>
        <v>2026 rok</v>
      </c>
      <c r="E88" s="120"/>
      <c r="F88" s="120"/>
      <c r="G88" s="120"/>
      <c r="H88" s="121"/>
    </row>
    <row r="89" spans="1:8" ht="37.5" customHeight="1">
      <c r="A89" s="115"/>
      <c r="B89" s="116"/>
      <c r="C89" s="122" t="str">
        <f>C81</f>
        <v>kwiecień</v>
      </c>
      <c r="D89" s="122" t="str">
        <f t="shared" ref="D89:E89" si="4">D81</f>
        <v xml:space="preserve">marzec </v>
      </c>
      <c r="E89" s="122" t="str">
        <f t="shared" si="4"/>
        <v>kwiecień</v>
      </c>
      <c r="F89" s="122" t="str">
        <f t="shared" ref="F89" si="5">F81</f>
        <v>Narastająco styczeń-kwiecień</v>
      </c>
      <c r="G89" s="105" t="s">
        <v>23</v>
      </c>
      <c r="H89" s="106"/>
    </row>
    <row r="90" spans="1:8" ht="75.75" customHeight="1">
      <c r="A90" s="117"/>
      <c r="B90" s="118"/>
      <c r="C90" s="123"/>
      <c r="D90" s="123"/>
      <c r="E90" s="123"/>
      <c r="F90" s="123"/>
      <c r="G90" s="9" t="str">
        <f>G82</f>
        <v>kwiecień
2026 r. 
z 
marcem
2026 r.</v>
      </c>
      <c r="H90" s="9" t="str">
        <f>H82</f>
        <v>kwiecień
2026 r. 
z 
kwietniem
2025 r.</v>
      </c>
    </row>
    <row r="91" spans="1:8" ht="25.5" customHeight="1">
      <c r="A91" s="131" t="s">
        <v>13</v>
      </c>
      <c r="B91" s="132"/>
      <c r="C91" s="73">
        <v>7698</v>
      </c>
      <c r="D91" s="47">
        <v>7262</v>
      </c>
      <c r="E91" s="10">
        <v>7231</v>
      </c>
      <c r="F91" s="10">
        <v>28932</v>
      </c>
      <c r="G91" s="17">
        <f>E91/D91-1</f>
        <v>-4.2687964748003848E-3</v>
      </c>
      <c r="H91" s="18">
        <f>E91/C91-1</f>
        <v>-6.066510782021306E-2</v>
      </c>
    </row>
    <row r="92" spans="1:8" ht="25.5" customHeight="1">
      <c r="A92" s="93" t="s">
        <v>21</v>
      </c>
      <c r="B92" s="94"/>
      <c r="C92" s="74">
        <v>7658265.21</v>
      </c>
      <c r="D92" s="12">
        <v>7196781.7000000002</v>
      </c>
      <c r="E92" s="12">
        <v>7170455.9000000004</v>
      </c>
      <c r="F92" s="12">
        <v>28770269.740000002</v>
      </c>
      <c r="G92" s="17">
        <f>E92/D92-1</f>
        <v>-3.6579961846000542E-3</v>
      </c>
      <c r="H92" s="18">
        <f>E92/C92-1</f>
        <v>-6.3697103276474265E-2</v>
      </c>
    </row>
    <row r="93" spans="1:8" ht="25.5" customHeight="1">
      <c r="A93" s="110" t="s">
        <v>81</v>
      </c>
      <c r="B93" s="111"/>
      <c r="C93" s="75">
        <v>1000</v>
      </c>
      <c r="D93" s="13">
        <v>1000</v>
      </c>
      <c r="E93" s="13">
        <v>1000</v>
      </c>
      <c r="F93" s="13">
        <v>1000</v>
      </c>
      <c r="G93" s="19">
        <f>E93/D93-1</f>
        <v>0</v>
      </c>
      <c r="H93" s="16">
        <f>E93/C93-1</f>
        <v>0</v>
      </c>
    </row>
    <row r="94" spans="1:8" ht="27" customHeight="1"/>
    <row r="95" spans="1:8" ht="31.5" customHeight="1">
      <c r="A95" s="112" t="s">
        <v>30</v>
      </c>
      <c r="B95" s="112"/>
      <c r="C95" s="112"/>
      <c r="D95" s="112"/>
      <c r="E95" s="112"/>
      <c r="F95" s="112"/>
      <c r="G95" s="112"/>
      <c r="H95" s="112"/>
    </row>
    <row r="96" spans="1:8" ht="30" customHeight="1">
      <c r="A96" s="113" t="s">
        <v>0</v>
      </c>
      <c r="B96" s="114"/>
      <c r="C96" s="36" t="str">
        <f>C88</f>
        <v>2025 rok</v>
      </c>
      <c r="D96" s="120" t="str">
        <f>D88</f>
        <v>2026 rok</v>
      </c>
      <c r="E96" s="120"/>
      <c r="F96" s="120"/>
      <c r="G96" s="120"/>
      <c r="H96" s="121"/>
    </row>
    <row r="97" spans="1:8" ht="39.75" customHeight="1">
      <c r="A97" s="115"/>
      <c r="B97" s="116"/>
      <c r="C97" s="122" t="str">
        <f>C89</f>
        <v>kwiecień</v>
      </c>
      <c r="D97" s="122" t="str">
        <f t="shared" ref="D97:E97" si="6">D89</f>
        <v xml:space="preserve">marzec </v>
      </c>
      <c r="E97" s="122" t="str">
        <f t="shared" si="6"/>
        <v>kwiecień</v>
      </c>
      <c r="F97" s="122" t="str">
        <f t="shared" ref="F97" si="7">F89</f>
        <v>Narastająco styczeń-kwiecień</v>
      </c>
      <c r="G97" s="105" t="s">
        <v>23</v>
      </c>
      <c r="H97" s="106"/>
    </row>
    <row r="98" spans="1:8" ht="75" customHeight="1">
      <c r="A98" s="117"/>
      <c r="B98" s="118"/>
      <c r="C98" s="123"/>
      <c r="D98" s="123"/>
      <c r="E98" s="123"/>
      <c r="F98" s="123"/>
      <c r="G98" s="9" t="str">
        <f>G90</f>
        <v>kwiecień
2026 r. 
z 
marcem
2026 r.</v>
      </c>
      <c r="H98" s="9" t="str">
        <f>H90</f>
        <v>kwiecień
2026 r. 
z 
kwietniem
2025 r.</v>
      </c>
    </row>
    <row r="99" spans="1:8" ht="15.75">
      <c r="A99" s="128" t="s">
        <v>22</v>
      </c>
      <c r="B99" s="129"/>
      <c r="C99" s="129"/>
      <c r="D99" s="129"/>
      <c r="E99" s="129"/>
      <c r="F99" s="129"/>
      <c r="G99" s="129"/>
      <c r="H99" s="130"/>
    </row>
    <row r="100" spans="1:8" ht="21" customHeight="1">
      <c r="A100" s="93" t="s">
        <v>3</v>
      </c>
      <c r="B100" s="94"/>
      <c r="C100" s="76">
        <v>697</v>
      </c>
      <c r="D100" s="10">
        <v>702</v>
      </c>
      <c r="E100" s="10">
        <v>711</v>
      </c>
      <c r="F100" s="10">
        <v>2326</v>
      </c>
      <c r="G100" s="17">
        <f>E100/D100-1</f>
        <v>1.2820512820512775E-2</v>
      </c>
      <c r="H100" s="18">
        <f>E100/C100-1</f>
        <v>2.0086083213773254E-2</v>
      </c>
    </row>
    <row r="101" spans="1:8" ht="21" customHeight="1">
      <c r="A101" s="93" t="s">
        <v>19</v>
      </c>
      <c r="B101" s="94"/>
      <c r="C101" s="77">
        <v>7791872</v>
      </c>
      <c r="D101" s="12">
        <v>7543361</v>
      </c>
      <c r="E101" s="12">
        <v>7425460</v>
      </c>
      <c r="F101" s="12">
        <v>26687978</v>
      </c>
      <c r="G101" s="17">
        <f>E101/D101-1</f>
        <v>-1.5629770337121651E-2</v>
      </c>
      <c r="H101" s="18">
        <f>E101/C101-1</f>
        <v>-4.7024899793015051E-2</v>
      </c>
    </row>
    <row r="102" spans="1:8" ht="21" customHeight="1">
      <c r="A102" s="93" t="s">
        <v>1</v>
      </c>
      <c r="B102" s="94"/>
      <c r="C102" s="77">
        <v>11179.16</v>
      </c>
      <c r="D102" s="12">
        <v>10745.53</v>
      </c>
      <c r="E102" s="12">
        <v>10443.68</v>
      </c>
      <c r="F102" s="12">
        <v>11473.77</v>
      </c>
      <c r="G102" s="17">
        <f>E102/D102-1</f>
        <v>-2.809075029337782E-2</v>
      </c>
      <c r="H102" s="18">
        <f>E102/C102-1</f>
        <v>-6.5790274045634867E-2</v>
      </c>
    </row>
    <row r="103" spans="1:8" ht="21" customHeight="1">
      <c r="A103" s="90" t="s">
        <v>7</v>
      </c>
      <c r="B103" s="91"/>
      <c r="C103" s="91"/>
      <c r="D103" s="91"/>
      <c r="E103" s="91"/>
      <c r="F103" s="91"/>
      <c r="G103" s="91"/>
      <c r="H103" s="92"/>
    </row>
    <row r="104" spans="1:8" ht="21" customHeight="1">
      <c r="A104" s="93" t="s">
        <v>8</v>
      </c>
      <c r="B104" s="94"/>
      <c r="C104" s="80">
        <v>2145063</v>
      </c>
      <c r="D104" s="10">
        <v>2091357</v>
      </c>
      <c r="E104" s="10">
        <v>2063770</v>
      </c>
      <c r="F104" s="10">
        <v>7639790</v>
      </c>
      <c r="G104" s="17">
        <f>E104/D104-1</f>
        <v>-1.3190956876324766E-2</v>
      </c>
      <c r="H104" s="18">
        <f>E104/C104-1</f>
        <v>-3.7897721418904684E-2</v>
      </c>
    </row>
    <row r="105" spans="1:8" ht="21" customHeight="1">
      <c r="A105" s="93" t="s">
        <v>21</v>
      </c>
      <c r="B105" s="94"/>
      <c r="C105" s="79">
        <v>53585290</v>
      </c>
      <c r="D105" s="12">
        <v>52265200</v>
      </c>
      <c r="E105" s="12">
        <v>51594461</v>
      </c>
      <c r="F105" s="12">
        <v>190996446</v>
      </c>
      <c r="G105" s="17">
        <f>E105/D105-1</f>
        <v>-1.2833376701897214E-2</v>
      </c>
      <c r="H105" s="18">
        <f>E105/C105-1</f>
        <v>-3.7152528240492866E-2</v>
      </c>
    </row>
    <row r="106" spans="1:8" ht="21" customHeight="1">
      <c r="A106" s="110" t="s">
        <v>82</v>
      </c>
      <c r="B106" s="111"/>
      <c r="C106" s="78">
        <v>25</v>
      </c>
      <c r="D106" s="13">
        <v>25</v>
      </c>
      <c r="E106" s="13">
        <v>25</v>
      </c>
      <c r="F106" s="13">
        <v>25</v>
      </c>
      <c r="G106" s="19">
        <f>E106/D106-1</f>
        <v>0</v>
      </c>
      <c r="H106" s="16">
        <f>E106/C106-1</f>
        <v>0</v>
      </c>
    </row>
    <row r="107" spans="1:8" ht="27.75" customHeight="1">
      <c r="A107" s="34"/>
      <c r="B107" s="34"/>
      <c r="C107" s="35"/>
      <c r="D107" s="35"/>
      <c r="E107" s="35"/>
      <c r="F107" s="35"/>
      <c r="G107" s="27"/>
      <c r="H107" s="33"/>
    </row>
    <row r="108" spans="1:8" ht="35.25" customHeight="1">
      <c r="A108" s="127" t="s">
        <v>58</v>
      </c>
      <c r="B108" s="127"/>
      <c r="C108" s="127"/>
      <c r="D108" s="127"/>
      <c r="E108" s="127"/>
      <c r="F108" s="127"/>
      <c r="G108" s="127"/>
      <c r="H108" s="127"/>
    </row>
    <row r="109" spans="1:8" ht="30" customHeight="1">
      <c r="A109" s="113" t="s">
        <v>0</v>
      </c>
      <c r="B109" s="114"/>
      <c r="C109" s="36" t="str">
        <f>C96</f>
        <v>2025 rok</v>
      </c>
      <c r="D109" s="120" t="str">
        <f>D96</f>
        <v>2026 rok</v>
      </c>
      <c r="E109" s="120"/>
      <c r="F109" s="120"/>
      <c r="G109" s="120"/>
      <c r="H109" s="121"/>
    </row>
    <row r="110" spans="1:8" ht="33" customHeight="1">
      <c r="A110" s="115"/>
      <c r="B110" s="116"/>
      <c r="C110" s="122" t="str">
        <f>C97</f>
        <v>kwiecień</v>
      </c>
      <c r="D110" s="122" t="str">
        <f t="shared" ref="D110:E110" si="8">D97</f>
        <v xml:space="preserve">marzec </v>
      </c>
      <c r="E110" s="122" t="str">
        <f t="shared" si="8"/>
        <v>kwiecień</v>
      </c>
      <c r="F110" s="122" t="str">
        <f t="shared" ref="F110" si="9">F97</f>
        <v>Narastająco styczeń-kwiecień</v>
      </c>
      <c r="G110" s="105" t="s">
        <v>23</v>
      </c>
      <c r="H110" s="106"/>
    </row>
    <row r="111" spans="1:8" ht="75" customHeight="1">
      <c r="A111" s="117"/>
      <c r="B111" s="118"/>
      <c r="C111" s="123"/>
      <c r="D111" s="123"/>
      <c r="E111" s="123"/>
      <c r="F111" s="123"/>
      <c r="G111" s="9" t="str">
        <f>G98</f>
        <v>kwiecień
2026 r. 
z 
marcem
2026 r.</v>
      </c>
      <c r="H111" s="9" t="str">
        <f>H98</f>
        <v>kwiecień
2026 r. 
z 
kwietniem
2025 r.</v>
      </c>
    </row>
    <row r="112" spans="1:8" ht="30" customHeight="1">
      <c r="A112" s="125" t="s">
        <v>55</v>
      </c>
      <c r="B112" s="126"/>
      <c r="C112" s="64">
        <f>SUM(C113:C116)</f>
        <v>467645325.13999999</v>
      </c>
      <c r="D112" s="64">
        <f>SUM(D113:D116)</f>
        <v>357204286.17000002</v>
      </c>
      <c r="E112" s="64">
        <f>SUM(E113:E116)</f>
        <v>480320123.87</v>
      </c>
      <c r="F112" s="64">
        <f>SUM(F113:F116)</f>
        <v>1534113028.3199999</v>
      </c>
      <c r="G112" s="40">
        <f>E112/D112-1</f>
        <v>0.34466506272941788</v>
      </c>
      <c r="H112" s="41">
        <f>E112/C112-1</f>
        <v>2.710344367540829E-2</v>
      </c>
    </row>
    <row r="113" spans="1:9" ht="30" customHeight="1">
      <c r="A113" s="93" t="s">
        <v>57</v>
      </c>
      <c r="B113" s="94"/>
      <c r="C113" s="82">
        <v>306040464</v>
      </c>
      <c r="D113" s="39">
        <v>195163509</v>
      </c>
      <c r="E113" s="64">
        <v>318027944</v>
      </c>
      <c r="F113" s="64">
        <v>886629513</v>
      </c>
      <c r="G113" s="40">
        <f>E113/D113-1</f>
        <v>0.62954614635464456</v>
      </c>
      <c r="H113" s="41">
        <f>E113/C113-1</f>
        <v>3.9169591639359069E-2</v>
      </c>
    </row>
    <row r="114" spans="1:9" ht="30" customHeight="1">
      <c r="A114" s="93" t="s">
        <v>25</v>
      </c>
      <c r="B114" s="94"/>
      <c r="C114" s="81">
        <v>155167000</v>
      </c>
      <c r="D114" s="39">
        <v>155167000</v>
      </c>
      <c r="E114" s="84">
        <v>155167000</v>
      </c>
      <c r="F114" s="84">
        <v>620668000</v>
      </c>
      <c r="G114" s="40">
        <f>E114/D114-1</f>
        <v>0</v>
      </c>
      <c r="H114" s="41">
        <f>E114/C114-1</f>
        <v>0</v>
      </c>
    </row>
    <row r="115" spans="1:9" ht="30" customHeight="1">
      <c r="A115" s="88" t="s">
        <v>26</v>
      </c>
      <c r="B115" s="89"/>
      <c r="C115" s="81">
        <v>1475913.99</v>
      </c>
      <c r="D115" s="39">
        <v>1597669.0499999998</v>
      </c>
      <c r="E115" s="84">
        <v>1999172.31</v>
      </c>
      <c r="F115" s="84">
        <v>4977535.72</v>
      </c>
      <c r="G115" s="40">
        <f>E115/D115-1</f>
        <v>0.25130565056636756</v>
      </c>
      <c r="H115" s="41">
        <f>E115/C115-1</f>
        <v>0.35453171630956626</v>
      </c>
    </row>
    <row r="116" spans="1:9" ht="30" customHeight="1">
      <c r="A116" s="110" t="s">
        <v>60</v>
      </c>
      <c r="B116" s="111"/>
      <c r="C116" s="83">
        <v>4961947.1500000004</v>
      </c>
      <c r="D116" s="46">
        <v>5276108.12</v>
      </c>
      <c r="E116" s="85">
        <v>5126007.5600000005</v>
      </c>
      <c r="F116" s="85">
        <v>21837979.600000001</v>
      </c>
      <c r="G116" s="42">
        <f>E116/D116-1</f>
        <v>-2.8449106156679616E-2</v>
      </c>
      <c r="H116" s="43">
        <f>E116/C116-1</f>
        <v>3.3063715722969844E-2</v>
      </c>
    </row>
    <row r="117" spans="1:9" s="56" customFormat="1" ht="30" customHeight="1">
      <c r="A117" s="124" t="s">
        <v>83</v>
      </c>
      <c r="B117" s="124"/>
      <c r="C117" s="124"/>
      <c r="D117" s="124"/>
      <c r="E117" s="124"/>
      <c r="F117" s="124"/>
      <c r="G117" s="124"/>
      <c r="H117" s="124"/>
    </row>
    <row r="118" spans="1:9" ht="27.75" customHeight="1">
      <c r="A118" s="37"/>
      <c r="B118" s="37"/>
      <c r="C118" s="37"/>
      <c r="D118" s="37"/>
      <c r="E118" s="37"/>
      <c r="F118" s="37"/>
      <c r="G118" s="37"/>
      <c r="H118" s="37"/>
    </row>
    <row r="119" spans="1:9" ht="31.5" customHeight="1">
      <c r="A119" s="112" t="s">
        <v>64</v>
      </c>
      <c r="B119" s="112"/>
      <c r="C119" s="112"/>
      <c r="D119" s="112"/>
      <c r="E119" s="112"/>
      <c r="F119" s="112"/>
      <c r="G119" s="112"/>
      <c r="H119" s="112"/>
    </row>
    <row r="120" spans="1:9" ht="24.75" customHeight="1">
      <c r="A120" s="113" t="s">
        <v>0</v>
      </c>
      <c r="B120" s="114"/>
      <c r="C120" s="36" t="str">
        <f>C109</f>
        <v>2025 rok</v>
      </c>
      <c r="D120" s="119" t="str">
        <f>D109</f>
        <v>2026 rok</v>
      </c>
      <c r="E120" s="120"/>
      <c r="F120" s="120"/>
      <c r="G120" s="120"/>
      <c r="H120" s="121"/>
    </row>
    <row r="121" spans="1:9" ht="34.5" customHeight="1">
      <c r="A121" s="115"/>
      <c r="B121" s="116"/>
      <c r="C121" s="122" t="str">
        <f>C110</f>
        <v>kwiecień</v>
      </c>
      <c r="D121" s="122" t="str">
        <f>D110</f>
        <v xml:space="preserve">marzec </v>
      </c>
      <c r="E121" s="122" t="str">
        <f>E110</f>
        <v>kwiecień</v>
      </c>
      <c r="F121" s="122" t="str">
        <f>F110</f>
        <v>Narastająco styczeń-kwiecień</v>
      </c>
      <c r="G121" s="105" t="s">
        <v>23</v>
      </c>
      <c r="H121" s="106"/>
    </row>
    <row r="122" spans="1:9" ht="75" customHeight="1">
      <c r="A122" s="117"/>
      <c r="B122" s="118"/>
      <c r="C122" s="123"/>
      <c r="D122" s="123"/>
      <c r="E122" s="123"/>
      <c r="F122" s="123"/>
      <c r="G122" s="9" t="str">
        <f>G111</f>
        <v>kwiecień
2026 r. 
z 
marcem
2026 r.</v>
      </c>
      <c r="H122" s="9" t="str">
        <f>H111</f>
        <v>kwiecień
2026 r. 
z 
kwietniem
2025 r.</v>
      </c>
    </row>
    <row r="123" spans="1:9" ht="18.75" customHeight="1">
      <c r="A123" s="107" t="s">
        <v>14</v>
      </c>
      <c r="B123" s="108"/>
      <c r="C123" s="108"/>
      <c r="D123" s="108"/>
      <c r="E123" s="108"/>
      <c r="F123" s="108"/>
      <c r="G123" s="108"/>
      <c r="H123" s="109"/>
    </row>
    <row r="124" spans="1:9" ht="18.75" customHeight="1">
      <c r="A124" s="93" t="s">
        <v>62</v>
      </c>
      <c r="B124" s="94"/>
      <c r="C124" s="10">
        <v>1905</v>
      </c>
      <c r="D124" s="45">
        <v>1626</v>
      </c>
      <c r="E124" s="10">
        <v>1605</v>
      </c>
      <c r="F124" s="10">
        <v>1643</v>
      </c>
      <c r="G124" s="17">
        <f>E124/D124-1</f>
        <v>-1.291512915129156E-2</v>
      </c>
      <c r="H124" s="18">
        <f>E124/C124-1</f>
        <v>-0.15748031496062997</v>
      </c>
    </row>
    <row r="125" spans="1:9" ht="18.75" customHeight="1">
      <c r="A125" s="93" t="s">
        <v>19</v>
      </c>
      <c r="B125" s="94"/>
      <c r="C125" s="12">
        <v>6783628.4500000002</v>
      </c>
      <c r="D125" s="26">
        <v>6085657</v>
      </c>
      <c r="E125" s="12">
        <v>6025086</v>
      </c>
      <c r="F125" s="12">
        <v>24042252.800000001</v>
      </c>
      <c r="G125" s="17">
        <f>E125/D125-1</f>
        <v>-9.9530749103999838E-3</v>
      </c>
      <c r="H125" s="18">
        <f>E125/C125-1</f>
        <v>-0.11181957496507644</v>
      </c>
    </row>
    <row r="126" spans="1:9" ht="18.75" customHeight="1">
      <c r="A126" s="88" t="s">
        <v>1</v>
      </c>
      <c r="B126" s="89"/>
      <c r="C126" s="12">
        <v>3560.96</v>
      </c>
      <c r="D126" s="12">
        <v>3742.72</v>
      </c>
      <c r="E126" s="12">
        <v>3753.95</v>
      </c>
      <c r="F126" s="81">
        <v>3657.73</v>
      </c>
      <c r="G126" s="17">
        <f>E126/D126-1</f>
        <v>3.0004916210670807E-3</v>
      </c>
      <c r="H126" s="18">
        <f>E126/C126-1</f>
        <v>5.4196059489575843E-2</v>
      </c>
      <c r="I126" s="44"/>
    </row>
    <row r="127" spans="1:9" ht="18.75" customHeight="1">
      <c r="A127" s="90" t="s">
        <v>17</v>
      </c>
      <c r="B127" s="91"/>
      <c r="C127" s="91"/>
      <c r="D127" s="91"/>
      <c r="E127" s="91"/>
      <c r="F127" s="91"/>
      <c r="G127" s="91"/>
      <c r="H127" s="92"/>
    </row>
    <row r="128" spans="1:9" ht="18.75" customHeight="1">
      <c r="A128" s="93" t="s">
        <v>3</v>
      </c>
      <c r="B128" s="94"/>
      <c r="C128" s="24">
        <v>44</v>
      </c>
      <c r="D128" s="10">
        <v>37</v>
      </c>
      <c r="E128" s="63">
        <v>37</v>
      </c>
      <c r="F128" s="10">
        <v>153</v>
      </c>
      <c r="G128" s="17">
        <f>E128/D128-1</f>
        <v>0</v>
      </c>
      <c r="H128" s="18">
        <f>E128/C128-1</f>
        <v>-0.15909090909090906</v>
      </c>
    </row>
    <row r="129" spans="1:8" ht="18.75" customHeight="1">
      <c r="A129" s="93" t="s">
        <v>19</v>
      </c>
      <c r="B129" s="94"/>
      <c r="C129" s="25">
        <v>58662.560000000005</v>
      </c>
      <c r="D129" s="12">
        <v>51944.3</v>
      </c>
      <c r="E129" s="54">
        <v>51944.3</v>
      </c>
      <c r="F129" s="12">
        <v>209214.56</v>
      </c>
      <c r="G129" s="17">
        <f>E129/D129-1</f>
        <v>0</v>
      </c>
      <c r="H129" s="18">
        <f>E129/C129-1</f>
        <v>-0.11452381212139395</v>
      </c>
    </row>
    <row r="130" spans="1:8" ht="18.75" customHeight="1">
      <c r="A130" s="88" t="s">
        <v>56</v>
      </c>
      <c r="B130" s="89"/>
      <c r="C130" s="62">
        <v>1333.24</v>
      </c>
      <c r="D130" s="54">
        <v>1403.9</v>
      </c>
      <c r="E130" s="54">
        <v>1403.9</v>
      </c>
      <c r="F130" s="54">
        <v>1403.9</v>
      </c>
      <c r="G130" s="17">
        <f>E130/D130-1</f>
        <v>0</v>
      </c>
      <c r="H130" s="18">
        <f>E130/C130-1</f>
        <v>5.2998709909693797E-2</v>
      </c>
    </row>
    <row r="131" spans="1:8" ht="18.75" customHeight="1">
      <c r="A131" s="90" t="s">
        <v>2</v>
      </c>
      <c r="B131" s="91"/>
      <c r="C131" s="91"/>
      <c r="D131" s="91"/>
      <c r="E131" s="91"/>
      <c r="F131" s="91"/>
      <c r="G131" s="91"/>
      <c r="H131" s="92"/>
    </row>
    <row r="132" spans="1:8" ht="18.75" customHeight="1">
      <c r="A132" s="93" t="s">
        <v>3</v>
      </c>
      <c r="B132" s="94"/>
      <c r="C132" s="24">
        <v>18885</v>
      </c>
      <c r="D132" s="10">
        <v>16289</v>
      </c>
      <c r="E132" s="10">
        <v>16046</v>
      </c>
      <c r="F132" s="10">
        <v>65754</v>
      </c>
      <c r="G132" s="17">
        <f>E132/D132-1</f>
        <v>-1.4918042851003732E-2</v>
      </c>
      <c r="H132" s="18">
        <f>E132/C132-1</f>
        <v>-0.15033095048980671</v>
      </c>
    </row>
    <row r="133" spans="1:8" ht="18.75" customHeight="1">
      <c r="A133" s="93" t="s">
        <v>19</v>
      </c>
      <c r="B133" s="94"/>
      <c r="C133" s="25">
        <v>5887193.75</v>
      </c>
      <c r="D133" s="12">
        <v>5457520</v>
      </c>
      <c r="E133" s="12">
        <v>5377891</v>
      </c>
      <c r="F133" s="12">
        <v>21246779.170000002</v>
      </c>
      <c r="G133" s="17">
        <f>E133/D133-1</f>
        <v>-1.4590693208636929E-2</v>
      </c>
      <c r="H133" s="18">
        <f>E133/C133-1</f>
        <v>-8.6510274950607813E-2</v>
      </c>
    </row>
    <row r="134" spans="1:8" ht="18.75" customHeight="1">
      <c r="A134" s="93" t="s">
        <v>56</v>
      </c>
      <c r="B134" s="94"/>
      <c r="C134" s="54">
        <v>312.70999999999998</v>
      </c>
      <c r="D134" s="54">
        <v>336.16</v>
      </c>
      <c r="E134" s="54">
        <v>336.16</v>
      </c>
      <c r="F134" s="54">
        <v>336.16</v>
      </c>
      <c r="G134" s="17">
        <f>E134/D134-1</f>
        <v>0</v>
      </c>
      <c r="H134" s="18">
        <f>E134/C134-1</f>
        <v>7.4989606984106727E-2</v>
      </c>
    </row>
    <row r="135" spans="1:8" ht="18.75" customHeight="1">
      <c r="A135" s="90" t="s">
        <v>4</v>
      </c>
      <c r="B135" s="91"/>
      <c r="C135" s="91"/>
      <c r="D135" s="91"/>
      <c r="E135" s="91"/>
      <c r="F135" s="91"/>
      <c r="G135" s="91"/>
      <c r="H135" s="92"/>
    </row>
    <row r="136" spans="1:8" ht="18.75" customHeight="1">
      <c r="A136" s="93" t="s">
        <v>3</v>
      </c>
      <c r="B136" s="94"/>
      <c r="C136" s="24">
        <v>5269</v>
      </c>
      <c r="D136" s="10">
        <v>4520</v>
      </c>
      <c r="E136" s="10">
        <v>4447</v>
      </c>
      <c r="F136" s="10">
        <v>18227</v>
      </c>
      <c r="G136" s="17">
        <f>E136/D136-1</f>
        <v>-1.6150442477876115E-2</v>
      </c>
      <c r="H136" s="18">
        <f>E136/C136-1</f>
        <v>-0.1560068324160182</v>
      </c>
    </row>
    <row r="137" spans="1:8" ht="18.75" customHeight="1">
      <c r="A137" s="93" t="s">
        <v>19</v>
      </c>
      <c r="B137" s="94"/>
      <c r="C137" s="25">
        <v>1824788.21</v>
      </c>
      <c r="D137" s="12">
        <v>1648571</v>
      </c>
      <c r="E137" s="12">
        <v>1622443</v>
      </c>
      <c r="F137" s="12">
        <v>6491008.1600000001</v>
      </c>
      <c r="G137" s="17">
        <f>E137/D137-1</f>
        <v>-1.5848877603694356E-2</v>
      </c>
      <c r="H137" s="18">
        <f>E137/C137-1</f>
        <v>-0.11088695602652976</v>
      </c>
    </row>
    <row r="138" spans="1:8" ht="18.75" customHeight="1">
      <c r="A138" s="88" t="s">
        <v>56</v>
      </c>
      <c r="B138" s="89"/>
      <c r="C138" s="54">
        <v>348.22</v>
      </c>
      <c r="D138" s="54">
        <v>366.68</v>
      </c>
      <c r="E138" s="54">
        <v>366.68</v>
      </c>
      <c r="F138" s="54">
        <v>366.68</v>
      </c>
      <c r="G138" s="17">
        <f>E138/D138-1</f>
        <v>0</v>
      </c>
      <c r="H138" s="18">
        <f>E138/C138-1</f>
        <v>5.3012463385216257E-2</v>
      </c>
    </row>
    <row r="139" spans="1:8" ht="18.75" customHeight="1">
      <c r="A139" s="90" t="s">
        <v>15</v>
      </c>
      <c r="B139" s="91"/>
      <c r="C139" s="91"/>
      <c r="D139" s="91"/>
      <c r="E139" s="91"/>
      <c r="F139" s="91"/>
      <c r="G139" s="91"/>
      <c r="H139" s="92"/>
    </row>
    <row r="140" spans="1:8" ht="18.75" customHeight="1">
      <c r="A140" s="93" t="s">
        <v>3</v>
      </c>
      <c r="B140" s="94"/>
      <c r="C140" s="24">
        <v>8</v>
      </c>
      <c r="D140" s="10">
        <v>12</v>
      </c>
      <c r="E140" s="10">
        <v>5</v>
      </c>
      <c r="F140" s="10">
        <v>38</v>
      </c>
      <c r="G140" s="17">
        <f>E140/D140-1</f>
        <v>-0.58333333333333326</v>
      </c>
      <c r="H140" s="18">
        <f>E140/C140-1</f>
        <v>-0.375</v>
      </c>
    </row>
    <row r="141" spans="1:8" ht="18.75" customHeight="1">
      <c r="A141" s="93" t="s">
        <v>19</v>
      </c>
      <c r="B141" s="94"/>
      <c r="C141" s="25">
        <v>32000</v>
      </c>
      <c r="D141" s="12">
        <v>84000</v>
      </c>
      <c r="E141" s="12">
        <v>35000</v>
      </c>
      <c r="F141" s="12">
        <v>242000</v>
      </c>
      <c r="G141" s="17">
        <f>E141/D141-1</f>
        <v>-0.58333333333333326</v>
      </c>
      <c r="H141" s="18">
        <f>E141/C141-1</f>
        <v>9.375E-2</v>
      </c>
    </row>
    <row r="142" spans="1:8" ht="21" customHeight="1">
      <c r="A142" s="88" t="s">
        <v>56</v>
      </c>
      <c r="B142" s="89"/>
      <c r="C142" s="54">
        <v>4000</v>
      </c>
      <c r="D142" s="54">
        <v>7000</v>
      </c>
      <c r="E142" s="54">
        <v>7000</v>
      </c>
      <c r="F142" s="54">
        <v>7000</v>
      </c>
      <c r="G142" s="17">
        <f>E142/D142-1</f>
        <v>0</v>
      </c>
      <c r="H142" s="18">
        <f>E142/C142-1</f>
        <v>0.75</v>
      </c>
    </row>
    <row r="143" spans="1:8" ht="18.75" customHeight="1">
      <c r="A143" s="90" t="s">
        <v>11</v>
      </c>
      <c r="B143" s="91"/>
      <c r="C143" s="91"/>
      <c r="D143" s="91"/>
      <c r="E143" s="91"/>
      <c r="F143" s="91"/>
      <c r="G143" s="91"/>
      <c r="H143" s="92"/>
    </row>
    <row r="144" spans="1:8" ht="18.75" customHeight="1">
      <c r="A144" s="93" t="s">
        <v>3</v>
      </c>
      <c r="B144" s="94"/>
      <c r="C144" s="24">
        <v>1115</v>
      </c>
      <c r="D144" s="10">
        <v>881</v>
      </c>
      <c r="E144" s="10">
        <v>864</v>
      </c>
      <c r="F144" s="10">
        <v>3600</v>
      </c>
      <c r="G144" s="17">
        <f>E144/D144-1</f>
        <v>-1.9296254256526701E-2</v>
      </c>
      <c r="H144" s="18">
        <f>E144/C144-1</f>
        <v>-0.22511210762331835</v>
      </c>
    </row>
    <row r="145" spans="1:8" ht="18.75" customHeight="1">
      <c r="A145" s="93" t="s">
        <v>19</v>
      </c>
      <c r="B145" s="94"/>
      <c r="C145" s="25">
        <v>385167</v>
      </c>
      <c r="D145" s="12">
        <v>321868</v>
      </c>
      <c r="E145" s="12">
        <v>316037</v>
      </c>
      <c r="F145" s="12">
        <v>1280722.32</v>
      </c>
      <c r="G145" s="17">
        <f>E145/D145-1</f>
        <v>-1.811612213702507E-2</v>
      </c>
      <c r="H145" s="18">
        <f>E145/C145-1</f>
        <v>-0.17948058893934316</v>
      </c>
    </row>
    <row r="146" spans="1:8" ht="18.75" customHeight="1">
      <c r="A146" s="88" t="s">
        <v>56</v>
      </c>
      <c r="B146" s="89"/>
      <c r="C146" s="54">
        <v>348.22</v>
      </c>
      <c r="D146" s="54">
        <v>366.68</v>
      </c>
      <c r="E146" s="54">
        <v>366.68</v>
      </c>
      <c r="F146" s="54">
        <v>366.68</v>
      </c>
      <c r="G146" s="17">
        <f>E146/D146-1</f>
        <v>0</v>
      </c>
      <c r="H146" s="18">
        <f>E146/C146-1</f>
        <v>5.3012463385216257E-2</v>
      </c>
    </row>
    <row r="147" spans="1:8" ht="18.75" customHeight="1">
      <c r="A147" s="90" t="s">
        <v>5</v>
      </c>
      <c r="B147" s="91"/>
      <c r="C147" s="91"/>
      <c r="D147" s="91"/>
      <c r="E147" s="91"/>
      <c r="F147" s="91"/>
      <c r="G147" s="91"/>
      <c r="H147" s="92"/>
    </row>
    <row r="148" spans="1:8" ht="18.75" customHeight="1">
      <c r="A148" s="93" t="s">
        <v>3</v>
      </c>
      <c r="B148" s="94"/>
      <c r="C148" s="24">
        <v>3513</v>
      </c>
      <c r="D148" s="10">
        <v>3001</v>
      </c>
      <c r="E148" s="10">
        <v>2959</v>
      </c>
      <c r="F148" s="10">
        <v>12130</v>
      </c>
      <c r="G148" s="17">
        <f>E148/D148-1</f>
        <v>-1.399533488837057E-2</v>
      </c>
      <c r="H148" s="18">
        <f>E148/C148-1</f>
        <v>-0.15769997153430115</v>
      </c>
    </row>
    <row r="149" spans="1:8" ht="18.75" customHeight="1">
      <c r="A149" s="93" t="s">
        <v>19</v>
      </c>
      <c r="B149" s="94"/>
      <c r="C149" s="25">
        <v>1065844</v>
      </c>
      <c r="D149" s="12">
        <v>954941</v>
      </c>
      <c r="E149" s="12">
        <v>936964</v>
      </c>
      <c r="F149" s="12">
        <v>3752173.4699999997</v>
      </c>
      <c r="G149" s="17">
        <f>E149/D149-1</f>
        <v>-1.8825246795351802E-2</v>
      </c>
      <c r="H149" s="18">
        <f>E149/C149-1</f>
        <v>-0.12091825820664193</v>
      </c>
    </row>
    <row r="150" spans="1:8" ht="18.75" customHeight="1">
      <c r="A150" s="93" t="s">
        <v>84</v>
      </c>
      <c r="B150" s="94"/>
      <c r="C150" s="54">
        <v>348.22</v>
      </c>
      <c r="D150" s="54">
        <v>366.68</v>
      </c>
      <c r="E150" s="54">
        <v>366.68</v>
      </c>
      <c r="F150" s="54">
        <v>366.68</v>
      </c>
      <c r="G150" s="17">
        <f>E150/D150-1</f>
        <v>0</v>
      </c>
      <c r="H150" s="18">
        <f>E150/C150-1</f>
        <v>5.3012463385216257E-2</v>
      </c>
    </row>
    <row r="151" spans="1:8" ht="18.75" customHeight="1">
      <c r="A151" s="90" t="s">
        <v>6</v>
      </c>
      <c r="B151" s="91"/>
      <c r="C151" s="91"/>
      <c r="D151" s="91"/>
      <c r="E151" s="91"/>
      <c r="F151" s="91"/>
      <c r="G151" s="91"/>
      <c r="H151" s="92"/>
    </row>
    <row r="152" spans="1:8" ht="18.75" customHeight="1">
      <c r="A152" s="93" t="s">
        <v>3</v>
      </c>
      <c r="B152" s="94"/>
      <c r="C152" s="24">
        <v>14534</v>
      </c>
      <c r="D152" s="10">
        <v>12283</v>
      </c>
      <c r="E152" s="10">
        <v>12070</v>
      </c>
      <c r="F152" s="10">
        <v>49619</v>
      </c>
      <c r="G152" s="17">
        <f>E152/D152-1</f>
        <v>-1.7341040462427793E-2</v>
      </c>
      <c r="H152" s="18">
        <f>E152/C152-1</f>
        <v>-0.16953350763726438</v>
      </c>
    </row>
    <row r="153" spans="1:8" ht="18.75" customHeight="1">
      <c r="A153" s="93" t="s">
        <v>19</v>
      </c>
      <c r="B153" s="94"/>
      <c r="C153" s="25">
        <v>755599.82</v>
      </c>
      <c r="D153" s="12">
        <v>672981</v>
      </c>
      <c r="E153" s="12">
        <v>661331</v>
      </c>
      <c r="F153" s="12">
        <v>2648108.64</v>
      </c>
      <c r="G153" s="17">
        <f>E153/D153-1</f>
        <v>-1.7311038498858067E-2</v>
      </c>
      <c r="H153" s="18">
        <f>E153/C153-1</f>
        <v>-0.12476024676660191</v>
      </c>
    </row>
    <row r="154" spans="1:8" ht="18.75" customHeight="1">
      <c r="A154" s="88" t="s">
        <v>56</v>
      </c>
      <c r="B154" s="89"/>
      <c r="C154" s="54">
        <v>52.23</v>
      </c>
      <c r="D154" s="54">
        <v>55</v>
      </c>
      <c r="E154" s="54">
        <v>55</v>
      </c>
      <c r="F154" s="54">
        <v>55</v>
      </c>
      <c r="G154" s="17">
        <f>E154/D154-1</f>
        <v>0</v>
      </c>
      <c r="H154" s="18">
        <f>E154/C154-1</f>
        <v>5.3034654413172566E-2</v>
      </c>
    </row>
    <row r="155" spans="1:8" ht="18.75" customHeight="1">
      <c r="A155" s="90" t="s">
        <v>12</v>
      </c>
      <c r="B155" s="91"/>
      <c r="C155" s="91"/>
      <c r="D155" s="91"/>
      <c r="E155" s="91"/>
      <c r="F155" s="91"/>
      <c r="G155" s="91"/>
      <c r="H155" s="92"/>
    </row>
    <row r="156" spans="1:8" ht="20.25" customHeight="1">
      <c r="A156" s="93" t="s">
        <v>3</v>
      </c>
      <c r="B156" s="94"/>
      <c r="C156" s="24">
        <v>5</v>
      </c>
      <c r="D156" s="10">
        <v>5</v>
      </c>
      <c r="E156" s="10">
        <v>5</v>
      </c>
      <c r="F156" s="10">
        <v>20</v>
      </c>
      <c r="G156" s="17">
        <f>E156/D156-1</f>
        <v>0</v>
      </c>
      <c r="H156" s="18">
        <f>E156/C156-1</f>
        <v>0</v>
      </c>
    </row>
    <row r="157" spans="1:8" ht="18.75" customHeight="1">
      <c r="A157" s="93" t="s">
        <v>19</v>
      </c>
      <c r="B157" s="94"/>
      <c r="C157" s="25">
        <v>7308.95</v>
      </c>
      <c r="D157" s="12">
        <v>7696.35</v>
      </c>
      <c r="E157" s="12">
        <v>7696.35</v>
      </c>
      <c r="F157" s="12">
        <v>30010.6</v>
      </c>
      <c r="G157" s="17">
        <f>E157/D157-1</f>
        <v>0</v>
      </c>
      <c r="H157" s="18">
        <f>E157/C157-1</f>
        <v>5.3003509396014614E-2</v>
      </c>
    </row>
    <row r="158" spans="1:8" ht="18.75" customHeight="1">
      <c r="A158" s="93" t="s">
        <v>1</v>
      </c>
      <c r="B158" s="94"/>
      <c r="C158" s="54">
        <v>1461.79</v>
      </c>
      <c r="D158" s="54">
        <v>1539.27</v>
      </c>
      <c r="E158" s="54">
        <v>1539.27</v>
      </c>
      <c r="F158" s="54">
        <v>1500.53</v>
      </c>
      <c r="G158" s="17">
        <f>E158/D158-1</f>
        <v>0</v>
      </c>
      <c r="H158" s="18">
        <f>E158/C158-1</f>
        <v>5.3003509396014392E-2</v>
      </c>
    </row>
    <row r="159" spans="1:8" ht="18.75" customHeight="1">
      <c r="A159" s="90" t="s">
        <v>16</v>
      </c>
      <c r="B159" s="91"/>
      <c r="C159" s="91"/>
      <c r="D159" s="91"/>
      <c r="E159" s="91"/>
      <c r="F159" s="91"/>
      <c r="G159" s="91"/>
      <c r="H159" s="92"/>
    </row>
    <row r="160" spans="1:8" ht="20.25" customHeight="1">
      <c r="A160" s="93" t="s">
        <v>62</v>
      </c>
      <c r="B160" s="94"/>
      <c r="C160" s="24">
        <v>1455</v>
      </c>
      <c r="D160" s="10">
        <v>1494</v>
      </c>
      <c r="E160" s="10">
        <v>1511</v>
      </c>
      <c r="F160" s="10">
        <v>1498</v>
      </c>
      <c r="G160" s="17">
        <f>E160/D160-1</f>
        <v>1.1378848728246238E-2</v>
      </c>
      <c r="H160" s="18">
        <f>E160/C160-1</f>
        <v>3.8487972508591151E-2</v>
      </c>
    </row>
    <row r="161" spans="1:8" ht="18.75" customHeight="1">
      <c r="A161" s="93" t="s">
        <v>31</v>
      </c>
      <c r="B161" s="94"/>
      <c r="C161" s="25">
        <v>2765489.11</v>
      </c>
      <c r="D161" s="12">
        <v>3032176</v>
      </c>
      <c r="E161" s="12">
        <v>3032546.65</v>
      </c>
      <c r="F161" s="12">
        <v>11761449.939999999</v>
      </c>
      <c r="G161" s="17">
        <f>E161/D161-1</f>
        <v>1.2223894655183365E-4</v>
      </c>
      <c r="H161" s="18">
        <f>E161/C161-1</f>
        <v>9.6567923205454154E-2</v>
      </c>
    </row>
    <row r="162" spans="1:8" ht="18.75" customHeight="1">
      <c r="A162" s="93" t="s">
        <v>85</v>
      </c>
      <c r="B162" s="94"/>
      <c r="C162" s="54">
        <v>1878.91</v>
      </c>
      <c r="D162" s="54">
        <v>1978.49</v>
      </c>
      <c r="E162" s="54">
        <v>1978.49</v>
      </c>
      <c r="F162" s="54">
        <v>1978.49</v>
      </c>
      <c r="G162" s="17">
        <f>E162/D162-1</f>
        <v>0</v>
      </c>
      <c r="H162" s="18">
        <f>E162/C162-1</f>
        <v>5.2998813141661882E-2</v>
      </c>
    </row>
    <row r="163" spans="1:8" ht="28.5" customHeight="1">
      <c r="A163" s="97" t="s">
        <v>32</v>
      </c>
      <c r="B163" s="98"/>
      <c r="C163" s="98"/>
      <c r="D163" s="98"/>
      <c r="E163" s="98"/>
      <c r="F163" s="98"/>
      <c r="G163" s="98"/>
      <c r="H163" s="99"/>
    </row>
    <row r="164" spans="1:8" ht="18.75" customHeight="1">
      <c r="A164" s="93" t="s">
        <v>3</v>
      </c>
      <c r="B164" s="94"/>
      <c r="C164" s="24">
        <v>326</v>
      </c>
      <c r="D164" s="10">
        <v>321</v>
      </c>
      <c r="E164" s="10">
        <v>320</v>
      </c>
      <c r="F164" s="10">
        <v>1289</v>
      </c>
      <c r="G164" s="17">
        <f>E164/D164-1</f>
        <v>-3.1152647975077885E-3</v>
      </c>
      <c r="H164" s="18">
        <f>E164/C164-1</f>
        <v>-1.8404907975460127E-2</v>
      </c>
    </row>
    <row r="165" spans="1:8" ht="18.75" customHeight="1">
      <c r="A165" s="93" t="s">
        <v>19</v>
      </c>
      <c r="B165" s="94"/>
      <c r="C165" s="25">
        <v>487150.70999999996</v>
      </c>
      <c r="D165" s="12">
        <v>499701.69</v>
      </c>
      <c r="E165" s="12">
        <v>498459.07</v>
      </c>
      <c r="F165" s="12">
        <v>1950364.3900000001</v>
      </c>
      <c r="G165" s="17">
        <f>E165/D165-1</f>
        <v>-2.4867236290515571E-3</v>
      </c>
      <c r="H165" s="18">
        <f>E165/C165-1</f>
        <v>2.3213268025412681E-2</v>
      </c>
    </row>
    <row r="166" spans="1:8" ht="18.75" customHeight="1">
      <c r="A166" s="93" t="s">
        <v>63</v>
      </c>
      <c r="B166" s="94"/>
      <c r="C166" s="54">
        <v>1494.33</v>
      </c>
      <c r="D166" s="54">
        <v>1556.7</v>
      </c>
      <c r="E166" s="54">
        <v>1557.68</v>
      </c>
      <c r="F166" s="54">
        <v>1513.08</v>
      </c>
      <c r="G166" s="17">
        <f>E166/D166-1</f>
        <v>6.2953684075295335E-4</v>
      </c>
      <c r="H166" s="18">
        <f>E166/C166-1</f>
        <v>4.2393581069777087E-2</v>
      </c>
    </row>
    <row r="167" spans="1:8" ht="18.75" customHeight="1">
      <c r="A167" s="100" t="s">
        <v>67</v>
      </c>
      <c r="B167" s="101"/>
      <c r="C167" s="101"/>
      <c r="D167" s="101"/>
      <c r="E167" s="101"/>
      <c r="F167" s="101"/>
      <c r="G167" s="101"/>
      <c r="H167" s="102"/>
    </row>
    <row r="168" spans="1:8" ht="18.75" customHeight="1">
      <c r="A168" s="93" t="s">
        <v>3</v>
      </c>
      <c r="B168" s="94"/>
      <c r="C168" s="24">
        <v>36943</v>
      </c>
      <c r="D168" s="10">
        <v>38007</v>
      </c>
      <c r="E168" s="10">
        <v>38245</v>
      </c>
      <c r="F168" s="10">
        <v>151939</v>
      </c>
      <c r="G168" s="17">
        <f>E168/D168-1</f>
        <v>6.2620043676164805E-3</v>
      </c>
      <c r="H168" s="18">
        <f>E168/C168-1</f>
        <v>3.524348320385462E-2</v>
      </c>
    </row>
    <row r="169" spans="1:8" ht="18.75" customHeight="1">
      <c r="A169" s="93" t="s">
        <v>19</v>
      </c>
      <c r="B169" s="94"/>
      <c r="C169" s="25">
        <v>13250919.76</v>
      </c>
      <c r="D169" s="12">
        <v>14385162.180000002</v>
      </c>
      <c r="E169" s="12">
        <v>14510376.470000003</v>
      </c>
      <c r="F169" s="12">
        <v>55964351.549999997</v>
      </c>
      <c r="G169" s="17">
        <f>E169/D169-1</f>
        <v>8.7044058616236875E-3</v>
      </c>
      <c r="H169" s="18">
        <f>E169/C169-1</f>
        <v>9.5046738853696189E-2</v>
      </c>
    </row>
    <row r="170" spans="1:8" ht="18.75" customHeight="1">
      <c r="A170" s="103" t="s">
        <v>59</v>
      </c>
      <c r="B170" s="104"/>
      <c r="C170" s="61">
        <v>354.86</v>
      </c>
      <c r="D170" s="61">
        <v>373.67</v>
      </c>
      <c r="E170" s="61">
        <v>373.67</v>
      </c>
      <c r="F170" s="61">
        <v>373.67</v>
      </c>
      <c r="G170" s="17">
        <f>E170/D170-1</f>
        <v>0</v>
      </c>
      <c r="H170" s="18">
        <f>E170/C170-1</f>
        <v>5.300681959082465E-2</v>
      </c>
    </row>
    <row r="171" spans="1:8" ht="24.75" customHeight="1">
      <c r="A171" s="95" t="s">
        <v>43</v>
      </c>
      <c r="B171" s="95"/>
      <c r="C171" s="95"/>
      <c r="D171" s="95"/>
      <c r="E171" s="95"/>
      <c r="F171" s="95"/>
      <c r="G171" s="95"/>
      <c r="H171" s="95"/>
    </row>
    <row r="172" spans="1:8" ht="14.25" customHeight="1">
      <c r="A172" s="96" t="s">
        <v>44</v>
      </c>
      <c r="B172" s="96"/>
      <c r="C172" s="96"/>
      <c r="D172" s="96"/>
      <c r="E172" s="96"/>
      <c r="F172" s="96"/>
      <c r="G172" s="96"/>
      <c r="H172" s="96"/>
    </row>
    <row r="173" spans="1:8" ht="14.25" customHeight="1">
      <c r="D173" s="23"/>
      <c r="E173" s="23"/>
      <c r="F173" s="23"/>
      <c r="G173" s="23"/>
      <c r="H173" s="23"/>
    </row>
    <row r="174" spans="1:8">
      <c r="D174" s="22"/>
      <c r="E174" s="22"/>
      <c r="F174" s="22"/>
      <c r="G174" s="27"/>
      <c r="H174" s="23"/>
    </row>
  </sheetData>
  <mergeCells count="155">
    <mergeCell ref="B51:F51"/>
    <mergeCell ref="B52:F52"/>
    <mergeCell ref="B53:F53"/>
    <mergeCell ref="B8:G8"/>
    <mergeCell ref="B15:G15"/>
    <mergeCell ref="B18:G18"/>
    <mergeCell ref="B19:G19"/>
    <mergeCell ref="B40:G40"/>
    <mergeCell ref="A41:G41"/>
    <mergeCell ref="B42:G42"/>
    <mergeCell ref="B43:G43"/>
    <mergeCell ref="B44:G44"/>
    <mergeCell ref="B45:G45"/>
    <mergeCell ref="B46:G46"/>
    <mergeCell ref="B47:G47"/>
    <mergeCell ref="B48:G48"/>
    <mergeCell ref="B49:G49"/>
    <mergeCell ref="B50:G50"/>
    <mergeCell ref="C64:C65"/>
    <mergeCell ref="D64:D65"/>
    <mergeCell ref="E64:E65"/>
    <mergeCell ref="B54:F54"/>
    <mergeCell ref="B55:F55"/>
    <mergeCell ref="B56:F56"/>
    <mergeCell ref="B57:F57"/>
    <mergeCell ref="A71:B73"/>
    <mergeCell ref="D71:H71"/>
    <mergeCell ref="C72:C73"/>
    <mergeCell ref="D72:D73"/>
    <mergeCell ref="E72:E73"/>
    <mergeCell ref="F72:F73"/>
    <mergeCell ref="G72:H72"/>
    <mergeCell ref="F64:F65"/>
    <mergeCell ref="G64:H64"/>
    <mergeCell ref="A66:B66"/>
    <mergeCell ref="A67:B67"/>
    <mergeCell ref="A68:H68"/>
    <mergeCell ref="A70:H70"/>
    <mergeCell ref="A62:H62"/>
    <mergeCell ref="A63:B65"/>
    <mergeCell ref="D63:H63"/>
    <mergeCell ref="A74:B74"/>
    <mergeCell ref="A75:B75"/>
    <mergeCell ref="A76:B76"/>
    <mergeCell ref="A77:H77"/>
    <mergeCell ref="A79:H79"/>
    <mergeCell ref="A80:B82"/>
    <mergeCell ref="D80:H80"/>
    <mergeCell ref="C81:C82"/>
    <mergeCell ref="D81:D82"/>
    <mergeCell ref="E81:E82"/>
    <mergeCell ref="A88:B90"/>
    <mergeCell ref="D88:H88"/>
    <mergeCell ref="C89:C90"/>
    <mergeCell ref="D89:D90"/>
    <mergeCell ref="E89:E90"/>
    <mergeCell ref="F89:F90"/>
    <mergeCell ref="G89:H89"/>
    <mergeCell ref="F81:F82"/>
    <mergeCell ref="G81:H81"/>
    <mergeCell ref="A83:B83"/>
    <mergeCell ref="A84:B84"/>
    <mergeCell ref="A85:B85"/>
    <mergeCell ref="A87:H87"/>
    <mergeCell ref="G97:H97"/>
    <mergeCell ref="A99:H99"/>
    <mergeCell ref="A100:B100"/>
    <mergeCell ref="A101:B101"/>
    <mergeCell ref="A102:B102"/>
    <mergeCell ref="A103:H103"/>
    <mergeCell ref="A91:B91"/>
    <mergeCell ref="A92:B92"/>
    <mergeCell ref="A95:H95"/>
    <mergeCell ref="A96:B98"/>
    <mergeCell ref="D96:H96"/>
    <mergeCell ref="C97:C98"/>
    <mergeCell ref="D97:D98"/>
    <mergeCell ref="E97:E98"/>
    <mergeCell ref="F97:F98"/>
    <mergeCell ref="A93:B93"/>
    <mergeCell ref="G110:H110"/>
    <mergeCell ref="A112:B112"/>
    <mergeCell ref="A113:B113"/>
    <mergeCell ref="A114:B114"/>
    <mergeCell ref="A115:B115"/>
    <mergeCell ref="A104:B104"/>
    <mergeCell ref="A105:B105"/>
    <mergeCell ref="A108:H108"/>
    <mergeCell ref="A109:B111"/>
    <mergeCell ref="D109:H109"/>
    <mergeCell ref="C110:C111"/>
    <mergeCell ref="D110:D111"/>
    <mergeCell ref="E110:E111"/>
    <mergeCell ref="F110:F111"/>
    <mergeCell ref="A106:B106"/>
    <mergeCell ref="A116:B116"/>
    <mergeCell ref="A119:H119"/>
    <mergeCell ref="A120:B122"/>
    <mergeCell ref="D120:H120"/>
    <mergeCell ref="C121:C122"/>
    <mergeCell ref="D121:D122"/>
    <mergeCell ref="E121:E122"/>
    <mergeCell ref="F121:F122"/>
    <mergeCell ref="A117:H117"/>
    <mergeCell ref="A128:B128"/>
    <mergeCell ref="A129:B129"/>
    <mergeCell ref="A130:B130"/>
    <mergeCell ref="A131:H131"/>
    <mergeCell ref="A132:B132"/>
    <mergeCell ref="A133:B133"/>
    <mergeCell ref="G121:H121"/>
    <mergeCell ref="A123:H123"/>
    <mergeCell ref="A124:B124"/>
    <mergeCell ref="A125:B125"/>
    <mergeCell ref="A126:B126"/>
    <mergeCell ref="A127:H127"/>
    <mergeCell ref="A143:H143"/>
    <mergeCell ref="A144:B144"/>
    <mergeCell ref="A145:B145"/>
    <mergeCell ref="A146:B146"/>
    <mergeCell ref="A147:H147"/>
    <mergeCell ref="A140:B140"/>
    <mergeCell ref="A141:B141"/>
    <mergeCell ref="A142:B142"/>
    <mergeCell ref="A134:B134"/>
    <mergeCell ref="A135:H135"/>
    <mergeCell ref="A136:B136"/>
    <mergeCell ref="A137:B137"/>
    <mergeCell ref="A138:B138"/>
    <mergeCell ref="A139:H139"/>
    <mergeCell ref="A166:B166"/>
    <mergeCell ref="A171:H171"/>
    <mergeCell ref="A172:H172"/>
    <mergeCell ref="A160:B160"/>
    <mergeCell ref="A161:B161"/>
    <mergeCell ref="A162:B162"/>
    <mergeCell ref="A163:H163"/>
    <mergeCell ref="A164:B164"/>
    <mergeCell ref="A165:B165"/>
    <mergeCell ref="A167:H167"/>
    <mergeCell ref="A168:B168"/>
    <mergeCell ref="A169:B169"/>
    <mergeCell ref="A170:B170"/>
    <mergeCell ref="A154:B154"/>
    <mergeCell ref="A155:H155"/>
    <mergeCell ref="A156:B156"/>
    <mergeCell ref="A157:B157"/>
    <mergeCell ref="A158:B158"/>
    <mergeCell ref="A159:H159"/>
    <mergeCell ref="A148:B148"/>
    <mergeCell ref="A149:B149"/>
    <mergeCell ref="A150:B150"/>
    <mergeCell ref="A151:H151"/>
    <mergeCell ref="A152:B152"/>
    <mergeCell ref="A153:B153"/>
  </mergeCells>
  <printOptions horizontalCentered="1"/>
  <pageMargins left="0.51181102362204722" right="0.43307086614173229" top="0.70866141732283472" bottom="0.59055118110236227" header="0.51181102362204722" footer="0.35433070866141736"/>
  <pageSetup paperSize="9" scale="62" fitToHeight="0" orientation="portrait" verticalDpi="4294967293" r:id="rId1"/>
  <headerFooter differentFirst="1" alignWithMargins="0">
    <oddFooter>&amp;R&amp;P z &amp;N</oddFooter>
  </headerFooter>
  <rowBreaks count="4" manualBreakCount="4">
    <brk id="40" max="16383" man="1"/>
    <brk id="61" max="6" man="1"/>
    <brk id="86" max="6" man="1"/>
    <brk id="118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kwiecień</vt:lpstr>
      <vt:lpstr>kwiecień!Obszar_wydruku</vt:lpstr>
    </vt:vector>
  </TitlesOfParts>
  <Company>KRUS Centrala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monika.skarzynska</dc:creator>
  <cp:lastModifiedBy>Lidia Kowalska</cp:lastModifiedBy>
  <cp:lastPrinted>2026-05-27T08:11:08Z</cp:lastPrinted>
  <dcterms:created xsi:type="dcterms:W3CDTF">2008-02-15T13:23:15Z</dcterms:created>
  <dcterms:modified xsi:type="dcterms:W3CDTF">2026-05-27T10:08:58Z</dcterms:modified>
</cp:coreProperties>
</file>