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AA2F8375-35D1-4DDE-ADD4-4CFBA428E86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piec" sheetId="10" r:id="rId1"/>
  </sheets>
  <definedNames>
    <definedName name="_xlnm.Print_Area" localSheetId="0">Lipiec!$A$1:$H$167</definedName>
  </definedNames>
  <calcPr calcId="191029"/>
</workbook>
</file>

<file path=xl/calcChain.xml><?xml version="1.0" encoding="utf-8"?>
<calcChain xmlns="http://schemas.openxmlformats.org/spreadsheetml/2006/main">
  <c r="H165" i="10" l="1"/>
  <c r="H164" i="10" l="1"/>
  <c r="H163" i="10"/>
  <c r="G164" i="10" l="1"/>
  <c r="G163" i="10" l="1"/>
  <c r="G165" i="10"/>
  <c r="H108" i="10" l="1"/>
  <c r="G108" i="10" l="1"/>
  <c r="D66" i="10" l="1"/>
  <c r="D75" i="10" s="1"/>
  <c r="D83" i="10" s="1"/>
  <c r="D91" i="10" s="1"/>
  <c r="D104" i="10" s="1"/>
  <c r="D115" i="10" s="1"/>
  <c r="C66" i="10"/>
  <c r="C75" i="10" s="1"/>
  <c r="C83" i="10" s="1"/>
  <c r="C91" i="10" s="1"/>
  <c r="C104" i="10" s="1"/>
  <c r="C115" i="10" s="1"/>
  <c r="H160" i="10" l="1"/>
  <c r="H159" i="10"/>
  <c r="G160" i="10" l="1"/>
  <c r="H161" i="10"/>
  <c r="G159" i="10"/>
  <c r="H157" i="10"/>
  <c r="G157" i="10"/>
  <c r="G156" i="10"/>
  <c r="H156" i="10"/>
  <c r="H155" i="10"/>
  <c r="G155" i="10"/>
  <c r="H152" i="10"/>
  <c r="G151" i="10"/>
  <c r="H151" i="10"/>
  <c r="H148" i="10"/>
  <c r="G147" i="10"/>
  <c r="H147" i="10"/>
  <c r="H144" i="10"/>
  <c r="G143" i="10"/>
  <c r="H143" i="10"/>
  <c r="H140" i="10"/>
  <c r="G139" i="10"/>
  <c r="H139" i="10"/>
  <c r="H136" i="10"/>
  <c r="G135" i="10"/>
  <c r="H135" i="10"/>
  <c r="H132" i="10"/>
  <c r="G131" i="10"/>
  <c r="H131" i="10"/>
  <c r="H128" i="10"/>
  <c r="G127" i="10"/>
  <c r="H127" i="10"/>
  <c r="H124" i="10"/>
  <c r="G123" i="10"/>
  <c r="H123" i="10"/>
  <c r="H120" i="10"/>
  <c r="G119" i="10"/>
  <c r="H119" i="10"/>
  <c r="H111" i="10"/>
  <c r="G110" i="10"/>
  <c r="H110" i="10"/>
  <c r="H109" i="10"/>
  <c r="G109" i="10"/>
  <c r="D107" i="10"/>
  <c r="E107" i="10"/>
  <c r="C107" i="10"/>
  <c r="G100" i="10"/>
  <c r="H100" i="10"/>
  <c r="H99" i="10"/>
  <c r="G99" i="10"/>
  <c r="G96" i="10"/>
  <c r="H96" i="10"/>
  <c r="H95" i="10"/>
  <c r="G95" i="10"/>
  <c r="H87" i="10"/>
  <c r="G87" i="10"/>
  <c r="H86" i="10"/>
  <c r="G86" i="10"/>
  <c r="H79" i="10"/>
  <c r="H78" i="10"/>
  <c r="H70" i="10"/>
  <c r="G70" i="10"/>
  <c r="H69" i="10"/>
  <c r="G69" i="10"/>
  <c r="H68" i="10"/>
  <c r="H77" i="10" s="1"/>
  <c r="H85" i="10" s="1"/>
  <c r="H93" i="10" s="1"/>
  <c r="H106" i="10" s="1"/>
  <c r="H117" i="10" s="1"/>
  <c r="G68" i="10"/>
  <c r="G77" i="10" s="1"/>
  <c r="G85" i="10" s="1"/>
  <c r="G93" i="10" s="1"/>
  <c r="G106" i="10" s="1"/>
  <c r="G117" i="10" s="1"/>
  <c r="F67" i="10"/>
  <c r="F76" i="10" s="1"/>
  <c r="F84" i="10" s="1"/>
  <c r="F92" i="10" s="1"/>
  <c r="F105" i="10" s="1"/>
  <c r="F116" i="10" s="1"/>
  <c r="E84" i="10"/>
  <c r="E92" i="10" s="1"/>
  <c r="E105" i="10" s="1"/>
  <c r="E116" i="10" s="1"/>
  <c r="D67" i="10"/>
  <c r="D76" i="10" s="1"/>
  <c r="D84" i="10" s="1"/>
  <c r="D92" i="10" s="1"/>
  <c r="D105" i="10" s="1"/>
  <c r="D116" i="10" s="1"/>
  <c r="C67" i="10"/>
  <c r="C76" i="10" s="1"/>
  <c r="C84" i="10" s="1"/>
  <c r="C92" i="10" s="1"/>
  <c r="C105" i="10" s="1"/>
  <c r="C116" i="10" s="1"/>
  <c r="H62" i="10"/>
  <c r="G62" i="10"/>
  <c r="H61" i="10"/>
  <c r="G61" i="10"/>
  <c r="G80" i="10" l="1"/>
  <c r="H71" i="10"/>
  <c r="H107" i="10"/>
  <c r="H101" i="10"/>
  <c r="H97" i="10"/>
  <c r="G97" i="10"/>
  <c r="G71" i="10"/>
  <c r="H80" i="10"/>
  <c r="G161" i="10"/>
  <c r="G88" i="10"/>
  <c r="H88" i="10"/>
  <c r="G101" i="10"/>
  <c r="G107" i="10"/>
  <c r="G111" i="10"/>
  <c r="G120" i="10"/>
  <c r="G124" i="10"/>
  <c r="G128" i="10"/>
  <c r="G132" i="10"/>
  <c r="G136" i="10"/>
  <c r="G140" i="10"/>
  <c r="G144" i="10"/>
  <c r="G148" i="10"/>
  <c r="G152" i="10"/>
  <c r="G78" i="10"/>
  <c r="G79" i="10"/>
  <c r="H153" i="10" l="1"/>
  <c r="G153" i="10"/>
  <c r="G145" i="10"/>
  <c r="H145" i="10"/>
  <c r="G133" i="10"/>
  <c r="H133" i="10"/>
  <c r="G121" i="10"/>
  <c r="H121" i="10"/>
  <c r="G149" i="10"/>
  <c r="H149" i="10"/>
  <c r="G141" i="10"/>
  <c r="H141" i="10"/>
  <c r="G137" i="10"/>
  <c r="H137" i="10"/>
  <c r="G129" i="10"/>
  <c r="H129" i="10"/>
  <c r="G125" i="10" l="1"/>
  <c r="H125" i="10"/>
  <c r="F107" i="10" l="1"/>
</calcChain>
</file>

<file path=xl/sharedStrings.xml><?xml version="1.0" encoding="utf-8"?>
<sst xmlns="http://schemas.openxmlformats.org/spreadsheetml/2006/main" count="140" uniqueCount="93">
  <si>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</si>
  <si>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</si>
  <si>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</si>
  <si>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</si>
  <si>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</si>
  <si>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</si>
  <si>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</si>
  <si>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</si>
  <si>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</si>
  <si>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</si>
  <si>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</si>
  <si>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</si>
  <si>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</si>
  <si>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</si>
  <si>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</si>
  <si>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</si>
  <si>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</si>
  <si>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</si>
  <si>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</si>
  <si>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</si>
  <si>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</si>
  <si>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</si>
  <si>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</si>
  <si>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</si>
  <si>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</si>
  <si>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</si>
  <si>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</si>
  <si>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</si>
  <si>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</si>
  <si>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</si>
  <si>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</si>
  <si>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</si>
  <si>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</si>
  <si>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</si>
  <si>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</si>
  <si>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</si>
  <si>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</si>
  <si>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</si>
  <si>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</si>
  <si>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</si>
  <si>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</si>
  <si>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</si>
  <si>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</si>
  <si>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</si>
  <si>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</si>
  <si>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</si>
  <si>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</si>
  <si>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</si>
  <si>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</si>
  <si>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</si>
  <si>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</si>
  <si>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</si>
  <si>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</si>
  <si>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</si>
  <si>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</si>
  <si>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</si>
  <si>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</si>
  <si>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czerwiec</t>
  </si>
  <si>
    <t>lipiec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</si>
  <si>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</si>
  <si>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</si>
  <si>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</si>
  <si>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</si>
  <si>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</si>
  <si>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Narastająco 
styczeń-lipiec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</si>
  <si>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</si>
  <si>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</si>
  <si>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</si>
  <si>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</si>
  <si>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</si>
  <si>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Warszawa 2025 rok</t>
  </si>
  <si>
    <t>MIESIĘCZNA INFORMACJA STATYSTYCZNA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</si>
  <si>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</si>
  <si>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</si>
  <si>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</si>
  <si>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</si>
  <si>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 xml:space="preserve">Kwota świadczeń emerytalno-rentowych w zł </t>
  </si>
  <si>
    <t>2025rok</t>
  </si>
  <si>
    <t>lipca 
2025 r. 
z czerwcem
2025 r.</t>
  </si>
  <si>
    <t>lipca 
2025 r. 
z lipcem
2024 r.</t>
  </si>
  <si>
    <t xml:space="preserve">Wysokość zasiłku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</si>
  <si>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</si>
  <si>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</si>
  <si>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</si>
  <si>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</si>
  <si>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</si>
  <si>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 xml:space="preserve">lipiec </t>
  </si>
  <si>
    <t>LIPIEC 2025 ROK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</si>
  <si>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</si>
  <si>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>Dane opracowane są na podstawie meldunków statystycznych opracowanych przez jednostki organizacyjne Kasy za lipiec 2025 r.</t>
  </si>
  <si>
    <t xml:space="preserve">Wysokość zasiłku za 1 dzień w zł 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</si>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</sst>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38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7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" fillId="3" borderId="0" xfId="4" applyFont="1" applyFill="1" applyAlignment="1">
      <alignment horizontal="left" vertical="center"/>
    </xf>
    <xf numFmtId="0" fontId="7" fillId="0" borderId="0" xfId="4" applyFont="1"/>
    <xf numFmtId="0" fontId="7" fillId="4" borderId="0" xfId="4" applyFill="1"/>
    <xf numFmtId="0" fontId="12" fillId="4" borderId="0" xfId="4" applyFont="1" applyFill="1" applyAlignment="1">
      <alignment horizontal="center" wrapText="1"/>
    </xf>
    <xf numFmtId="0" fontId="7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7" fillId="0" borderId="0" xfId="4" applyFill="1"/>
    <xf numFmtId="165" fontId="2" fillId="0" borderId="0" xfId="4" applyNumberFormat="1" applyFont="1"/>
    <xf numFmtId="3" fontId="6" fillId="0" borderId="13" xfId="4" applyNumberFormat="1" applyFont="1" applyBorder="1" applyAlignment="1">
      <alignment vertical="center"/>
    </xf>
    <xf numFmtId="10" fontId="6" fillId="0" borderId="3" xfId="4" applyNumberFormat="1" applyFont="1" applyBorder="1" applyAlignment="1">
      <alignment vertical="center"/>
    </xf>
    <xf numFmtId="10" fontId="6" fillId="0" borderId="14" xfId="1" applyNumberFormat="1" applyFont="1" applyBorder="1" applyAlignment="1">
      <alignment vertical="center"/>
    </xf>
    <xf numFmtId="3" fontId="9" fillId="0" borderId="3" xfId="4" applyNumberFormat="1" applyFont="1" applyFill="1" applyBorder="1" applyAlignment="1">
      <alignment horizontal="right" vertical="center"/>
    </xf>
    <xf numFmtId="10" fontId="6" fillId="0" borderId="3" xfId="4" applyNumberFormat="1" applyFont="1" applyBorder="1" applyAlignment="1">
      <alignment horizontal="right" vertical="center"/>
    </xf>
    <xf numFmtId="10" fontId="6" fillId="0" borderId="14" xfId="4" applyNumberFormat="1" applyFont="1" applyBorder="1" applyAlignment="1">
      <alignment vertical="center"/>
    </xf>
    <xf numFmtId="3" fontId="6" fillId="5" borderId="3" xfId="4" applyNumberFormat="1" applyFont="1" applyFill="1" applyBorder="1" applyAlignment="1">
      <alignment vertical="center"/>
    </xf>
    <xf numFmtId="4" fontId="6" fillId="5" borderId="7" xfId="4" applyNumberFormat="1" applyFont="1" applyFill="1" applyBorder="1" applyAlignment="1">
      <alignment vertical="center"/>
    </xf>
    <xf numFmtId="4" fontId="6" fillId="5" borderId="4" xfId="4" applyNumberFormat="1" applyFont="1" applyFill="1" applyBorder="1" applyAlignment="1">
      <alignment vertical="center"/>
    </xf>
    <xf numFmtId="3" fontId="6" fillId="5" borderId="4" xfId="4" applyNumberFormat="1" applyFont="1" applyFill="1" applyBorder="1" applyAlignment="1">
      <alignment vertical="center"/>
    </xf>
    <xf numFmtId="4" fontId="6" fillId="5" borderId="0" xfId="4" applyNumberFormat="1" applyFont="1" applyFill="1" applyBorder="1" applyAlignment="1">
      <alignment vertical="center"/>
    </xf>
    <xf numFmtId="0" fontId="6" fillId="5" borderId="4" xfId="4" applyFont="1" applyFill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6" fillId="0" borderId="15" xfId="4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00000000-0005-0000-0000-000001000000}"/>
    <cellStyle name="Normalny 3" xfId="4" xr:uid="{00000000-0005-0000-0000-000002000000}"/>
    <cellStyle name="Normalny 6" xfId="3" xr:uid="{00000000-0005-0000-0000-000003000000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19</xdr:row>
      <xdr:rowOff>47625</xdr:rowOff>
    </xdr:from>
    <xdr:to>
      <xdr:col>7</xdr:col>
      <xdr:colOff>796069</xdr:colOff>
      <xdr:row>30</xdr:row>
      <xdr:rowOff>476250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AE12DE-9334-434F-AEEF-B17DC744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4" y="5845969"/>
          <a:ext cx="9547163" cy="592931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9051C79-2187-49C9-BADE-CAE19A4913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69E1507-CAE2-4D16-B176-FFFD0703C8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18A0074-ACD2-491F-956A-39EBC6FCB1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DDB58F6-2D73-4ABE-9839-DF7E2F22E4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"/>
  <sheetViews>
    <sheetView showGridLines="0" tabSelected="1" view="pageBreakPreview" topLeftCell="A133" zoomScale="80" zoomScaleNormal="100" zoomScaleSheetLayoutView="80" workbookViewId="0">
      <selection activeCell="F62" sqref="F62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8" width="12.28515625" style="8" customWidth="1"/>
    <col min="9" max="9" width="15.5703125" style="8" customWidth="1"/>
    <col min="10" max="10" width="24.85546875" style="8" bestFit="1" customWidth="1"/>
    <col min="11" max="16384" width="9.140625" style="8"/>
  </cols>
  <sheetData>
    <row r="1" spans="1:8" s="5" customFormat="1" ht="12.75">
      <c r="D1" s="65"/>
      <c r="E1" s="65"/>
    </row>
    <row r="2" spans="1:8" s="5" customFormat="1" ht="12.75">
      <c r="D2" s="65"/>
      <c r="E2" s="65"/>
    </row>
    <row r="3" spans="1:8" s="5" customFormat="1" ht="12.75">
      <c r="D3" s="65"/>
      <c r="E3" s="65"/>
    </row>
    <row r="4" spans="1:8" s="5" customFormat="1" ht="12.75">
      <c r="D4" s="65"/>
      <c r="E4" s="65"/>
    </row>
    <row r="5" spans="1:8" s="5" customFormat="1" ht="12.75">
      <c r="D5" s="65"/>
      <c r="E5" s="65"/>
    </row>
    <row r="6" spans="1:8" s="5" customFormat="1" ht="12.75">
      <c r="D6" s="65"/>
      <c r="E6" s="65"/>
    </row>
    <row r="7" spans="1:8" s="5" customFormat="1" ht="12.75">
      <c r="D7" s="65"/>
      <c r="E7" s="65"/>
    </row>
    <row r="8" spans="1:8" s="5" customFormat="1" ht="20.25" customHeight="1">
      <c r="B8" s="86" t="s">
        <v>63</v>
      </c>
      <c r="C8" s="86"/>
      <c r="D8" s="86"/>
      <c r="E8" s="86"/>
      <c r="F8" s="86"/>
      <c r="G8" s="86"/>
      <c r="H8" s="63"/>
    </row>
    <row r="9" spans="1:8" s="5" customFormat="1" ht="12.75">
      <c r="D9" s="65"/>
      <c r="E9" s="65"/>
    </row>
    <row r="10" spans="1:8" s="5" customFormat="1" ht="12.75">
      <c r="D10" s="65"/>
      <c r="E10" s="65"/>
    </row>
    <row r="11" spans="1:8" s="5" customFormat="1" ht="12.75">
      <c r="D11" s="65"/>
      <c r="E11" s="65"/>
    </row>
    <row r="12" spans="1:8" s="5" customFormat="1" ht="12.75">
      <c r="D12" s="65"/>
      <c r="E12" s="65"/>
    </row>
    <row r="13" spans="1:8" s="5" customFormat="1" ht="12.75">
      <c r="D13" s="65"/>
      <c r="E13" s="65"/>
    </row>
    <row r="14" spans="1:8" s="5" customFormat="1" ht="12.75">
      <c r="D14" s="65"/>
      <c r="E14" s="65"/>
    </row>
    <row r="15" spans="1:8" s="5" customFormat="1" ht="150" customHeight="1">
      <c r="A15" s="66"/>
      <c r="B15" s="87" t="s">
        <v>71</v>
      </c>
      <c r="C15" s="87"/>
      <c r="D15" s="87"/>
      <c r="E15" s="87"/>
      <c r="F15" s="87"/>
      <c r="G15" s="87"/>
      <c r="H15" s="67"/>
    </row>
    <row r="16" spans="1:8" s="5" customFormat="1" ht="12.75">
      <c r="A16" s="66"/>
      <c r="B16" s="66"/>
      <c r="C16" s="66"/>
      <c r="D16" s="68"/>
      <c r="E16" s="68"/>
      <c r="F16" s="66"/>
      <c r="G16" s="66"/>
      <c r="H16" s="66"/>
    </row>
    <row r="17" spans="1:8" s="5" customFormat="1" ht="12.75">
      <c r="A17" s="66"/>
      <c r="B17" s="66"/>
      <c r="C17" s="66"/>
      <c r="D17" s="68"/>
      <c r="E17" s="68"/>
      <c r="F17" s="66"/>
      <c r="G17" s="66"/>
      <c r="H17" s="66"/>
    </row>
    <row r="18" spans="1:8" s="5" customFormat="1" ht="41.25" customHeight="1">
      <c r="A18" s="66"/>
      <c r="B18" s="88" t="s">
        <v>87</v>
      </c>
      <c r="C18" s="88"/>
      <c r="D18" s="88"/>
      <c r="E18" s="88"/>
      <c r="F18" s="88"/>
      <c r="G18" s="88"/>
      <c r="H18" s="69"/>
    </row>
    <row r="19" spans="1:8" s="5" customFormat="1" ht="48" customHeight="1">
      <c r="A19" s="66"/>
      <c r="B19" s="89"/>
      <c r="C19" s="89"/>
      <c r="D19" s="89"/>
      <c r="E19" s="89"/>
      <c r="F19" s="89"/>
      <c r="G19" s="89"/>
      <c r="H19" s="70"/>
    </row>
    <row r="20" spans="1:8" s="5" customFormat="1" ht="39.75" customHeight="1">
      <c r="D20" s="65"/>
      <c r="E20" s="65"/>
    </row>
    <row r="21" spans="1:8" s="5" customFormat="1" ht="39.75" customHeight="1">
      <c r="D21" s="65"/>
      <c r="E21" s="65"/>
    </row>
    <row r="22" spans="1:8" s="5" customFormat="1" ht="39.75" customHeight="1">
      <c r="D22" s="65"/>
      <c r="E22" s="65"/>
    </row>
    <row r="23" spans="1:8" s="5" customFormat="1" ht="39.75" customHeight="1">
      <c r="D23" s="65"/>
      <c r="E23" s="65"/>
    </row>
    <row r="24" spans="1:8" s="5" customFormat="1" ht="39.75" customHeight="1">
      <c r="D24" s="65"/>
      <c r="E24" s="65"/>
    </row>
    <row r="25" spans="1:8" s="5" customFormat="1" ht="39.75" customHeight="1">
      <c r="D25" s="65"/>
      <c r="E25" s="65"/>
    </row>
    <row r="26" spans="1:8" s="5" customFormat="1" ht="39.75" customHeight="1">
      <c r="D26" s="65"/>
      <c r="E26" s="65"/>
    </row>
    <row r="27" spans="1:8" s="5" customFormat="1" ht="39.75" customHeight="1">
      <c r="D27" s="65"/>
      <c r="E27" s="65"/>
    </row>
    <row r="28" spans="1:8" s="5" customFormat="1" ht="39.75" customHeight="1">
      <c r="D28" s="65"/>
      <c r="E28" s="65"/>
    </row>
    <row r="29" spans="1:8" s="5" customFormat="1" ht="39.75" customHeight="1">
      <c r="D29" s="65"/>
      <c r="E29" s="65"/>
    </row>
    <row r="30" spans="1:8" s="5" customFormat="1" ht="39.75" customHeight="1">
      <c r="D30" s="65"/>
      <c r="E30" s="65"/>
    </row>
    <row r="31" spans="1:8" s="5" customFormat="1" ht="39.75" customHeight="1">
      <c r="D31" s="65"/>
      <c r="E31" s="65"/>
    </row>
    <row r="32" spans="1:8" s="5" customFormat="1" ht="39.75" customHeight="1">
      <c r="A32" s="66"/>
      <c r="B32" s="66"/>
      <c r="C32" s="66"/>
      <c r="D32" s="68"/>
      <c r="E32" s="68"/>
      <c r="F32" s="66"/>
      <c r="G32" s="66"/>
      <c r="H32" s="66"/>
    </row>
    <row r="33" spans="1:8" s="5" customFormat="1" ht="39.75" customHeight="1">
      <c r="A33" s="66"/>
      <c r="B33" s="66"/>
      <c r="C33" s="66"/>
      <c r="D33" s="68"/>
      <c r="E33" s="68"/>
      <c r="F33" s="66"/>
      <c r="G33" s="66"/>
      <c r="H33" s="66"/>
    </row>
    <row r="34" spans="1:8" s="71" customFormat="1" ht="27" customHeight="1">
      <c r="A34" s="66"/>
      <c r="B34" s="66"/>
      <c r="C34" s="66"/>
      <c r="D34" s="66"/>
      <c r="E34" s="66"/>
      <c r="F34" s="66"/>
      <c r="G34" s="66"/>
      <c r="H34" s="66"/>
    </row>
    <row r="35" spans="1:8" s="5" customFormat="1" ht="29.25" customHeight="1">
      <c r="A35" s="66"/>
      <c r="B35" s="90" t="s">
        <v>70</v>
      </c>
      <c r="C35" s="90"/>
      <c r="D35" s="90"/>
      <c r="E35" s="90"/>
      <c r="F35" s="90"/>
      <c r="G35" s="90"/>
      <c r="H35" s="66"/>
    </row>
    <row r="36" spans="1:8" ht="31.5" customHeight="1">
      <c r="A36" s="91" t="s">
        <v>51</v>
      </c>
      <c r="B36" s="91"/>
      <c r="C36" s="91"/>
      <c r="D36" s="91"/>
      <c r="E36" s="91"/>
      <c r="F36" s="91"/>
      <c r="G36" s="91"/>
      <c r="H36" s="64"/>
    </row>
    <row r="37" spans="1:8" ht="51" customHeight="1">
      <c r="A37" s="48" t="s">
        <v>31</v>
      </c>
      <c r="B37" s="92" t="s">
        <v>88</v>
      </c>
      <c r="C37" s="92"/>
      <c r="D37" s="92"/>
      <c r="E37" s="92"/>
      <c r="F37" s="92"/>
      <c r="G37" s="92"/>
      <c r="H37" s="61"/>
    </row>
    <row r="38" spans="1:8" ht="33.75" customHeight="1">
      <c r="A38" s="48" t="s">
        <v>32</v>
      </c>
      <c r="B38" s="93" t="s">
        <v>89</v>
      </c>
      <c r="C38" s="93"/>
      <c r="D38" s="93"/>
      <c r="E38" s="93"/>
      <c r="F38" s="93"/>
      <c r="G38" s="93"/>
      <c r="H38" s="62"/>
    </row>
    <row r="39" spans="1:8" ht="27" customHeight="1">
      <c r="A39" s="48" t="s">
        <v>34</v>
      </c>
      <c r="B39" s="93" t="s">
        <v>33</v>
      </c>
      <c r="C39" s="93"/>
      <c r="D39" s="93"/>
      <c r="E39" s="93"/>
      <c r="F39" s="93"/>
      <c r="G39" s="93"/>
      <c r="H39" s="62"/>
    </row>
    <row r="40" spans="1:8" ht="53.25" customHeight="1">
      <c r="A40" s="48" t="s">
        <v>35</v>
      </c>
      <c r="B40" s="93" t="s">
        <v>54</v>
      </c>
      <c r="C40" s="93"/>
      <c r="D40" s="93"/>
      <c r="E40" s="93"/>
      <c r="F40" s="93"/>
      <c r="G40" s="93"/>
      <c r="H40" s="62"/>
    </row>
    <row r="41" spans="1:8" ht="141.75" customHeight="1">
      <c r="A41" s="48" t="s">
        <v>36</v>
      </c>
      <c r="B41" s="93" t="s">
        <v>85</v>
      </c>
      <c r="C41" s="93"/>
      <c r="D41" s="93"/>
      <c r="E41" s="93"/>
      <c r="F41" s="93"/>
      <c r="G41" s="93"/>
      <c r="H41" s="62"/>
    </row>
    <row r="42" spans="1:8" ht="35.25" customHeight="1">
      <c r="A42" s="48" t="s">
        <v>37</v>
      </c>
      <c r="B42" s="93" t="s">
        <v>72</v>
      </c>
      <c r="C42" s="93"/>
      <c r="D42" s="93"/>
      <c r="E42" s="93"/>
      <c r="F42" s="93"/>
      <c r="G42" s="93"/>
      <c r="H42" s="62"/>
    </row>
    <row r="43" spans="1:8" ht="82.5" customHeight="1">
      <c r="A43" s="48" t="s">
        <v>38</v>
      </c>
      <c r="B43" s="93" t="s">
        <v>73</v>
      </c>
      <c r="C43" s="93"/>
      <c r="D43" s="93"/>
      <c r="E43" s="93"/>
      <c r="F43" s="93"/>
      <c r="G43" s="93"/>
      <c r="H43" s="62"/>
    </row>
    <row r="44" spans="1:8" ht="42" customHeight="1">
      <c r="A44" s="48" t="s">
        <v>39</v>
      </c>
      <c r="B44" s="93" t="s">
        <v>74</v>
      </c>
      <c r="C44" s="93"/>
      <c r="D44" s="93"/>
      <c r="E44" s="93"/>
      <c r="F44" s="93"/>
      <c r="G44" s="93"/>
      <c r="H44" s="62"/>
    </row>
    <row r="45" spans="1:8" ht="21" customHeight="1">
      <c r="A45" s="48" t="s">
        <v>40</v>
      </c>
      <c r="B45" s="93" t="s">
        <v>45</v>
      </c>
      <c r="C45" s="93"/>
      <c r="D45" s="93"/>
      <c r="E45" s="93"/>
      <c r="F45" s="93"/>
      <c r="G45" s="93"/>
      <c r="H45" s="62"/>
    </row>
    <row r="46" spans="1:8" s="5" customFormat="1" ht="21" customHeight="1">
      <c r="B46" s="85" t="s">
        <v>47</v>
      </c>
      <c r="C46" s="85"/>
      <c r="D46" s="85"/>
      <c r="E46" s="85"/>
      <c r="F46" s="85"/>
      <c r="G46" s="8"/>
      <c r="H46" s="8"/>
    </row>
    <row r="47" spans="1:8" s="5" customFormat="1" ht="21" customHeight="1">
      <c r="B47" s="85" t="s">
        <v>46</v>
      </c>
      <c r="C47" s="85"/>
      <c r="D47" s="85"/>
      <c r="E47" s="85"/>
      <c r="F47" s="85"/>
      <c r="G47" s="8"/>
      <c r="H47" s="8"/>
    </row>
    <row r="48" spans="1:8" s="5" customFormat="1" ht="21" customHeight="1">
      <c r="B48" s="85" t="s">
        <v>49</v>
      </c>
      <c r="C48" s="85"/>
      <c r="D48" s="85"/>
      <c r="E48" s="85"/>
      <c r="F48" s="85"/>
      <c r="G48" s="8"/>
      <c r="H48" s="8"/>
    </row>
    <row r="49" spans="1:13" s="5" customFormat="1" ht="21" customHeight="1">
      <c r="B49" s="85" t="s">
        <v>48</v>
      </c>
      <c r="C49" s="85"/>
      <c r="D49" s="85"/>
      <c r="E49" s="85"/>
      <c r="F49" s="85"/>
      <c r="G49" s="8"/>
      <c r="H49" s="8"/>
    </row>
    <row r="50" spans="1:13" s="5" customFormat="1" ht="21" customHeight="1">
      <c r="B50" s="85" t="s">
        <v>27</v>
      </c>
      <c r="C50" s="85"/>
      <c r="D50" s="85"/>
      <c r="E50" s="85"/>
      <c r="F50" s="85"/>
      <c r="G50" s="8"/>
      <c r="H50" s="8"/>
    </row>
    <row r="51" spans="1:13" s="5" customFormat="1" ht="21" customHeight="1">
      <c r="B51" s="85" t="s">
        <v>67</v>
      </c>
      <c r="C51" s="85"/>
      <c r="D51" s="85"/>
      <c r="E51" s="85"/>
      <c r="F51" s="85"/>
      <c r="G51" s="8"/>
      <c r="H51" s="8"/>
    </row>
    <row r="52" spans="1:13" s="5" customFormat="1" ht="21" customHeight="1">
      <c r="B52" s="85" t="s">
        <v>75</v>
      </c>
      <c r="C52" s="85"/>
      <c r="D52" s="85"/>
      <c r="E52" s="85"/>
      <c r="F52" s="85"/>
      <c r="G52" s="8"/>
      <c r="H52" s="8"/>
    </row>
    <row r="53" spans="1:13" s="5" customFormat="1" ht="21" customHeight="1">
      <c r="B53" s="60"/>
      <c r="C53" s="60"/>
      <c r="D53" s="60"/>
      <c r="E53" s="60"/>
      <c r="F53" s="60"/>
      <c r="G53" s="8"/>
      <c r="H53" s="8"/>
    </row>
    <row r="54" spans="1:13" s="5" customFormat="1" ht="21.75" customHeight="1">
      <c r="B54" s="6" t="s">
        <v>25</v>
      </c>
      <c r="C54" s="6"/>
      <c r="D54" s="6"/>
      <c r="E54" s="6"/>
      <c r="F54" s="8"/>
      <c r="G54" s="8"/>
      <c r="H54" s="8"/>
    </row>
    <row r="55" spans="1:13" s="5" customFormat="1" ht="21.75" customHeight="1">
      <c r="B55" s="7" t="s">
        <v>26</v>
      </c>
      <c r="C55" s="6"/>
      <c r="D55" s="6"/>
      <c r="E55" s="6"/>
      <c r="F55" s="8"/>
      <c r="G55" s="8"/>
      <c r="H55" s="8"/>
    </row>
    <row r="56" spans="1:13" s="5" customFormat="1" ht="21.75" customHeight="1">
      <c r="B56" s="7" t="s">
        <v>50</v>
      </c>
      <c r="C56" s="7"/>
      <c r="D56" s="8"/>
      <c r="E56" s="8"/>
      <c r="F56" s="8"/>
      <c r="G56" s="8"/>
      <c r="H56" s="8"/>
    </row>
    <row r="57" spans="1:13" ht="31.5" customHeight="1">
      <c r="A57" s="94" t="s">
        <v>52</v>
      </c>
      <c r="B57" s="94"/>
      <c r="C57" s="94"/>
      <c r="D57" s="94"/>
      <c r="E57" s="94"/>
      <c r="F57" s="94"/>
      <c r="G57" s="94"/>
      <c r="H57" s="94"/>
      <c r="I57" s="13"/>
    </row>
    <row r="58" spans="1:13" ht="30.75" customHeight="1">
      <c r="A58" s="95" t="s">
        <v>0</v>
      </c>
      <c r="B58" s="96"/>
      <c r="C58" s="4" t="s">
        <v>68</v>
      </c>
      <c r="D58" s="101" t="s">
        <v>77</v>
      </c>
      <c r="E58" s="101"/>
      <c r="F58" s="101"/>
      <c r="G58" s="101"/>
      <c r="H58" s="102"/>
      <c r="I58" s="13"/>
    </row>
    <row r="59" spans="1:13" ht="33.75" customHeight="1">
      <c r="A59" s="97"/>
      <c r="B59" s="98"/>
      <c r="C59" s="103" t="s">
        <v>58</v>
      </c>
      <c r="D59" s="103" t="s">
        <v>57</v>
      </c>
      <c r="E59" s="103" t="s">
        <v>86</v>
      </c>
      <c r="F59" s="103" t="s">
        <v>64</v>
      </c>
      <c r="G59" s="108" t="s">
        <v>23</v>
      </c>
      <c r="H59" s="109"/>
      <c r="I59" s="13"/>
    </row>
    <row r="60" spans="1:13" ht="73.5" customHeight="1">
      <c r="A60" s="99"/>
      <c r="B60" s="100"/>
      <c r="C60" s="104"/>
      <c r="D60" s="104"/>
      <c r="E60" s="104"/>
      <c r="F60" s="104"/>
      <c r="G60" s="9" t="s">
        <v>78</v>
      </c>
      <c r="H60" s="9" t="s">
        <v>79</v>
      </c>
      <c r="I60" s="13"/>
    </row>
    <row r="61" spans="1:13" ht="30.75" customHeight="1">
      <c r="A61" s="110" t="s">
        <v>20</v>
      </c>
      <c r="B61" s="111"/>
      <c r="C61" s="76">
        <v>969125</v>
      </c>
      <c r="D61" s="79">
        <v>961442</v>
      </c>
      <c r="E61" s="79">
        <v>975629</v>
      </c>
      <c r="F61" s="79">
        <v>964477</v>
      </c>
      <c r="G61" s="77">
        <f>E61/D61-1</f>
        <v>1.4755960317939021E-2</v>
      </c>
      <c r="H61" s="78">
        <f>E61/C61-1</f>
        <v>6.7112085644267516E-3</v>
      </c>
      <c r="I61" s="13"/>
      <c r="K61" s="13"/>
      <c r="M61" s="27"/>
    </row>
    <row r="62" spans="1:13" ht="30.75" customHeight="1">
      <c r="A62" s="112" t="s">
        <v>76</v>
      </c>
      <c r="B62" s="113"/>
      <c r="C62" s="28">
        <v>2082996240.02</v>
      </c>
      <c r="D62" s="80">
        <v>2180628793.29</v>
      </c>
      <c r="E62" s="80">
        <v>2231466002.1399999</v>
      </c>
      <c r="F62" s="80">
        <v>15154172634.060001</v>
      </c>
      <c r="G62" s="26">
        <f>E62/D62-1</f>
        <v>2.3313096207126405E-2</v>
      </c>
      <c r="H62" s="23">
        <f>E62/C62-1</f>
        <v>7.1277018780684154E-2</v>
      </c>
      <c r="I62" s="21"/>
      <c r="J62" s="72"/>
      <c r="K62" s="13"/>
    </row>
    <row r="63" spans="1:13" ht="19.5" customHeight="1">
      <c r="A63" s="114"/>
      <c r="B63" s="114"/>
      <c r="C63" s="114"/>
      <c r="D63" s="114"/>
      <c r="E63" s="114"/>
      <c r="F63" s="114"/>
      <c r="G63" s="114"/>
      <c r="H63" s="114"/>
      <c r="I63" s="13"/>
    </row>
    <row r="64" spans="1:13" ht="27" customHeight="1">
      <c r="A64" s="49"/>
      <c r="B64" s="49"/>
      <c r="C64" s="29"/>
      <c r="D64" s="29"/>
      <c r="E64" s="29"/>
      <c r="F64" s="29"/>
      <c r="G64" s="30"/>
      <c r="H64" s="30"/>
      <c r="I64" s="13"/>
    </row>
    <row r="65" spans="1:10" ht="32.25" customHeight="1">
      <c r="A65" s="94" t="s">
        <v>43</v>
      </c>
      <c r="B65" s="94"/>
      <c r="C65" s="94"/>
      <c r="D65" s="94"/>
      <c r="E65" s="94"/>
      <c r="F65" s="94"/>
      <c r="G65" s="94"/>
      <c r="H65" s="94"/>
    </row>
    <row r="66" spans="1:10" ht="30" customHeight="1">
      <c r="A66" s="95" t="s">
        <v>0</v>
      </c>
      <c r="B66" s="96"/>
      <c r="C66" s="56" t="str">
        <f>C58</f>
        <v>2024 rok</v>
      </c>
      <c r="D66" s="105" t="str">
        <f>D58</f>
        <v>2025rok</v>
      </c>
      <c r="E66" s="106"/>
      <c r="F66" s="106"/>
      <c r="G66" s="106"/>
      <c r="H66" s="107"/>
    </row>
    <row r="67" spans="1:10" ht="30" customHeight="1">
      <c r="A67" s="97"/>
      <c r="B67" s="98"/>
      <c r="C67" s="103" t="str">
        <f>C59</f>
        <v>lipiec</v>
      </c>
      <c r="D67" s="103" t="str">
        <f t="shared" ref="D67:F67" si="0">D59</f>
        <v>czerwiec</v>
      </c>
      <c r="E67" s="103" t="s">
        <v>86</v>
      </c>
      <c r="F67" s="103" t="str">
        <f t="shared" si="0"/>
        <v>Narastająco 
styczeń-lipiec</v>
      </c>
      <c r="G67" s="108" t="s">
        <v>23</v>
      </c>
      <c r="H67" s="109"/>
    </row>
    <row r="68" spans="1:10" ht="73.5" customHeight="1">
      <c r="A68" s="99"/>
      <c r="B68" s="100"/>
      <c r="C68" s="104"/>
      <c r="D68" s="104"/>
      <c r="E68" s="104"/>
      <c r="F68" s="104"/>
      <c r="G68" s="9" t="str">
        <f>G60</f>
        <v>lipca 
2025 r. 
z czerwcem
2025 r.</v>
      </c>
      <c r="H68" s="9" t="str">
        <f>H60</f>
        <v>lipca 
2025 r. 
z lipcem
2024 r.</v>
      </c>
    </row>
    <row r="69" spans="1:10" ht="30" customHeight="1">
      <c r="A69" s="110" t="s">
        <v>18</v>
      </c>
      <c r="B69" s="111"/>
      <c r="C69" s="73">
        <v>967693</v>
      </c>
      <c r="D69" s="79">
        <v>959991</v>
      </c>
      <c r="E69" s="79">
        <v>974168</v>
      </c>
      <c r="F69" s="79">
        <v>963024</v>
      </c>
      <c r="G69" s="74">
        <f>E69/D69-1</f>
        <v>1.476784678189702E-2</v>
      </c>
      <c r="H69" s="75">
        <f>E69/C69-1</f>
        <v>6.691171683581576E-3</v>
      </c>
      <c r="I69" s="13"/>
      <c r="J69" s="13"/>
    </row>
    <row r="70" spans="1:10" ht="31.5" customHeight="1">
      <c r="A70" s="115" t="s">
        <v>91</v>
      </c>
      <c r="B70" s="116"/>
      <c r="C70" s="14">
        <v>1957231617.4400001</v>
      </c>
      <c r="D70" s="81">
        <v>2031805538.5600002</v>
      </c>
      <c r="E70" s="81">
        <v>2080437874.9599998</v>
      </c>
      <c r="F70" s="81">
        <v>14108174914.959997</v>
      </c>
      <c r="G70" s="12">
        <f t="shared" ref="G70:G71" si="1">E70/D70-1</f>
        <v>2.3935527035951809E-2</v>
      </c>
      <c r="H70" s="2">
        <f t="shared" ref="H70:H71" si="2">E70/C70-1</f>
        <v>6.2949247509678896E-2</v>
      </c>
      <c r="I70" s="13"/>
      <c r="J70" s="16"/>
    </row>
    <row r="71" spans="1:10" ht="31.5" customHeight="1">
      <c r="A71" s="112" t="s">
        <v>9</v>
      </c>
      <c r="B71" s="113"/>
      <c r="C71" s="17">
        <v>2022.57</v>
      </c>
      <c r="D71" s="80">
        <v>2116.48</v>
      </c>
      <c r="E71" s="80">
        <v>2135.6</v>
      </c>
      <c r="F71" s="80">
        <v>2092.84</v>
      </c>
      <c r="G71" s="19">
        <f t="shared" si="1"/>
        <v>9.0338675536740798E-3</v>
      </c>
      <c r="H71" s="3">
        <f t="shared" si="2"/>
        <v>5.5884345164814997E-2</v>
      </c>
      <c r="I71" s="13"/>
      <c r="J71" s="20"/>
    </row>
    <row r="72" spans="1:10" ht="45" customHeight="1">
      <c r="A72" s="117" t="s">
        <v>92</v>
      </c>
      <c r="B72" s="117"/>
      <c r="C72" s="117"/>
      <c r="D72" s="117"/>
      <c r="E72" s="117"/>
      <c r="F72" s="117"/>
      <c r="G72" s="117"/>
      <c r="H72" s="117"/>
      <c r="I72" s="13"/>
    </row>
    <row r="73" spans="1:10" ht="27" customHeight="1">
      <c r="A73" s="50"/>
      <c r="B73" s="50"/>
      <c r="C73" s="50"/>
      <c r="D73" s="50"/>
      <c r="E73" s="50"/>
      <c r="F73" s="50"/>
      <c r="G73" s="50"/>
      <c r="H73" s="50"/>
      <c r="I73" s="13"/>
    </row>
    <row r="74" spans="1:10" ht="31.5" customHeight="1">
      <c r="A74" s="94" t="s">
        <v>55</v>
      </c>
      <c r="B74" s="94"/>
      <c r="C74" s="94"/>
      <c r="D74" s="94"/>
      <c r="E74" s="94"/>
      <c r="F74" s="94"/>
      <c r="G74" s="94"/>
      <c r="H74" s="94"/>
      <c r="I74" s="13"/>
    </row>
    <row r="75" spans="1:10" ht="30" customHeight="1">
      <c r="A75" s="95" t="s">
        <v>0</v>
      </c>
      <c r="B75" s="96"/>
      <c r="C75" s="56" t="str">
        <f>C66</f>
        <v>2024 rok</v>
      </c>
      <c r="D75" s="106" t="str">
        <f>D66</f>
        <v>2025rok</v>
      </c>
      <c r="E75" s="106"/>
      <c r="F75" s="106"/>
      <c r="G75" s="106"/>
      <c r="H75" s="107"/>
      <c r="I75" s="13"/>
      <c r="J75" s="21"/>
    </row>
    <row r="76" spans="1:10" ht="30" customHeight="1">
      <c r="A76" s="97"/>
      <c r="B76" s="98"/>
      <c r="C76" s="103" t="str">
        <f>C67</f>
        <v>lipiec</v>
      </c>
      <c r="D76" s="103" t="str">
        <f>D67</f>
        <v>czerwiec</v>
      </c>
      <c r="E76" s="103" t="s">
        <v>86</v>
      </c>
      <c r="F76" s="103" t="str">
        <f>F67</f>
        <v>Narastająco 
styczeń-lipiec</v>
      </c>
      <c r="G76" s="108" t="s">
        <v>23</v>
      </c>
      <c r="H76" s="109"/>
      <c r="I76" s="13"/>
      <c r="J76" s="21"/>
    </row>
    <row r="77" spans="1:10" ht="65.25" customHeight="1">
      <c r="A77" s="99"/>
      <c r="B77" s="100"/>
      <c r="C77" s="104"/>
      <c r="D77" s="104"/>
      <c r="E77" s="104"/>
      <c r="F77" s="104"/>
      <c r="G77" s="9" t="str">
        <f>G68</f>
        <v>lipca 
2025 r. 
z czerwcem
2025 r.</v>
      </c>
      <c r="H77" s="9" t="str">
        <f>H68</f>
        <v>lipca 
2025 r. 
z lipcem
2024 r.</v>
      </c>
      <c r="I77" s="13"/>
    </row>
    <row r="78" spans="1:10" ht="25.5" customHeight="1">
      <c r="A78" s="115" t="s">
        <v>10</v>
      </c>
      <c r="B78" s="116"/>
      <c r="C78" s="10">
        <v>3092</v>
      </c>
      <c r="D78" s="11">
        <v>2896</v>
      </c>
      <c r="E78" s="82">
        <v>3094</v>
      </c>
      <c r="F78" s="82">
        <v>23796</v>
      </c>
      <c r="G78" s="12">
        <f>E78/D78-1</f>
        <v>6.8370165745856415E-2</v>
      </c>
      <c r="H78" s="12">
        <f>E78/C78-1</f>
        <v>6.4683053040104355E-4</v>
      </c>
      <c r="I78" s="13"/>
      <c r="J78" s="21"/>
    </row>
    <row r="79" spans="1:10" ht="25.5" customHeight="1">
      <c r="A79" s="115" t="s">
        <v>21</v>
      </c>
      <c r="B79" s="116"/>
      <c r="C79" s="14">
        <v>12367825</v>
      </c>
      <c r="D79" s="15">
        <v>11581444</v>
      </c>
      <c r="E79" s="81">
        <v>12376000</v>
      </c>
      <c r="F79" s="83">
        <v>95175338.460000008</v>
      </c>
      <c r="G79" s="12">
        <f t="shared" ref="G79:G80" si="3">E79/D79-1</f>
        <v>6.860595276374859E-2</v>
      </c>
      <c r="H79" s="12">
        <f t="shared" ref="H79:H80" si="4">E79/C79-1</f>
        <v>6.6098930086733176E-4</v>
      </c>
      <c r="I79" s="13"/>
    </row>
    <row r="80" spans="1:10" ht="25.5" customHeight="1">
      <c r="A80" s="112" t="s">
        <v>80</v>
      </c>
      <c r="B80" s="113"/>
      <c r="C80" s="22">
        <v>4000</v>
      </c>
      <c r="D80" s="22">
        <v>4000</v>
      </c>
      <c r="E80" s="22">
        <v>4000</v>
      </c>
      <c r="F80" s="22">
        <v>4000</v>
      </c>
      <c r="G80" s="19">
        <f t="shared" si="3"/>
        <v>0</v>
      </c>
      <c r="H80" s="23">
        <f t="shared" si="4"/>
        <v>0</v>
      </c>
      <c r="I80" s="13"/>
    </row>
    <row r="81" spans="1:9" ht="25.5" customHeight="1">
      <c r="A81" s="51"/>
      <c r="B81" s="51"/>
      <c r="C81" s="52"/>
      <c r="D81" s="52"/>
      <c r="E81" s="52"/>
      <c r="F81" s="52"/>
      <c r="G81" s="53"/>
      <c r="H81" s="53"/>
      <c r="I81" s="13"/>
    </row>
    <row r="82" spans="1:9" ht="31.5" customHeight="1">
      <c r="A82" s="94" t="s">
        <v>44</v>
      </c>
      <c r="B82" s="94"/>
      <c r="C82" s="94"/>
      <c r="D82" s="94"/>
      <c r="E82" s="94"/>
      <c r="F82" s="94"/>
      <c r="G82" s="94"/>
      <c r="H82" s="94"/>
      <c r="I82" s="13"/>
    </row>
    <row r="83" spans="1:9" ht="30" customHeight="1">
      <c r="A83" s="95" t="s">
        <v>0</v>
      </c>
      <c r="B83" s="96"/>
      <c r="C83" s="56" t="str">
        <f>C75</f>
        <v>2024 rok</v>
      </c>
      <c r="D83" s="106" t="str">
        <f>D75</f>
        <v>2025rok</v>
      </c>
      <c r="E83" s="106"/>
      <c r="F83" s="106"/>
      <c r="G83" s="106"/>
      <c r="H83" s="107"/>
      <c r="I83" s="13"/>
    </row>
    <row r="84" spans="1:9" ht="37.5" customHeight="1">
      <c r="A84" s="97"/>
      <c r="B84" s="98"/>
      <c r="C84" s="103" t="str">
        <f>C76</f>
        <v>lipiec</v>
      </c>
      <c r="D84" s="103" t="str">
        <f t="shared" ref="D84:F84" si="5">D76</f>
        <v>czerwiec</v>
      </c>
      <c r="E84" s="103" t="str">
        <f t="shared" si="5"/>
        <v xml:space="preserve">lipiec </v>
      </c>
      <c r="F84" s="103" t="str">
        <f t="shared" si="5"/>
        <v>Narastająco 
styczeń-lipiec</v>
      </c>
      <c r="G84" s="108" t="s">
        <v>23</v>
      </c>
      <c r="H84" s="109"/>
      <c r="I84" s="13"/>
    </row>
    <row r="85" spans="1:9" ht="66" customHeight="1">
      <c r="A85" s="99"/>
      <c r="B85" s="100"/>
      <c r="C85" s="104"/>
      <c r="D85" s="104"/>
      <c r="E85" s="104"/>
      <c r="F85" s="104"/>
      <c r="G85" s="9" t="str">
        <f>G77</f>
        <v>lipca 
2025 r. 
z czerwcem
2025 r.</v>
      </c>
      <c r="H85" s="9" t="str">
        <f>H77</f>
        <v>lipca 
2025 r. 
z lipcem
2024 r.</v>
      </c>
      <c r="I85" s="13"/>
    </row>
    <row r="86" spans="1:9" ht="25.5" customHeight="1">
      <c r="A86" s="110" t="s">
        <v>13</v>
      </c>
      <c r="B86" s="111"/>
      <c r="C86" s="82">
        <v>8718</v>
      </c>
      <c r="D86" s="82">
        <v>7535</v>
      </c>
      <c r="E86" s="82">
        <v>7540</v>
      </c>
      <c r="F86" s="82">
        <v>54177</v>
      </c>
      <c r="G86" s="24">
        <f>E86/D86-1</f>
        <v>6.6357000663574972E-4</v>
      </c>
      <c r="H86" s="25">
        <f>E86/C86-1</f>
        <v>-0.13512273457214963</v>
      </c>
      <c r="I86" s="13"/>
    </row>
    <row r="87" spans="1:9" ht="25.5" customHeight="1">
      <c r="A87" s="115" t="s">
        <v>21</v>
      </c>
      <c r="B87" s="116"/>
      <c r="C87" s="81">
        <v>8614683.6400000006</v>
      </c>
      <c r="D87" s="81">
        <v>7450199.5</v>
      </c>
      <c r="E87" s="81">
        <v>7435229.9500000002</v>
      </c>
      <c r="F87" s="81">
        <v>53996012.270000003</v>
      </c>
      <c r="G87" s="24">
        <f t="shared" ref="G87:G88" si="6">E87/D87-1</f>
        <v>-2.0092817648708072E-3</v>
      </c>
      <c r="H87" s="25">
        <f t="shared" ref="H87:H88" si="7">E87/C87-1</f>
        <v>-0.13691201433370337</v>
      </c>
      <c r="I87" s="13"/>
    </row>
    <row r="88" spans="1:9" ht="25.5" customHeight="1">
      <c r="A88" s="112" t="s">
        <v>80</v>
      </c>
      <c r="B88" s="113"/>
      <c r="C88" s="18">
        <v>1000</v>
      </c>
      <c r="D88" s="18">
        <v>1000</v>
      </c>
      <c r="E88" s="18">
        <v>1000</v>
      </c>
      <c r="F88" s="18">
        <v>1000</v>
      </c>
      <c r="G88" s="26">
        <f t="shared" si="6"/>
        <v>0</v>
      </c>
      <c r="H88" s="23">
        <f t="shared" si="7"/>
        <v>0</v>
      </c>
      <c r="I88" s="13"/>
    </row>
    <row r="89" spans="1:9" ht="27" customHeight="1">
      <c r="I89" s="13"/>
    </row>
    <row r="90" spans="1:9" ht="31.5" customHeight="1">
      <c r="A90" s="94" t="s">
        <v>28</v>
      </c>
      <c r="B90" s="94"/>
      <c r="C90" s="94"/>
      <c r="D90" s="94"/>
      <c r="E90" s="94"/>
      <c r="F90" s="94"/>
      <c r="G90" s="94"/>
      <c r="H90" s="94"/>
      <c r="I90" s="13"/>
    </row>
    <row r="91" spans="1:9" ht="30" customHeight="1">
      <c r="A91" s="95" t="s">
        <v>0</v>
      </c>
      <c r="B91" s="96"/>
      <c r="C91" s="56" t="str">
        <f>C83</f>
        <v>2024 rok</v>
      </c>
      <c r="D91" s="106" t="str">
        <f>D83</f>
        <v>2025rok</v>
      </c>
      <c r="E91" s="106"/>
      <c r="F91" s="106"/>
      <c r="G91" s="106"/>
      <c r="H91" s="107"/>
      <c r="I91" s="13"/>
    </row>
    <row r="92" spans="1:9" ht="39.75" customHeight="1">
      <c r="A92" s="97"/>
      <c r="B92" s="98"/>
      <c r="C92" s="103" t="str">
        <f>C84</f>
        <v>lipiec</v>
      </c>
      <c r="D92" s="103" t="str">
        <f t="shared" ref="D92:F92" si="8">D84</f>
        <v>czerwiec</v>
      </c>
      <c r="E92" s="103" t="str">
        <f t="shared" si="8"/>
        <v xml:space="preserve">lipiec </v>
      </c>
      <c r="F92" s="103" t="str">
        <f t="shared" si="8"/>
        <v>Narastająco 
styczeń-lipiec</v>
      </c>
      <c r="G92" s="108" t="s">
        <v>23</v>
      </c>
      <c r="H92" s="109"/>
      <c r="I92" s="13"/>
    </row>
    <row r="93" spans="1:9" ht="57" customHeight="1">
      <c r="A93" s="99"/>
      <c r="B93" s="100"/>
      <c r="C93" s="104"/>
      <c r="D93" s="104"/>
      <c r="E93" s="104"/>
      <c r="F93" s="104"/>
      <c r="G93" s="9" t="str">
        <f>G85</f>
        <v>lipca 
2025 r. 
z czerwcem
2025 r.</v>
      </c>
      <c r="H93" s="9" t="str">
        <f>H85</f>
        <v>lipca 
2025 r. 
z lipcem
2024 r.</v>
      </c>
      <c r="I93" s="13"/>
    </row>
    <row r="94" spans="1:9" ht="15.75">
      <c r="A94" s="118" t="s">
        <v>22</v>
      </c>
      <c r="B94" s="119"/>
      <c r="C94" s="119"/>
      <c r="D94" s="119"/>
      <c r="E94" s="119"/>
      <c r="F94" s="119"/>
      <c r="G94" s="119"/>
      <c r="H94" s="120"/>
      <c r="I94" s="13"/>
    </row>
    <row r="95" spans="1:9" ht="21" customHeight="1">
      <c r="A95" s="115" t="s">
        <v>3</v>
      </c>
      <c r="B95" s="116"/>
      <c r="C95" s="82">
        <v>603</v>
      </c>
      <c r="D95" s="82">
        <v>606</v>
      </c>
      <c r="E95" s="82">
        <v>537</v>
      </c>
      <c r="F95" s="82">
        <v>4316</v>
      </c>
      <c r="G95" s="24">
        <f t="shared" ref="G95:G97" si="9">E95/D95-1</f>
        <v>-0.11386138613861385</v>
      </c>
      <c r="H95" s="25">
        <f t="shared" ref="H95:H97" si="10">E95/C95-1</f>
        <v>-0.10945273631840791</v>
      </c>
      <c r="I95" s="13"/>
    </row>
    <row r="96" spans="1:9" ht="21" customHeight="1">
      <c r="A96" s="115" t="s">
        <v>19</v>
      </c>
      <c r="B96" s="116"/>
      <c r="C96" s="81">
        <v>4726492</v>
      </c>
      <c r="D96" s="81">
        <v>6704146</v>
      </c>
      <c r="E96" s="81">
        <v>5627300</v>
      </c>
      <c r="F96" s="81">
        <v>47770998</v>
      </c>
      <c r="G96" s="24">
        <f t="shared" si="9"/>
        <v>-0.16062388856089949</v>
      </c>
      <c r="H96" s="25">
        <f t="shared" si="10"/>
        <v>0.19058701464003325</v>
      </c>
      <c r="I96" s="13"/>
    </row>
    <row r="97" spans="1:13" ht="21" customHeight="1">
      <c r="A97" s="115" t="s">
        <v>1</v>
      </c>
      <c r="B97" s="116"/>
      <c r="C97" s="81">
        <v>7838.3</v>
      </c>
      <c r="D97" s="81">
        <v>11062.95</v>
      </c>
      <c r="E97" s="81">
        <v>10479.14</v>
      </c>
      <c r="F97" s="81">
        <v>11068.35</v>
      </c>
      <c r="G97" s="24">
        <f t="shared" si="9"/>
        <v>-5.2771638667805765E-2</v>
      </c>
      <c r="H97" s="25">
        <f t="shared" si="10"/>
        <v>0.33691489225980109</v>
      </c>
      <c r="I97" s="13"/>
    </row>
    <row r="98" spans="1:13" ht="21" customHeight="1">
      <c r="A98" s="121" t="s">
        <v>7</v>
      </c>
      <c r="B98" s="122"/>
      <c r="C98" s="122"/>
      <c r="D98" s="122"/>
      <c r="E98" s="122"/>
      <c r="F98" s="122"/>
      <c r="G98" s="122"/>
      <c r="H98" s="123"/>
      <c r="I98" s="13"/>
    </row>
    <row r="99" spans="1:13" ht="21" customHeight="1">
      <c r="A99" s="115" t="s">
        <v>8</v>
      </c>
      <c r="B99" s="116"/>
      <c r="C99" s="82">
        <v>1854494</v>
      </c>
      <c r="D99" s="82">
        <v>1926218</v>
      </c>
      <c r="E99" s="82">
        <v>1856815</v>
      </c>
      <c r="F99" s="82">
        <v>13752510</v>
      </c>
      <c r="G99" s="24">
        <f t="shared" ref="G99:G101" si="11">E99/D99-1</f>
        <v>-3.6030708881341522E-2</v>
      </c>
      <c r="H99" s="25">
        <f t="shared" ref="H99:H101" si="12">E99/C99-1</f>
        <v>1.2515543323408096E-3</v>
      </c>
      <c r="I99" s="13"/>
    </row>
    <row r="100" spans="1:13" ht="21" customHeight="1">
      <c r="A100" s="115" t="s">
        <v>21</v>
      </c>
      <c r="B100" s="116"/>
      <c r="C100" s="81">
        <v>37088721</v>
      </c>
      <c r="D100" s="81">
        <v>48151660</v>
      </c>
      <c r="E100" s="81">
        <v>46431782.799999997</v>
      </c>
      <c r="F100" s="81">
        <v>339574399.80000001</v>
      </c>
      <c r="G100" s="24">
        <f t="shared" si="11"/>
        <v>-3.5717921251313123E-2</v>
      </c>
      <c r="H100" s="25">
        <f t="shared" si="12"/>
        <v>0.25191113492428063</v>
      </c>
      <c r="I100" s="13"/>
    </row>
    <row r="101" spans="1:13" ht="21" customHeight="1">
      <c r="A101" s="112" t="s">
        <v>90</v>
      </c>
      <c r="B101" s="113"/>
      <c r="C101" s="18">
        <v>20</v>
      </c>
      <c r="D101" s="18">
        <v>25</v>
      </c>
      <c r="E101" s="18">
        <v>25</v>
      </c>
      <c r="F101" s="18">
        <v>25</v>
      </c>
      <c r="G101" s="26">
        <f t="shared" si="11"/>
        <v>0</v>
      </c>
      <c r="H101" s="23">
        <f t="shared" si="12"/>
        <v>0.25</v>
      </c>
      <c r="I101" s="13"/>
      <c r="J101" s="1"/>
    </row>
    <row r="102" spans="1:13" ht="27.75" customHeight="1">
      <c r="A102" s="54"/>
      <c r="B102" s="54"/>
      <c r="C102" s="55"/>
      <c r="D102" s="55"/>
      <c r="E102" s="55"/>
      <c r="F102" s="55"/>
      <c r="G102" s="47"/>
      <c r="H102" s="53"/>
      <c r="I102" s="13"/>
      <c r="J102" s="1"/>
    </row>
    <row r="103" spans="1:13" ht="35.25" customHeight="1">
      <c r="A103" s="128" t="s">
        <v>60</v>
      </c>
      <c r="B103" s="128"/>
      <c r="C103" s="128"/>
      <c r="D103" s="128"/>
      <c r="E103" s="128"/>
      <c r="F103" s="128"/>
      <c r="G103" s="128"/>
      <c r="H103" s="128"/>
    </row>
    <row r="104" spans="1:13" ht="30" customHeight="1">
      <c r="A104" s="95" t="s">
        <v>0</v>
      </c>
      <c r="B104" s="96"/>
      <c r="C104" s="56" t="str">
        <f>C91</f>
        <v>2024 rok</v>
      </c>
      <c r="D104" s="106" t="str">
        <f>D91</f>
        <v>2025rok</v>
      </c>
      <c r="E104" s="106"/>
      <c r="F104" s="106"/>
      <c r="G104" s="106"/>
      <c r="H104" s="107"/>
    </row>
    <row r="105" spans="1:13" ht="33" customHeight="1">
      <c r="A105" s="97"/>
      <c r="B105" s="98"/>
      <c r="C105" s="103" t="str">
        <f>C92</f>
        <v>lipiec</v>
      </c>
      <c r="D105" s="103" t="str">
        <f t="shared" ref="D105:F105" si="13">D92</f>
        <v>czerwiec</v>
      </c>
      <c r="E105" s="103" t="str">
        <f t="shared" si="13"/>
        <v xml:space="preserve">lipiec </v>
      </c>
      <c r="F105" s="103" t="str">
        <f t="shared" si="13"/>
        <v>Narastająco 
styczeń-lipiec</v>
      </c>
      <c r="G105" s="108" t="s">
        <v>23</v>
      </c>
      <c r="H105" s="109"/>
    </row>
    <row r="106" spans="1:13" ht="65.25" customHeight="1">
      <c r="A106" s="99"/>
      <c r="B106" s="100"/>
      <c r="C106" s="104"/>
      <c r="D106" s="104"/>
      <c r="E106" s="104"/>
      <c r="F106" s="104"/>
      <c r="G106" s="9" t="str">
        <f>G93</f>
        <v>lipca 
2025 r. 
z czerwcem
2025 r.</v>
      </c>
      <c r="H106" s="9" t="str">
        <f>H93</f>
        <v>lipca 
2025 r. 
z lipcem
2024 r.</v>
      </c>
    </row>
    <row r="107" spans="1:13" ht="30" customHeight="1">
      <c r="A107" s="124" t="s">
        <v>53</v>
      </c>
      <c r="B107" s="125"/>
      <c r="C107" s="15">
        <f>SUM(C108:C111)</f>
        <v>336601593.01999998</v>
      </c>
      <c r="D107" s="31">
        <f>SUM(D108:D111)</f>
        <v>345357892.37</v>
      </c>
      <c r="E107" s="32">
        <f>SUM(E108:E111)</f>
        <v>350660978.21999997</v>
      </c>
      <c r="F107" s="32">
        <f>SUM(F108:F111)</f>
        <v>2524284243.6399999</v>
      </c>
      <c r="G107" s="24">
        <f>E107/D107-1</f>
        <v>1.5355334182774349E-2</v>
      </c>
      <c r="H107" s="25">
        <f>E107/C107-1</f>
        <v>4.1768623475185507E-2</v>
      </c>
    </row>
    <row r="108" spans="1:13" ht="30" customHeight="1">
      <c r="A108" s="115" t="s">
        <v>59</v>
      </c>
      <c r="B108" s="116"/>
      <c r="C108" s="32">
        <v>172905922</v>
      </c>
      <c r="D108" s="31">
        <v>182442447</v>
      </c>
      <c r="E108" s="32">
        <v>186260908</v>
      </c>
      <c r="F108" s="32">
        <v>1388790445</v>
      </c>
      <c r="G108" s="24">
        <f t="shared" ref="G108:G111" si="14">E108/D108-1</f>
        <v>2.0929674331763293E-2</v>
      </c>
      <c r="H108" s="25">
        <f t="shared" ref="H108:H111" si="15">E108/C108-1</f>
        <v>7.7238453405893193E-2</v>
      </c>
      <c r="J108" s="33"/>
      <c r="K108" s="21"/>
      <c r="L108" s="21"/>
      <c r="M108" s="21"/>
    </row>
    <row r="109" spans="1:13" ht="30" customHeight="1">
      <c r="A109" s="115" t="s">
        <v>81</v>
      </c>
      <c r="B109" s="116"/>
      <c r="C109" s="15">
        <v>155167000</v>
      </c>
      <c r="D109" s="58">
        <v>155167000</v>
      </c>
      <c r="E109" s="15">
        <v>155167000</v>
      </c>
      <c r="F109" s="15">
        <v>1086169000</v>
      </c>
      <c r="G109" s="24">
        <f t="shared" si="14"/>
        <v>0</v>
      </c>
      <c r="H109" s="25">
        <f t="shared" si="15"/>
        <v>0</v>
      </c>
      <c r="J109" s="33"/>
      <c r="K109" s="34"/>
      <c r="L109" s="35"/>
      <c r="M109" s="33"/>
    </row>
    <row r="110" spans="1:13" ht="30" customHeight="1">
      <c r="A110" s="126" t="s">
        <v>24</v>
      </c>
      <c r="B110" s="127"/>
      <c r="C110" s="15">
        <v>3482538.24</v>
      </c>
      <c r="D110" s="58">
        <v>3226657.5999999996</v>
      </c>
      <c r="E110" s="15">
        <v>4293220.6500000004</v>
      </c>
      <c r="F110" s="15">
        <v>13583139.060000001</v>
      </c>
      <c r="G110" s="24">
        <f t="shared" si="14"/>
        <v>0.33054732860406411</v>
      </c>
      <c r="H110" s="25">
        <f t="shared" si="15"/>
        <v>0.2327849270077218</v>
      </c>
      <c r="J110" s="33"/>
      <c r="K110" s="36"/>
      <c r="L110" s="33"/>
      <c r="M110" s="33"/>
    </row>
    <row r="111" spans="1:13" ht="30" customHeight="1">
      <c r="A111" s="112" t="s">
        <v>62</v>
      </c>
      <c r="B111" s="113"/>
      <c r="C111" s="18">
        <v>5046132.78</v>
      </c>
      <c r="D111" s="59">
        <v>4521787.7700000005</v>
      </c>
      <c r="E111" s="18">
        <v>4939849.57</v>
      </c>
      <c r="F111" s="18">
        <v>35741659.579999998</v>
      </c>
      <c r="G111" s="26">
        <f t="shared" si="14"/>
        <v>9.2454980477776783E-2</v>
      </c>
      <c r="H111" s="23">
        <f t="shared" si="15"/>
        <v>-2.1062309422622882E-2</v>
      </c>
      <c r="J111" s="33"/>
      <c r="K111" s="37"/>
      <c r="L111" s="33"/>
      <c r="M111" s="33"/>
    </row>
    <row r="112" spans="1:13" ht="30" customHeight="1">
      <c r="A112" s="129" t="s">
        <v>82</v>
      </c>
      <c r="B112" s="129"/>
      <c r="C112" s="129"/>
      <c r="D112" s="129"/>
      <c r="E112" s="129"/>
      <c r="F112" s="129"/>
      <c r="G112" s="129"/>
      <c r="H112" s="129"/>
      <c r="J112" s="33"/>
      <c r="K112" s="37"/>
      <c r="L112" s="33"/>
      <c r="M112" s="33"/>
    </row>
    <row r="113" spans="1:13" ht="27.75" customHeight="1">
      <c r="A113" s="57"/>
      <c r="B113" s="57"/>
      <c r="C113" s="57"/>
      <c r="D113" s="57"/>
      <c r="E113" s="57"/>
      <c r="F113" s="57"/>
      <c r="G113" s="57"/>
      <c r="H113" s="57"/>
      <c r="I113" s="39"/>
      <c r="J113" s="40"/>
      <c r="K113" s="41"/>
      <c r="L113" s="41"/>
      <c r="M113" s="38"/>
    </row>
    <row r="114" spans="1:13" ht="31.5" customHeight="1">
      <c r="A114" s="94" t="s">
        <v>66</v>
      </c>
      <c r="B114" s="94"/>
      <c r="C114" s="94"/>
      <c r="D114" s="94"/>
      <c r="E114" s="94"/>
      <c r="F114" s="94"/>
      <c r="G114" s="94"/>
      <c r="H114" s="94"/>
    </row>
    <row r="115" spans="1:13" ht="24.75" customHeight="1">
      <c r="A115" s="95" t="s">
        <v>0</v>
      </c>
      <c r="B115" s="96"/>
      <c r="C115" s="56" t="str">
        <f>C104</f>
        <v>2024 rok</v>
      </c>
      <c r="D115" s="105" t="str">
        <f>D104</f>
        <v>2025rok</v>
      </c>
      <c r="E115" s="106"/>
      <c r="F115" s="106"/>
      <c r="G115" s="106"/>
      <c r="H115" s="107"/>
    </row>
    <row r="116" spans="1:13" ht="34.5" customHeight="1">
      <c r="A116" s="97"/>
      <c r="B116" s="98"/>
      <c r="C116" s="103" t="str">
        <f>C105</f>
        <v>lipiec</v>
      </c>
      <c r="D116" s="103" t="str">
        <f>D105</f>
        <v>czerwiec</v>
      </c>
      <c r="E116" s="103" t="str">
        <f>E105</f>
        <v xml:space="preserve">lipiec </v>
      </c>
      <c r="F116" s="103" t="str">
        <f>F105</f>
        <v>Narastająco 
styczeń-lipiec</v>
      </c>
      <c r="G116" s="108" t="s">
        <v>23</v>
      </c>
      <c r="H116" s="109"/>
    </row>
    <row r="117" spans="1:13" ht="63" customHeight="1">
      <c r="A117" s="99"/>
      <c r="B117" s="100"/>
      <c r="C117" s="104"/>
      <c r="D117" s="104"/>
      <c r="E117" s="104"/>
      <c r="F117" s="104"/>
      <c r="G117" s="9" t="str">
        <f>G106</f>
        <v>lipca 
2025 r. 
z czerwcem
2025 r.</v>
      </c>
      <c r="H117" s="9" t="str">
        <f>H106</f>
        <v>lipca 
2025 r. 
z lipcem
2024 r.</v>
      </c>
    </row>
    <row r="118" spans="1:13" ht="18.75" customHeight="1">
      <c r="A118" s="130" t="s">
        <v>14</v>
      </c>
      <c r="B118" s="131"/>
      <c r="C118" s="131"/>
      <c r="D118" s="131"/>
      <c r="E118" s="131"/>
      <c r="F118" s="131"/>
      <c r="G118" s="131"/>
      <c r="H118" s="132"/>
    </row>
    <row r="119" spans="1:13" ht="18" customHeight="1">
      <c r="A119" s="115" t="s">
        <v>65</v>
      </c>
      <c r="B119" s="116"/>
      <c r="C119" s="82">
        <v>2165</v>
      </c>
      <c r="D119" s="82">
        <v>1855</v>
      </c>
      <c r="E119" s="82">
        <v>1823</v>
      </c>
      <c r="F119" s="82">
        <v>1916</v>
      </c>
      <c r="G119" s="24">
        <f>E119/D119-1</f>
        <v>-1.7250673854447451E-2</v>
      </c>
      <c r="H119" s="25">
        <f>E119/C119-1</f>
        <v>-0.1579676674364896</v>
      </c>
    </row>
    <row r="120" spans="1:13" ht="18" customHeight="1">
      <c r="A120" s="115" t="s">
        <v>19</v>
      </c>
      <c r="B120" s="116"/>
      <c r="C120" s="81">
        <v>7326585</v>
      </c>
      <c r="D120" s="81">
        <v>6587086.5300000003</v>
      </c>
      <c r="E120" s="81">
        <v>6499176.5599999996</v>
      </c>
      <c r="F120" s="81">
        <v>46856048.649999999</v>
      </c>
      <c r="G120" s="24">
        <f t="shared" ref="G120:G121" si="16">E120/D120-1</f>
        <v>-1.3345804643620007E-2</v>
      </c>
      <c r="H120" s="25">
        <f t="shared" ref="H120:H121" si="17">E120/C120-1</f>
        <v>-0.11293234706210331</v>
      </c>
    </row>
    <row r="121" spans="1:13" ht="18" customHeight="1">
      <c r="A121" s="115" t="s">
        <v>1</v>
      </c>
      <c r="B121" s="116"/>
      <c r="C121" s="81">
        <v>3384.1</v>
      </c>
      <c r="D121" s="81">
        <v>3550.99</v>
      </c>
      <c r="E121" s="81">
        <v>3565.1</v>
      </c>
      <c r="F121" s="81">
        <v>3493.59</v>
      </c>
      <c r="G121" s="24">
        <f t="shared" si="16"/>
        <v>3.9735397734153022E-3</v>
      </c>
      <c r="H121" s="25">
        <f t="shared" si="17"/>
        <v>5.3485417097603571E-2</v>
      </c>
      <c r="J121" s="21"/>
      <c r="L121" s="21"/>
    </row>
    <row r="122" spans="1:13" ht="18.75" customHeight="1">
      <c r="A122" s="121" t="s">
        <v>17</v>
      </c>
      <c r="B122" s="122"/>
      <c r="C122" s="122"/>
      <c r="D122" s="122"/>
      <c r="E122" s="122"/>
      <c r="F122" s="122"/>
      <c r="G122" s="122"/>
      <c r="H122" s="123"/>
    </row>
    <row r="123" spans="1:13" ht="17.25" customHeight="1">
      <c r="A123" s="115" t="s">
        <v>3</v>
      </c>
      <c r="B123" s="116"/>
      <c r="C123" s="43">
        <v>59</v>
      </c>
      <c r="D123" s="11">
        <v>44</v>
      </c>
      <c r="E123" s="82">
        <v>41</v>
      </c>
      <c r="F123" s="82">
        <v>316</v>
      </c>
      <c r="G123" s="24">
        <f t="shared" ref="G123:G125" si="18">E123/D123-1</f>
        <v>-6.8181818181818232E-2</v>
      </c>
      <c r="H123" s="25">
        <f t="shared" ref="H123:H125" si="19">E123/C123-1</f>
        <v>-0.30508474576271183</v>
      </c>
      <c r="I123" s="42"/>
    </row>
    <row r="124" spans="1:13" ht="18" customHeight="1">
      <c r="A124" s="115" t="s">
        <v>19</v>
      </c>
      <c r="B124" s="116"/>
      <c r="C124" s="44">
        <v>74560.070000000007</v>
      </c>
      <c r="D124" s="15">
        <v>58662.560000000005</v>
      </c>
      <c r="E124" s="81">
        <v>54662.840000000004</v>
      </c>
      <c r="F124" s="81">
        <v>414769.9</v>
      </c>
      <c r="G124" s="24">
        <f t="shared" si="18"/>
        <v>-6.8181818181818232E-2</v>
      </c>
      <c r="H124" s="25">
        <f t="shared" si="19"/>
        <v>-0.26686173980255112</v>
      </c>
    </row>
    <row r="125" spans="1:13" ht="18" customHeight="1">
      <c r="A125" s="115" t="s">
        <v>56</v>
      </c>
      <c r="B125" s="116"/>
      <c r="C125" s="46">
        <v>1263.73</v>
      </c>
      <c r="D125" s="45">
        <v>1333.24</v>
      </c>
      <c r="E125" s="45">
        <v>1333.24</v>
      </c>
      <c r="F125" s="45">
        <v>1333.24</v>
      </c>
      <c r="G125" s="24">
        <f t="shared" si="18"/>
        <v>0</v>
      </c>
      <c r="H125" s="25">
        <f t="shared" si="19"/>
        <v>5.5003837845109205E-2</v>
      </c>
    </row>
    <row r="126" spans="1:13" ht="18" customHeight="1">
      <c r="A126" s="121" t="s">
        <v>2</v>
      </c>
      <c r="B126" s="122"/>
      <c r="C126" s="122"/>
      <c r="D126" s="122"/>
      <c r="E126" s="122"/>
      <c r="F126" s="122"/>
      <c r="G126" s="122"/>
      <c r="H126" s="123"/>
    </row>
    <row r="127" spans="1:13" ht="17.25" customHeight="1">
      <c r="A127" s="115" t="s">
        <v>3</v>
      </c>
      <c r="B127" s="116"/>
      <c r="C127" s="82">
        <v>21361</v>
      </c>
      <c r="D127" s="82">
        <v>18433</v>
      </c>
      <c r="E127" s="82">
        <v>18172</v>
      </c>
      <c r="F127" s="82">
        <v>132603</v>
      </c>
      <c r="G127" s="24">
        <f t="shared" ref="G127:G129" si="20">E127/D127-1</f>
        <v>-1.4159388054033495E-2</v>
      </c>
      <c r="H127" s="25">
        <f t="shared" ref="H127:H129" si="21">E127/C127-1</f>
        <v>-0.14929076354103277</v>
      </c>
    </row>
    <row r="128" spans="1:13" ht="18" customHeight="1">
      <c r="A128" s="115" t="s">
        <v>19</v>
      </c>
      <c r="B128" s="116"/>
      <c r="C128" s="81">
        <v>6389472.4000000004</v>
      </c>
      <c r="D128" s="81">
        <v>5731739.7800000003</v>
      </c>
      <c r="E128" s="81">
        <v>5658941.7300000004</v>
      </c>
      <c r="F128" s="81">
        <v>40765158.090000004</v>
      </c>
      <c r="G128" s="24">
        <f t="shared" si="20"/>
        <v>-1.2700864448525251E-2</v>
      </c>
      <c r="H128" s="25">
        <f t="shared" si="21"/>
        <v>-0.11433348863045401</v>
      </c>
      <c r="L128" s="21"/>
    </row>
    <row r="129" spans="1:8" ht="18" customHeight="1">
      <c r="A129" s="115" t="s">
        <v>56</v>
      </c>
      <c r="B129" s="116"/>
      <c r="C129" s="15">
        <v>299.82</v>
      </c>
      <c r="D129" s="15">
        <v>312.70999999999998</v>
      </c>
      <c r="E129" s="15">
        <v>312.70999999999998</v>
      </c>
      <c r="F129" s="15">
        <v>312.70999999999998</v>
      </c>
      <c r="G129" s="24">
        <f t="shared" si="20"/>
        <v>0</v>
      </c>
      <c r="H129" s="25">
        <f t="shared" si="21"/>
        <v>4.2992462143953025E-2</v>
      </c>
    </row>
    <row r="130" spans="1:8" ht="18" customHeight="1">
      <c r="A130" s="121" t="s">
        <v>4</v>
      </c>
      <c r="B130" s="122"/>
      <c r="C130" s="122"/>
      <c r="D130" s="122"/>
      <c r="E130" s="122"/>
      <c r="F130" s="122"/>
      <c r="G130" s="122"/>
      <c r="H130" s="123"/>
    </row>
    <row r="131" spans="1:8" ht="16.5" customHeight="1">
      <c r="A131" s="115" t="s">
        <v>3</v>
      </c>
      <c r="B131" s="116"/>
      <c r="C131" s="82">
        <v>6030</v>
      </c>
      <c r="D131" s="82">
        <v>5132</v>
      </c>
      <c r="E131" s="82">
        <v>5056</v>
      </c>
      <c r="F131" s="82">
        <v>37065</v>
      </c>
      <c r="G131" s="24">
        <f t="shared" ref="G131:G133" si="22">E131/D131-1</f>
        <v>-1.4809041309431059E-2</v>
      </c>
      <c r="H131" s="25">
        <f t="shared" ref="H131:H133" si="23">E131/C131-1</f>
        <v>-0.16152570480928685</v>
      </c>
    </row>
    <row r="132" spans="1:8" ht="18" customHeight="1">
      <c r="A132" s="115" t="s">
        <v>19</v>
      </c>
      <c r="B132" s="116"/>
      <c r="C132" s="81">
        <v>1985701.32</v>
      </c>
      <c r="D132" s="81">
        <v>1777332.26</v>
      </c>
      <c r="E132" s="81">
        <v>1754941.68</v>
      </c>
      <c r="F132" s="81">
        <v>12630648.149999999</v>
      </c>
      <c r="G132" s="24">
        <f t="shared" si="22"/>
        <v>-1.259785832053717E-2</v>
      </c>
      <c r="H132" s="25">
        <f t="shared" si="23"/>
        <v>-0.11621064944449955</v>
      </c>
    </row>
    <row r="133" spans="1:8" ht="18" customHeight="1">
      <c r="A133" s="115" t="s">
        <v>56</v>
      </c>
      <c r="B133" s="116"/>
      <c r="C133" s="15">
        <v>330.07</v>
      </c>
      <c r="D133" s="15">
        <v>348.22</v>
      </c>
      <c r="E133" s="15">
        <v>348.22</v>
      </c>
      <c r="F133" s="15">
        <v>348.22</v>
      </c>
      <c r="G133" s="24">
        <f t="shared" si="22"/>
        <v>0</v>
      </c>
      <c r="H133" s="25">
        <f t="shared" si="23"/>
        <v>5.4988335807556021E-2</v>
      </c>
    </row>
    <row r="134" spans="1:8" ht="18" customHeight="1">
      <c r="A134" s="121" t="s">
        <v>15</v>
      </c>
      <c r="B134" s="122"/>
      <c r="C134" s="122"/>
      <c r="D134" s="122"/>
      <c r="E134" s="122"/>
      <c r="F134" s="122"/>
      <c r="G134" s="122"/>
      <c r="H134" s="123"/>
    </row>
    <row r="135" spans="1:8" ht="20.25" customHeight="1">
      <c r="A135" s="115" t="s">
        <v>3</v>
      </c>
      <c r="B135" s="116"/>
      <c r="C135" s="84">
        <v>9</v>
      </c>
      <c r="D135" s="82">
        <v>8</v>
      </c>
      <c r="E135" s="82">
        <v>10</v>
      </c>
      <c r="F135" s="82">
        <v>75</v>
      </c>
      <c r="G135" s="24">
        <f t="shared" ref="G135:G137" si="24">E135/D135-1</f>
        <v>0.25</v>
      </c>
      <c r="H135" s="25">
        <f t="shared" ref="H135:H137" si="25">E135/C135-1</f>
        <v>0.11111111111111116</v>
      </c>
    </row>
    <row r="136" spans="1:8" ht="18" customHeight="1">
      <c r="A136" s="115" t="s">
        <v>19</v>
      </c>
      <c r="B136" s="116"/>
      <c r="C136" s="81">
        <v>36000</v>
      </c>
      <c r="D136" s="81">
        <v>32000</v>
      </c>
      <c r="E136" s="81">
        <v>40000</v>
      </c>
      <c r="F136" s="81">
        <v>300000</v>
      </c>
      <c r="G136" s="24">
        <f t="shared" si="24"/>
        <v>0.25</v>
      </c>
      <c r="H136" s="25">
        <f t="shared" si="25"/>
        <v>0.11111111111111116</v>
      </c>
    </row>
    <row r="137" spans="1:8" ht="18" customHeight="1">
      <c r="A137" s="115" t="s">
        <v>56</v>
      </c>
      <c r="B137" s="116"/>
      <c r="C137" s="45">
        <v>4000</v>
      </c>
      <c r="D137" s="45">
        <v>4000</v>
      </c>
      <c r="E137" s="45">
        <v>4000</v>
      </c>
      <c r="F137" s="45">
        <v>4000</v>
      </c>
      <c r="G137" s="24">
        <f t="shared" si="24"/>
        <v>0</v>
      </c>
      <c r="H137" s="25">
        <f t="shared" si="25"/>
        <v>0</v>
      </c>
    </row>
    <row r="138" spans="1:8" ht="18" customHeight="1">
      <c r="A138" s="121" t="s">
        <v>11</v>
      </c>
      <c r="B138" s="122"/>
      <c r="C138" s="122"/>
      <c r="D138" s="122"/>
      <c r="E138" s="122"/>
      <c r="F138" s="122"/>
      <c r="G138" s="122"/>
      <c r="H138" s="123"/>
    </row>
    <row r="139" spans="1:8" ht="17.25" customHeight="1">
      <c r="A139" s="115" t="s">
        <v>3</v>
      </c>
      <c r="B139" s="116"/>
      <c r="C139" s="82">
        <v>1352</v>
      </c>
      <c r="D139" s="82">
        <v>1073</v>
      </c>
      <c r="E139" s="82">
        <v>1049</v>
      </c>
      <c r="F139" s="82">
        <v>7847</v>
      </c>
      <c r="G139" s="24">
        <f t="shared" ref="G139:G141" si="26">E139/D139-1</f>
        <v>-2.236719478098792E-2</v>
      </c>
      <c r="H139" s="25">
        <f t="shared" ref="H139:H141" si="27">E139/C139-1</f>
        <v>-0.22411242603550297</v>
      </c>
    </row>
    <row r="140" spans="1:8" ht="18" customHeight="1">
      <c r="A140" s="115" t="s">
        <v>19</v>
      </c>
      <c r="B140" s="116"/>
      <c r="C140" s="81">
        <v>443284.85</v>
      </c>
      <c r="D140" s="81">
        <v>369461</v>
      </c>
      <c r="E140" s="81">
        <v>365282.14</v>
      </c>
      <c r="F140" s="81">
        <v>2675978.54</v>
      </c>
      <c r="G140" s="24">
        <f t="shared" si="26"/>
        <v>-1.1310693144878536E-2</v>
      </c>
      <c r="H140" s="25">
        <f t="shared" si="27"/>
        <v>-0.17596520611972177</v>
      </c>
    </row>
    <row r="141" spans="1:8" ht="18" customHeight="1">
      <c r="A141" s="115" t="s">
        <v>56</v>
      </c>
      <c r="B141" s="116"/>
      <c r="C141" s="15">
        <v>330.07</v>
      </c>
      <c r="D141" s="15">
        <v>348.22</v>
      </c>
      <c r="E141" s="15">
        <v>348.22</v>
      </c>
      <c r="F141" s="15">
        <v>348.22</v>
      </c>
      <c r="G141" s="24">
        <f t="shared" si="26"/>
        <v>0</v>
      </c>
      <c r="H141" s="25">
        <f t="shared" si="27"/>
        <v>5.4988335807556021E-2</v>
      </c>
    </row>
    <row r="142" spans="1:8" ht="18" customHeight="1">
      <c r="A142" s="121" t="s">
        <v>5</v>
      </c>
      <c r="B142" s="122"/>
      <c r="C142" s="122"/>
      <c r="D142" s="122"/>
      <c r="E142" s="122"/>
      <c r="F142" s="122"/>
      <c r="G142" s="122"/>
      <c r="H142" s="123"/>
    </row>
    <row r="143" spans="1:8" ht="17.25" customHeight="1">
      <c r="A143" s="115" t="s">
        <v>3</v>
      </c>
      <c r="B143" s="116"/>
      <c r="C143" s="82">
        <v>4011</v>
      </c>
      <c r="D143" s="82">
        <v>3418</v>
      </c>
      <c r="E143" s="82">
        <v>3375</v>
      </c>
      <c r="F143" s="82">
        <v>24631</v>
      </c>
      <c r="G143" s="24">
        <f t="shared" ref="G143:G145" si="28">E143/D143-1</f>
        <v>-1.2580456407255691E-2</v>
      </c>
      <c r="H143" s="25">
        <f t="shared" ref="H143:H145" si="29">E143/C143-1</f>
        <v>-0.15856394913986538</v>
      </c>
    </row>
    <row r="144" spans="1:8" ht="18" customHeight="1">
      <c r="A144" s="115" t="s">
        <v>19</v>
      </c>
      <c r="B144" s="116"/>
      <c r="C144" s="81">
        <v>1159767.96</v>
      </c>
      <c r="D144" s="81">
        <v>1034024</v>
      </c>
      <c r="E144" s="81">
        <v>1019924.8</v>
      </c>
      <c r="F144" s="81">
        <v>7347332.4000000004</v>
      </c>
      <c r="G144" s="24">
        <f t="shared" si="28"/>
        <v>-1.3635273455935182E-2</v>
      </c>
      <c r="H144" s="25">
        <f t="shared" si="29"/>
        <v>-0.12057856814737311</v>
      </c>
    </row>
    <row r="145" spans="1:8" ht="18" customHeight="1">
      <c r="A145" s="115" t="s">
        <v>83</v>
      </c>
      <c r="B145" s="116"/>
      <c r="C145" s="15">
        <v>330.07</v>
      </c>
      <c r="D145" s="15">
        <v>348.22</v>
      </c>
      <c r="E145" s="15">
        <v>348.22</v>
      </c>
      <c r="F145" s="15">
        <v>348.22</v>
      </c>
      <c r="G145" s="24">
        <f t="shared" si="28"/>
        <v>0</v>
      </c>
      <c r="H145" s="25">
        <f t="shared" si="29"/>
        <v>5.4988335807556021E-2</v>
      </c>
    </row>
    <row r="146" spans="1:8" ht="18" customHeight="1">
      <c r="A146" s="121" t="s">
        <v>6</v>
      </c>
      <c r="B146" s="122"/>
      <c r="C146" s="122"/>
      <c r="D146" s="122"/>
      <c r="E146" s="122"/>
      <c r="F146" s="122"/>
      <c r="G146" s="122"/>
      <c r="H146" s="123"/>
    </row>
    <row r="147" spans="1:8" ht="17.25" customHeight="1">
      <c r="A147" s="115" t="s">
        <v>3</v>
      </c>
      <c r="B147" s="116"/>
      <c r="C147" s="82">
        <v>16713</v>
      </c>
      <c r="D147" s="82">
        <v>14124</v>
      </c>
      <c r="E147" s="82">
        <v>13892</v>
      </c>
      <c r="F147" s="82">
        <v>102064</v>
      </c>
      <c r="G147" s="24">
        <f t="shared" ref="G147:G149" si="30">E147/D147-1</f>
        <v>-1.6425941659586552E-2</v>
      </c>
      <c r="H147" s="25">
        <f t="shared" ref="H147:H149" si="31">E147/C147-1</f>
        <v>-0.16879076168252261</v>
      </c>
    </row>
    <row r="148" spans="1:8" ht="18" customHeight="1">
      <c r="A148" s="115" t="s">
        <v>19</v>
      </c>
      <c r="B148" s="116"/>
      <c r="C148" s="81">
        <v>824495.09</v>
      </c>
      <c r="D148" s="81">
        <v>733008.8</v>
      </c>
      <c r="E148" s="81">
        <v>722604.09</v>
      </c>
      <c r="F148" s="81">
        <v>5218073.4399999995</v>
      </c>
      <c r="G148" s="24">
        <f t="shared" si="30"/>
        <v>-1.4194522630560646E-2</v>
      </c>
      <c r="H148" s="25">
        <f t="shared" si="31"/>
        <v>-0.12357987480556132</v>
      </c>
    </row>
    <row r="149" spans="1:8" ht="18" customHeight="1">
      <c r="A149" s="115" t="s">
        <v>56</v>
      </c>
      <c r="B149" s="116"/>
      <c r="C149" s="15">
        <v>49.51</v>
      </c>
      <c r="D149" s="15">
        <v>52.23</v>
      </c>
      <c r="E149" s="15">
        <v>52.23</v>
      </c>
      <c r="F149" s="15">
        <v>52.23</v>
      </c>
      <c r="G149" s="24">
        <f t="shared" si="30"/>
        <v>0</v>
      </c>
      <c r="H149" s="25">
        <f t="shared" si="31"/>
        <v>5.4938396283578994E-2</v>
      </c>
    </row>
    <row r="150" spans="1:8" ht="18" customHeight="1">
      <c r="A150" s="121" t="s">
        <v>12</v>
      </c>
      <c r="B150" s="122"/>
      <c r="C150" s="122"/>
      <c r="D150" s="122"/>
      <c r="E150" s="122"/>
      <c r="F150" s="122"/>
      <c r="G150" s="122"/>
      <c r="H150" s="123"/>
    </row>
    <row r="151" spans="1:8" ht="18" customHeight="1">
      <c r="A151" s="115" t="s">
        <v>3</v>
      </c>
      <c r="B151" s="116"/>
      <c r="C151" s="82">
        <v>5</v>
      </c>
      <c r="D151" s="82">
        <v>5</v>
      </c>
      <c r="E151" s="82">
        <v>5</v>
      </c>
      <c r="F151" s="82">
        <v>35</v>
      </c>
      <c r="G151" s="24">
        <f t="shared" ref="G151:G153" si="32">E151/D151-1</f>
        <v>0</v>
      </c>
      <c r="H151" s="25">
        <f t="shared" ref="H151:H153" si="33">E151/C151-1</f>
        <v>0</v>
      </c>
    </row>
    <row r="152" spans="1:8" ht="18" customHeight="1">
      <c r="A152" s="115" t="s">
        <v>19</v>
      </c>
      <c r="B152" s="116"/>
      <c r="C152" s="81">
        <v>6927.95</v>
      </c>
      <c r="D152" s="81">
        <v>7308.95</v>
      </c>
      <c r="E152" s="81">
        <v>7308.95</v>
      </c>
      <c r="F152" s="81">
        <v>50400.649999999994</v>
      </c>
      <c r="G152" s="24">
        <f t="shared" si="32"/>
        <v>0</v>
      </c>
      <c r="H152" s="25">
        <f t="shared" si="33"/>
        <v>5.4994623229093653E-2</v>
      </c>
    </row>
    <row r="153" spans="1:8" ht="18" customHeight="1">
      <c r="A153" s="115" t="s">
        <v>1</v>
      </c>
      <c r="B153" s="116"/>
      <c r="C153" s="15">
        <v>1385.59</v>
      </c>
      <c r="D153" s="15">
        <v>1461.79</v>
      </c>
      <c r="E153" s="15">
        <v>1461.79</v>
      </c>
      <c r="F153" s="15">
        <v>1440.02</v>
      </c>
      <c r="G153" s="24">
        <f t="shared" si="32"/>
        <v>0</v>
      </c>
      <c r="H153" s="25">
        <f t="shared" si="33"/>
        <v>5.4994623229093875E-2</v>
      </c>
    </row>
    <row r="154" spans="1:8" ht="18.75" customHeight="1">
      <c r="A154" s="121" t="s">
        <v>16</v>
      </c>
      <c r="B154" s="122"/>
      <c r="C154" s="122"/>
      <c r="D154" s="122"/>
      <c r="E154" s="122"/>
      <c r="F154" s="122"/>
      <c r="G154" s="122"/>
      <c r="H154" s="123"/>
    </row>
    <row r="155" spans="1:8" ht="18" customHeight="1">
      <c r="A155" s="115" t="s">
        <v>65</v>
      </c>
      <c r="B155" s="116"/>
      <c r="C155" s="11">
        <v>1432</v>
      </c>
      <c r="D155" s="11">
        <v>1451</v>
      </c>
      <c r="E155" s="82">
        <v>1461</v>
      </c>
      <c r="F155" s="82">
        <v>1453</v>
      </c>
      <c r="G155" s="24">
        <f t="shared" ref="G155:G157" si="34">E155/D155-1</f>
        <v>6.8917987594763197E-3</v>
      </c>
      <c r="H155" s="25">
        <f t="shared" ref="H155:H165" si="35">E155/C155-1</f>
        <v>2.0251396648044651E-2</v>
      </c>
    </row>
    <row r="156" spans="1:8" ht="18" customHeight="1">
      <c r="A156" s="115" t="s">
        <v>29</v>
      </c>
      <c r="B156" s="116"/>
      <c r="C156" s="15">
        <v>2584247.7699999996</v>
      </c>
      <c r="D156" s="15">
        <v>2772305.4699999993</v>
      </c>
      <c r="E156" s="81">
        <v>2801670.58</v>
      </c>
      <c r="F156" s="81">
        <v>19080043.879999999</v>
      </c>
      <c r="G156" s="24">
        <f t="shared" si="34"/>
        <v>1.0592306770581317E-2</v>
      </c>
      <c r="H156" s="25">
        <f t="shared" si="35"/>
        <v>8.413388705371716E-2</v>
      </c>
    </row>
    <row r="157" spans="1:8" ht="18" customHeight="1">
      <c r="A157" s="115" t="s">
        <v>84</v>
      </c>
      <c r="B157" s="116"/>
      <c r="C157" s="15">
        <v>1780.96</v>
      </c>
      <c r="D157" s="15">
        <v>1878.91</v>
      </c>
      <c r="E157" s="15">
        <v>1878.91</v>
      </c>
      <c r="F157" s="15">
        <v>1878.91</v>
      </c>
      <c r="G157" s="24">
        <f t="shared" si="34"/>
        <v>0</v>
      </c>
      <c r="H157" s="25">
        <f t="shared" si="35"/>
        <v>5.4998427814212603E-2</v>
      </c>
    </row>
    <row r="158" spans="1:8" ht="32.25" customHeight="1">
      <c r="A158" s="135" t="s">
        <v>30</v>
      </c>
      <c r="B158" s="136"/>
      <c r="C158" s="136"/>
      <c r="D158" s="136"/>
      <c r="E158" s="136"/>
      <c r="F158" s="136"/>
      <c r="G158" s="136"/>
      <c r="H158" s="137"/>
    </row>
    <row r="159" spans="1:8" ht="18" customHeight="1">
      <c r="A159" s="115" t="s">
        <v>3</v>
      </c>
      <c r="B159" s="116"/>
      <c r="C159" s="82">
        <v>321</v>
      </c>
      <c r="D159" s="82">
        <v>327</v>
      </c>
      <c r="E159" s="82">
        <v>325</v>
      </c>
      <c r="F159" s="82">
        <v>2277</v>
      </c>
      <c r="G159" s="24">
        <f t="shared" ref="G159:G161" si="36">E159/D159-1</f>
        <v>-6.1162079510703737E-3</v>
      </c>
      <c r="H159" s="25">
        <f t="shared" si="35"/>
        <v>1.2461059190031154E-2</v>
      </c>
    </row>
    <row r="160" spans="1:8" ht="18" customHeight="1">
      <c r="A160" s="115" t="s">
        <v>21</v>
      </c>
      <c r="B160" s="116"/>
      <c r="C160" s="81">
        <v>453533.92</v>
      </c>
      <c r="D160" s="81">
        <v>485140.60000000003</v>
      </c>
      <c r="E160" s="81">
        <v>473547.62</v>
      </c>
      <c r="F160" s="81">
        <v>3334671.5900000003</v>
      </c>
      <c r="G160" s="24">
        <f t="shared" si="36"/>
        <v>-2.3896124133910956E-2</v>
      </c>
      <c r="H160" s="25">
        <f t="shared" si="35"/>
        <v>4.4128342153548328E-2</v>
      </c>
    </row>
    <row r="161" spans="1:8" ht="18" customHeight="1">
      <c r="A161" s="115" t="s">
        <v>1</v>
      </c>
      <c r="B161" s="116"/>
      <c r="C161" s="15">
        <v>1412.88</v>
      </c>
      <c r="D161" s="15">
        <v>1483.61</v>
      </c>
      <c r="E161" s="15">
        <v>1457.07</v>
      </c>
      <c r="F161" s="15">
        <v>1464.5</v>
      </c>
      <c r="G161" s="24">
        <f t="shared" si="36"/>
        <v>-1.7888798269086847E-2</v>
      </c>
      <c r="H161" s="25">
        <f t="shared" si="35"/>
        <v>3.1276541532189395E-2</v>
      </c>
    </row>
    <row r="162" spans="1:8" ht="18.75" customHeight="1">
      <c r="A162" s="135" t="s">
        <v>69</v>
      </c>
      <c r="B162" s="136"/>
      <c r="C162" s="136"/>
      <c r="D162" s="136"/>
      <c r="E162" s="136"/>
      <c r="F162" s="136"/>
      <c r="G162" s="136"/>
      <c r="H162" s="137"/>
    </row>
    <row r="163" spans="1:8" ht="18" customHeight="1">
      <c r="A163" s="115" t="s">
        <v>3</v>
      </c>
      <c r="B163" s="116"/>
      <c r="C163" s="82">
        <v>32566</v>
      </c>
      <c r="D163" s="82">
        <v>37258</v>
      </c>
      <c r="E163" s="82">
        <v>37356</v>
      </c>
      <c r="F163" s="82">
        <v>258712</v>
      </c>
      <c r="G163" s="24">
        <f t="shared" ref="G163:G165" si="37">E163/D163-1</f>
        <v>2.6303075849480884E-3</v>
      </c>
      <c r="H163" s="25">
        <f>E163/C163-1</f>
        <v>0.14708591782841007</v>
      </c>
    </row>
    <row r="164" spans="1:8" ht="18" customHeight="1">
      <c r="A164" s="115" t="s">
        <v>21</v>
      </c>
      <c r="B164" s="116"/>
      <c r="C164" s="81">
        <v>11088007.439999999</v>
      </c>
      <c r="D164" s="81">
        <v>13316435.360000001</v>
      </c>
      <c r="E164" s="81">
        <v>13357359.26</v>
      </c>
      <c r="F164" s="81">
        <v>91248521.140000001</v>
      </c>
      <c r="G164" s="24">
        <f t="shared" si="37"/>
        <v>3.0731872977753927E-3</v>
      </c>
      <c r="H164" s="25">
        <f t="shared" si="35"/>
        <v>0.20466723460279357</v>
      </c>
    </row>
    <row r="165" spans="1:8" ht="18" customHeight="1">
      <c r="A165" s="115" t="s">
        <v>61</v>
      </c>
      <c r="B165" s="116"/>
      <c r="C165" s="22">
        <v>336.36</v>
      </c>
      <c r="D165" s="15">
        <v>354.86</v>
      </c>
      <c r="E165" s="15">
        <v>354.86</v>
      </c>
      <c r="F165" s="15">
        <v>354.86</v>
      </c>
      <c r="G165" s="26">
        <f t="shared" si="37"/>
        <v>0</v>
      </c>
      <c r="H165" s="25">
        <f t="shared" si="35"/>
        <v>5.5000594601022801E-2</v>
      </c>
    </row>
    <row r="166" spans="1:8" ht="26.25" customHeight="1">
      <c r="A166" s="133" t="s">
        <v>41</v>
      </c>
      <c r="B166" s="133"/>
      <c r="C166" s="133"/>
      <c r="D166" s="133"/>
      <c r="E166" s="133"/>
      <c r="F166" s="133"/>
      <c r="G166" s="133"/>
      <c r="H166" s="133"/>
    </row>
    <row r="167" spans="1:8" ht="14.25" customHeight="1">
      <c r="A167" s="134" t="s">
        <v>42</v>
      </c>
      <c r="B167" s="134"/>
      <c r="C167" s="134"/>
      <c r="D167" s="134"/>
      <c r="E167" s="134"/>
      <c r="F167" s="134"/>
      <c r="G167" s="134"/>
      <c r="H167" s="134"/>
    </row>
    <row r="168" spans="1:8" ht="14.25" customHeight="1">
      <c r="D168" s="38"/>
      <c r="E168" s="38"/>
      <c r="F168" s="38"/>
      <c r="G168" s="38"/>
      <c r="H168" s="38"/>
    </row>
    <row r="169" spans="1:8">
      <c r="D169" s="33"/>
      <c r="E169" s="33"/>
      <c r="F169" s="33"/>
      <c r="G169" s="47"/>
      <c r="H169" s="38"/>
    </row>
  </sheetData>
  <mergeCells count="155">
    <mergeCell ref="A161:B161"/>
    <mergeCell ref="A166:H166"/>
    <mergeCell ref="A167:H167"/>
    <mergeCell ref="A155:B155"/>
    <mergeCell ref="A156:B156"/>
    <mergeCell ref="A157:B157"/>
    <mergeCell ref="A158:H158"/>
    <mergeCell ref="A159:B159"/>
    <mergeCell ref="A160:B160"/>
    <mergeCell ref="A162:H162"/>
    <mergeCell ref="A163:B163"/>
    <mergeCell ref="A164:B164"/>
    <mergeCell ref="A165:B165"/>
    <mergeCell ref="A149:B149"/>
    <mergeCell ref="A150:H150"/>
    <mergeCell ref="A151:B151"/>
    <mergeCell ref="A152:B152"/>
    <mergeCell ref="A153:B153"/>
    <mergeCell ref="A154:H154"/>
    <mergeCell ref="A143:B143"/>
    <mergeCell ref="A144:B144"/>
    <mergeCell ref="A145:B145"/>
    <mergeCell ref="A146:H146"/>
    <mergeCell ref="A147:B147"/>
    <mergeCell ref="A148:B148"/>
    <mergeCell ref="A138:H138"/>
    <mergeCell ref="A139:B139"/>
    <mergeCell ref="A140:B140"/>
    <mergeCell ref="A141:B141"/>
    <mergeCell ref="A142:H142"/>
    <mergeCell ref="A135:B135"/>
    <mergeCell ref="A136:B136"/>
    <mergeCell ref="A137:B137"/>
    <mergeCell ref="A129:B129"/>
    <mergeCell ref="A130:H130"/>
    <mergeCell ref="A131:B131"/>
    <mergeCell ref="A132:B132"/>
    <mergeCell ref="A133:B133"/>
    <mergeCell ref="A134:H134"/>
    <mergeCell ref="A123:B123"/>
    <mergeCell ref="A124:B124"/>
    <mergeCell ref="A125:B125"/>
    <mergeCell ref="A126:H126"/>
    <mergeCell ref="A127:B127"/>
    <mergeCell ref="A128:B128"/>
    <mergeCell ref="G116:H116"/>
    <mergeCell ref="A118:H118"/>
    <mergeCell ref="A119:B119"/>
    <mergeCell ref="A120:B120"/>
    <mergeCell ref="A121:B121"/>
    <mergeCell ref="A122:H122"/>
    <mergeCell ref="A111:B111"/>
    <mergeCell ref="A114:H114"/>
    <mergeCell ref="A115:B117"/>
    <mergeCell ref="D115:H115"/>
    <mergeCell ref="C116:C117"/>
    <mergeCell ref="D116:D117"/>
    <mergeCell ref="E116:E117"/>
    <mergeCell ref="F116:F117"/>
    <mergeCell ref="A112:H112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Lipiec</vt:lpstr>
      <vt:lpstr>Lipiec!Obszar_wydruku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2025-08-19T11:09:50Z</cp:lastPrinted>
  <dcterms:created xsi:type="dcterms:W3CDTF">2008-02-15T13:23:15Z</dcterms:created>
  <dcterms:modified xsi:type="dcterms:W3CDTF">2026-03-02T13:25:09Z</dcterms:modified>
</cp:coreProperties>
</file>