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oslaw.mlynarczyk\Desktop\Pulpit\Pulpit\DOKUMENTY 2025\ZAMÓWIENIE NA FEROMONY\"/>
    </mc:Choice>
  </mc:AlternateContent>
  <xr:revisionPtr revIDLastSave="0" documentId="13_ncr:1_{9EC3AEF6-A468-4ECD-9483-687A2BC7D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nr 2" sheetId="1" r:id="rId1"/>
    <sheet name="pakiet nr 2 SILP 3_1" sheetId="2" r:id="rId2"/>
    <sheet name="pakiet nr 2 CHEMIPAN" sheetId="3" r:id="rId3"/>
  </sheets>
  <definedNames>
    <definedName name="_xlnm.Print_Titles" localSheetId="0">'pakiet nr 2'!$20:$21</definedName>
    <definedName name="_xlnm.Print_Titles" localSheetId="2">'pakiet nr 2 CHEMIPAN'!$20:$21</definedName>
    <definedName name="_xlnm.Print_Titles" localSheetId="1">'pakiet nr 2 SILP 3_1'!$20:$21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26" i="3"/>
  <c r="H26" i="3" s="1"/>
  <c r="I26" i="3" s="1"/>
  <c r="F25" i="3"/>
  <c r="F24" i="3"/>
  <c r="F23" i="3"/>
  <c r="F24" i="2"/>
  <c r="H24" i="2" s="1"/>
  <c r="F25" i="2"/>
  <c r="H25" i="2" s="1"/>
  <c r="F26" i="2"/>
  <c r="F27" i="2"/>
  <c r="F28" i="2"/>
  <c r="F29" i="2"/>
  <c r="F23" i="2"/>
  <c r="I23" i="2" s="1"/>
  <c r="H27" i="2"/>
  <c r="I27" i="2" s="1"/>
  <c r="H28" i="2"/>
  <c r="I28" i="2" s="1"/>
  <c r="H29" i="2"/>
  <c r="H23" i="2"/>
  <c r="F30" i="3" l="1"/>
  <c r="H30" i="3"/>
  <c r="I30" i="3" s="1"/>
  <c r="H23" i="3"/>
  <c r="I23" i="3" s="1"/>
  <c r="H24" i="3"/>
  <c r="I24" i="3" s="1"/>
  <c r="H28" i="3"/>
  <c r="I28" i="3" s="1"/>
  <c r="H25" i="3"/>
  <c r="I25" i="3" s="1"/>
  <c r="H29" i="3"/>
  <c r="I29" i="3" s="1"/>
  <c r="H27" i="3"/>
  <c r="I27" i="3" s="1"/>
  <c r="H26" i="2"/>
  <c r="I26" i="2" s="1"/>
  <c r="I29" i="2"/>
  <c r="I25" i="2"/>
  <c r="I24" i="2"/>
  <c r="F30" i="2"/>
  <c r="H30" i="2" s="1"/>
  <c r="I30" i="2" s="1"/>
</calcChain>
</file>

<file path=xl/sharedStrings.xml><?xml version="1.0" encoding="utf-8"?>
<sst xmlns="http://schemas.openxmlformats.org/spreadsheetml/2006/main" count="114" uniqueCount="30">
  <si>
    <t>Lp.</t>
  </si>
  <si>
    <t>Cena jednostkowa netto w PLN</t>
  </si>
  <si>
    <t>Wartość całkowita netto w PLN</t>
  </si>
  <si>
    <t>Stawka VAT</t>
  </si>
  <si>
    <t xml:space="preserve">Wartość VAT w PLN </t>
  </si>
  <si>
    <t>Warość całkowita brutto w PLN</t>
  </si>
  <si>
    <t>SZT</t>
  </si>
  <si>
    <t>Jedn. miary</t>
  </si>
  <si>
    <t>Wartość</t>
  </si>
  <si>
    <t>Ilość</t>
  </si>
  <si>
    <t>______________________________________________________________________________________</t>
  </si>
  <si>
    <t>(Nazwa i adres wykonawcy)</t>
  </si>
  <si>
    <t>_________________________, dnia _________ r.</t>
  </si>
  <si>
    <t>FORMULARZ OFERTOWY</t>
  </si>
  <si>
    <t>Skarb Państwa</t>
  </si>
  <si>
    <t>Państwowe Gospodarstwo Leśne Lasy Państwowe</t>
  </si>
  <si>
    <t>Nadleśnictwo Lądek Zdrój</t>
  </si>
  <si>
    <t>Strachocin 42, 57-550 Stronie Śląskie</t>
  </si>
  <si>
    <t>Produkt</t>
  </si>
  <si>
    <t>Odpowiadając na ogłoszenie dotyczące dostawy pułapek feromonowych, feromonów i części wymiennych do pułapek</t>
  </si>
  <si>
    <t>część zamówienia (pakiet) nr 2</t>
  </si>
  <si>
    <t>feromonowych składamy niniejszym ofertę na pakiet nr 2 tego zamówienia i oferujemy następujące ceny:</t>
  </si>
  <si>
    <t xml:space="preserve">Pułapka IBL-1 do odłowu brudnicy mniszki </t>
  </si>
  <si>
    <t>Wartość łączna dla pakietu nr 2</t>
  </si>
  <si>
    <r>
      <t xml:space="preserve">Dyspenser feromonowy do wabienia drwalnika paskowanego (Trypodendron lineatum) </t>
    </r>
    <r>
      <rPr>
        <b/>
        <sz val="9"/>
        <color theme="1"/>
        <rFont val="Arial"/>
        <family val="2"/>
        <charset val="238"/>
      </rPr>
      <t>„Trypodor”</t>
    </r>
    <r>
      <rPr>
        <sz val="9"/>
        <color theme="1"/>
        <rFont val="Arial"/>
        <family val="2"/>
        <charset val="238"/>
      </rPr>
      <t>; podmiot odpowiedzialny Zakład Doświadczalny CHEMIPAN Instytutu Chemii Fizycznej i Instytutu Chemii Organicznej PAN, Warszawa</t>
    </r>
  </si>
  <si>
    <r>
      <t xml:space="preserve">Dyspenser feromonowy do wabienia brudnicy mniszki (Lymantria monacha) </t>
    </r>
    <r>
      <rPr>
        <b/>
        <sz val="9"/>
        <color theme="1"/>
        <rFont val="Arial"/>
        <family val="2"/>
        <charset val="238"/>
      </rPr>
      <t>„Lymodor”</t>
    </r>
    <r>
      <rPr>
        <sz val="9"/>
        <color theme="1"/>
        <rFont val="Arial"/>
        <family val="2"/>
        <charset val="238"/>
      </rPr>
      <t xml:space="preserve">; podmiot odpowiedzialny Zakład Doświadczalny CHEMIPAN Instytutu Chemii Fizycznej i Instytutu Chemii Organicznej PAN, Warszawa </t>
    </r>
  </si>
  <si>
    <r>
      <t xml:space="preserve">Dyspenser feromonowy do wabienia kornika modrzewiowca                                (Ips cembrae) </t>
    </r>
    <r>
      <rPr>
        <b/>
        <sz val="9"/>
        <color theme="1"/>
        <rFont val="Arial"/>
        <family val="2"/>
        <charset val="238"/>
      </rPr>
      <t>„Cembrodor”</t>
    </r>
    <r>
      <rPr>
        <sz val="9"/>
        <color theme="1"/>
        <rFont val="Arial"/>
        <family val="2"/>
        <charset val="238"/>
      </rPr>
      <t xml:space="preserve">; podmiot odpowiedzialny Zakład Doświadczalny CHEMIPAN Instytutu Chemii Fizycznej i Instytutu Chemii Organicznej PAN, Warszawa </t>
    </r>
  </si>
  <si>
    <r>
      <t>Dyspenser feromonowy do wabienia kornika zrosłozębnego (Ips duplicatus)</t>
    </r>
    <r>
      <rPr>
        <b/>
        <sz val="9"/>
        <color theme="1"/>
        <rFont val="Arial"/>
        <family val="2"/>
        <charset val="238"/>
      </rPr>
      <t xml:space="preserve"> „Duplodor”</t>
    </r>
    <r>
      <rPr>
        <sz val="9"/>
        <color theme="1"/>
        <rFont val="Arial"/>
        <family val="2"/>
        <charset val="238"/>
      </rPr>
      <t xml:space="preserve">; podmiot odpowiedzialny Zakład Doświadczalny CHEMIPAN Instytutu Chemii Fizycznej i Instytutu Chemii Organicznej PAN, Warszawa </t>
    </r>
  </si>
  <si>
    <t xml:space="preserve">Pułapka PL-1 do odłowu wskaźnicy modrzewianeczki </t>
  </si>
  <si>
    <r>
      <t xml:space="preserve">Dyspenser feromonowy do wabienia wskaźnicy modrzewianeczki (Zeiraphera griseana) </t>
    </r>
    <r>
      <rPr>
        <b/>
        <sz val="9"/>
        <color theme="1"/>
        <rFont val="Arial"/>
        <family val="2"/>
        <charset val="238"/>
      </rPr>
      <t>„Rhyodor”</t>
    </r>
    <r>
      <rPr>
        <sz val="9"/>
        <color theme="1"/>
        <rFont val="Arial"/>
        <family val="2"/>
        <charset val="238"/>
      </rPr>
      <t>; podmiot odpowiedzialny Zakład Doświadczalny CHEMIPAN Instytutu Chemii Fizycznej i Instytutu Chemii Organicznej PAN, Warszawa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</si>
</sst>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7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0000"/>
      <name val="Arrial"/>
      <charset val="238"/>
    </font>
    <font>
      <b/>
      <sz val="9"/>
      <color theme="1"/>
      <name val="Arial"/>
      <family val="2"/>
      <charset val="238"/>
    </font>
    <font>
      <sz val="9"/>
      <name val="Ar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view="pageBreakPreview" topLeftCell="A13" zoomScale="139" zoomScaleNormal="110" zoomScaleSheetLayoutView="139" workbookViewId="0">
      <selection activeCell="A30" sqref="A30:E30"/>
    </sheetView>
  </sheetViews>
  <sheetFormatPr defaultRowHeight="15"/>
  <cols>
    <col min="1" max="1" width="3" style="8" customWidth="1"/>
    <col min="2" max="2" width="28.5703125" customWidth="1"/>
    <col min="3" max="3" width="9" customWidth="1"/>
    <col min="4" max="4" width="8.42578125" customWidth="1"/>
    <col min="5" max="5" width="11.5703125" customWidth="1"/>
    <col min="6" max="6" width="10.85546875" customWidth="1"/>
    <col min="7" max="7" width="7.42578125" style="3" customWidth="1"/>
    <col min="8" max="8" width="10.85546875" customWidth="1"/>
    <col min="9" max="9" width="11.7109375" customWidth="1"/>
    <col min="10" max="10" width="29.7109375" style="5" customWidth="1"/>
  </cols>
  <sheetData>
    <row r="1" spans="1:10" ht="22.5" customHeight="1">
      <c r="A1" s="32" t="s">
        <v>10</v>
      </c>
      <c r="B1" s="32"/>
      <c r="F1" s="34" t="s">
        <v>12</v>
      </c>
      <c r="G1" s="34"/>
      <c r="H1" s="34"/>
      <c r="I1" s="34"/>
    </row>
    <row r="2" spans="1:10" ht="22.5" customHeight="1">
      <c r="A2" s="32" t="s">
        <v>10</v>
      </c>
      <c r="B2" s="32"/>
      <c r="G2" s="30"/>
      <c r="H2" s="30"/>
      <c r="I2" s="30"/>
    </row>
    <row r="3" spans="1:10" ht="22.5" customHeight="1">
      <c r="A3" s="32" t="s">
        <v>10</v>
      </c>
      <c r="B3" s="32"/>
      <c r="G3" s="31"/>
      <c r="H3" s="31"/>
      <c r="I3" s="31"/>
    </row>
    <row r="4" spans="1:10">
      <c r="A4" s="33" t="s">
        <v>11</v>
      </c>
      <c r="B4" s="33"/>
      <c r="G4" s="13"/>
      <c r="H4" s="13"/>
      <c r="I4" s="13"/>
    </row>
    <row r="5" spans="1:10">
      <c r="A5" s="14"/>
      <c r="B5" s="14"/>
    </row>
    <row r="6" spans="1:10">
      <c r="A6" s="14"/>
      <c r="B6" s="14"/>
      <c r="F6" s="15"/>
      <c r="G6" s="15"/>
      <c r="H6" s="15"/>
      <c r="I6" s="15"/>
    </row>
    <row r="7" spans="1:10">
      <c r="A7" s="29" t="s">
        <v>13</v>
      </c>
      <c r="B7" s="29"/>
      <c r="C7" s="29"/>
      <c r="D7" s="29"/>
      <c r="E7" s="29"/>
      <c r="F7" s="29"/>
      <c r="G7" s="29"/>
      <c r="H7" s="29"/>
      <c r="I7" s="29"/>
    </row>
    <row r="8" spans="1:10">
      <c r="A8" s="29" t="s">
        <v>20</v>
      </c>
      <c r="B8" s="29"/>
      <c r="C8" s="29"/>
      <c r="D8" s="29"/>
      <c r="E8" s="29"/>
      <c r="F8" s="29"/>
      <c r="G8" s="29"/>
      <c r="H8" s="29"/>
      <c r="I8" s="29"/>
    </row>
    <row r="9" spans="1:10" ht="24.7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10">
      <c r="A10" s="28"/>
      <c r="B10" s="28"/>
      <c r="C10" s="28"/>
      <c r="D10" s="28"/>
      <c r="E10" s="28"/>
      <c r="F10" s="28"/>
      <c r="G10" s="28"/>
      <c r="H10" s="28"/>
      <c r="I10" s="28"/>
    </row>
    <row r="11" spans="1:10" ht="22.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0" s="1" customFormat="1" ht="10.5" customHeight="1">
      <c r="A12" s="47" t="s">
        <v>14</v>
      </c>
      <c r="B12" s="47"/>
      <c r="C12" s="47"/>
      <c r="D12" s="47"/>
      <c r="E12" s="16"/>
      <c r="F12" s="16"/>
      <c r="G12" s="16"/>
      <c r="H12" s="16"/>
      <c r="I12" s="16"/>
      <c r="J12" s="6"/>
    </row>
    <row r="13" spans="1:10" s="1" customFormat="1" ht="10.5" customHeight="1">
      <c r="A13" s="47" t="s">
        <v>15</v>
      </c>
      <c r="B13" s="47"/>
      <c r="C13" s="47"/>
      <c r="D13" s="47"/>
      <c r="E13" s="16"/>
      <c r="F13" s="16"/>
      <c r="G13" s="16"/>
      <c r="H13" s="16"/>
      <c r="I13" s="16"/>
      <c r="J13" s="6"/>
    </row>
    <row r="14" spans="1:10" s="1" customFormat="1" ht="10.5" customHeight="1">
      <c r="A14" s="47" t="s">
        <v>16</v>
      </c>
      <c r="B14" s="47"/>
      <c r="C14" s="47"/>
      <c r="D14" s="47"/>
      <c r="E14" s="16"/>
      <c r="F14" s="16"/>
      <c r="G14" s="16"/>
      <c r="H14" s="16"/>
      <c r="I14" s="16"/>
      <c r="J14" s="6"/>
    </row>
    <row r="15" spans="1:10" s="1" customFormat="1" ht="10.5" customHeight="1">
      <c r="A15" s="47" t="s">
        <v>17</v>
      </c>
      <c r="B15" s="47"/>
      <c r="C15" s="47"/>
      <c r="D15" s="47"/>
      <c r="E15" s="16"/>
      <c r="F15" s="16"/>
      <c r="G15" s="16"/>
      <c r="H15" s="16"/>
      <c r="I15" s="16"/>
      <c r="J15" s="6"/>
    </row>
    <row r="16" spans="1:10" ht="20.25" customHeight="1">
      <c r="A16" s="9"/>
      <c r="B16" s="9"/>
      <c r="C16" s="9"/>
      <c r="D16" s="9"/>
      <c r="E16" s="9"/>
      <c r="F16" s="9"/>
      <c r="G16" s="10"/>
      <c r="H16" s="9"/>
      <c r="I16" s="9"/>
    </row>
    <row r="17" spans="1:16" ht="11.25" customHeight="1">
      <c r="A17" s="48" t="s">
        <v>19</v>
      </c>
      <c r="B17" s="48"/>
      <c r="C17" s="48"/>
      <c r="D17" s="48"/>
      <c r="E17" s="48"/>
      <c r="F17" s="48"/>
      <c r="G17" s="48"/>
      <c r="H17" s="48"/>
      <c r="I17" s="48"/>
    </row>
    <row r="18" spans="1:16" ht="11.25" customHeight="1">
      <c r="A18" s="46" t="s">
        <v>21</v>
      </c>
      <c r="B18" s="46"/>
      <c r="C18" s="46"/>
      <c r="D18" s="46"/>
      <c r="E18" s="46"/>
      <c r="F18" s="46"/>
      <c r="G18" s="46"/>
      <c r="H18" s="46"/>
      <c r="I18" s="46"/>
    </row>
    <row r="19" spans="1:16">
      <c r="A19" s="9"/>
      <c r="B19" s="9"/>
      <c r="C19" s="9"/>
      <c r="D19" s="9"/>
      <c r="E19" s="9"/>
      <c r="F19" s="9"/>
      <c r="G19" s="10"/>
      <c r="H19" s="9"/>
      <c r="I19" s="9"/>
    </row>
    <row r="20" spans="1:16" ht="17.25" customHeight="1">
      <c r="A20" s="38" t="s">
        <v>0</v>
      </c>
      <c r="B20" s="38" t="s">
        <v>18</v>
      </c>
      <c r="C20" s="41" t="s">
        <v>7</v>
      </c>
      <c r="D20" s="44" t="s">
        <v>9</v>
      </c>
      <c r="E20" s="40" t="s">
        <v>8</v>
      </c>
      <c r="F20" s="40"/>
      <c r="G20" s="40"/>
      <c r="H20" s="40"/>
      <c r="I20" s="40"/>
    </row>
    <row r="21" spans="1:16" s="1" customFormat="1" ht="34.5" customHeight="1">
      <c r="A21" s="39"/>
      <c r="B21" s="39"/>
      <c r="C21" s="42"/>
      <c r="D21" s="45"/>
      <c r="E21" s="21" t="s">
        <v>1</v>
      </c>
      <c r="F21" s="21" t="s">
        <v>2</v>
      </c>
      <c r="G21" s="21" t="s">
        <v>3</v>
      </c>
      <c r="H21" s="21" t="s">
        <v>4</v>
      </c>
      <c r="I21" s="21" t="s">
        <v>5</v>
      </c>
      <c r="J21" s="6"/>
      <c r="K21" s="2"/>
      <c r="L21" s="2"/>
      <c r="M21" s="2"/>
      <c r="N21" s="2"/>
      <c r="O21" s="2"/>
      <c r="P21" s="2"/>
    </row>
    <row r="22" spans="1:16" s="1" customFormat="1" ht="12" customHeight="1">
      <c r="A22" s="43"/>
      <c r="B22" s="43"/>
      <c r="C22" s="43"/>
      <c r="D22" s="43"/>
      <c r="E22" s="43"/>
      <c r="F22" s="43"/>
      <c r="G22" s="43"/>
      <c r="H22" s="43"/>
      <c r="I22" s="43"/>
      <c r="J22" s="6"/>
      <c r="K22" s="2"/>
      <c r="L22" s="2"/>
      <c r="M22" s="2"/>
      <c r="N22" s="2"/>
      <c r="O22" s="2"/>
      <c r="P22" s="2"/>
    </row>
    <row r="23" spans="1:16" s="1" customFormat="1" ht="96" customHeight="1">
      <c r="A23" s="20">
        <v>1</v>
      </c>
      <c r="B23" s="23" t="s">
        <v>24</v>
      </c>
      <c r="C23" s="17" t="s">
        <v>6</v>
      </c>
      <c r="D23" s="18">
        <v>210</v>
      </c>
      <c r="E23" s="24"/>
      <c r="F23" s="25"/>
      <c r="G23" s="4"/>
      <c r="H23" s="25"/>
      <c r="I23" s="26"/>
      <c r="J23" s="6"/>
      <c r="K23" s="2"/>
      <c r="L23" s="2"/>
      <c r="M23" s="2"/>
      <c r="N23" s="2"/>
      <c r="O23" s="2"/>
      <c r="P23" s="2"/>
    </row>
    <row r="24" spans="1:16" s="1" customFormat="1" ht="86.25" customHeight="1">
      <c r="A24" s="20">
        <v>2</v>
      </c>
      <c r="B24" s="23" t="s">
        <v>25</v>
      </c>
      <c r="C24" s="19" t="s">
        <v>6</v>
      </c>
      <c r="D24" s="18">
        <v>50</v>
      </c>
      <c r="E24" s="24"/>
      <c r="F24" s="25"/>
      <c r="G24" s="4"/>
      <c r="H24" s="25"/>
      <c r="I24" s="26"/>
      <c r="J24" s="6"/>
      <c r="K24" s="2"/>
      <c r="L24" s="2"/>
      <c r="M24" s="2"/>
      <c r="N24" s="2"/>
      <c r="O24" s="2"/>
      <c r="P24" s="2"/>
    </row>
    <row r="25" spans="1:16" s="1" customFormat="1" ht="86.25" customHeight="1">
      <c r="A25" s="20">
        <v>3</v>
      </c>
      <c r="B25" s="23" t="s">
        <v>26</v>
      </c>
      <c r="C25" s="19" t="s">
        <v>6</v>
      </c>
      <c r="D25" s="18">
        <v>5</v>
      </c>
      <c r="E25" s="24"/>
      <c r="F25" s="25"/>
      <c r="G25" s="4"/>
      <c r="H25" s="25"/>
      <c r="I25" s="26"/>
      <c r="J25" s="6"/>
      <c r="K25" s="2"/>
      <c r="L25" s="2"/>
      <c r="M25" s="2"/>
      <c r="N25" s="2"/>
      <c r="O25" s="2"/>
      <c r="P25" s="2"/>
    </row>
    <row r="26" spans="1:16" s="1" customFormat="1" ht="86.25" customHeight="1">
      <c r="A26" s="20">
        <v>4</v>
      </c>
      <c r="B26" s="23" t="s">
        <v>27</v>
      </c>
      <c r="C26" s="19" t="s">
        <v>6</v>
      </c>
      <c r="D26" s="18">
        <v>5</v>
      </c>
      <c r="E26" s="24"/>
      <c r="F26" s="25"/>
      <c r="G26" s="4"/>
      <c r="H26" s="25"/>
      <c r="I26" s="26"/>
      <c r="J26" s="6"/>
      <c r="K26" s="2"/>
      <c r="L26" s="2"/>
      <c r="M26" s="2"/>
      <c r="N26" s="2"/>
      <c r="O26" s="2"/>
      <c r="P26" s="2"/>
    </row>
    <row r="27" spans="1:16" s="1" customFormat="1" ht="86.25" customHeight="1">
      <c r="A27" s="20">
        <v>5</v>
      </c>
      <c r="B27" s="23" t="s">
        <v>29</v>
      </c>
      <c r="C27" s="19" t="s">
        <v>6</v>
      </c>
      <c r="D27" s="18">
        <v>5</v>
      </c>
      <c r="E27" s="24"/>
      <c r="F27" s="25"/>
      <c r="G27" s="4"/>
      <c r="H27" s="25"/>
      <c r="I27" s="26"/>
      <c r="J27" s="6"/>
      <c r="K27" s="2"/>
      <c r="L27" s="2"/>
      <c r="M27" s="2"/>
      <c r="N27" s="2"/>
      <c r="O27" s="2"/>
      <c r="P27" s="2"/>
    </row>
    <row r="28" spans="1:16" s="1" customFormat="1" ht="35.25" customHeight="1">
      <c r="A28" s="20">
        <v>6</v>
      </c>
      <c r="B28" s="23" t="s">
        <v>22</v>
      </c>
      <c r="C28" s="17" t="s">
        <v>6</v>
      </c>
      <c r="D28" s="18">
        <v>20</v>
      </c>
      <c r="E28" s="24"/>
      <c r="F28" s="25"/>
      <c r="G28" s="4"/>
      <c r="H28" s="25"/>
      <c r="I28" s="26"/>
      <c r="J28" s="6"/>
      <c r="K28" s="2"/>
      <c r="L28" s="2"/>
      <c r="M28" s="2"/>
      <c r="N28" s="2"/>
      <c r="O28" s="2"/>
      <c r="P28" s="2"/>
    </row>
    <row r="29" spans="1:16" s="1" customFormat="1" ht="48.75" customHeight="1">
      <c r="A29" s="20">
        <v>7</v>
      </c>
      <c r="B29" s="23" t="s">
        <v>28</v>
      </c>
      <c r="C29" s="17" t="s">
        <v>6</v>
      </c>
      <c r="D29" s="18">
        <v>4</v>
      </c>
      <c r="E29" s="24"/>
      <c r="F29" s="25"/>
      <c r="G29" s="4"/>
      <c r="H29" s="25"/>
      <c r="I29" s="26"/>
      <c r="J29" s="6"/>
      <c r="K29" s="2"/>
      <c r="L29" s="2"/>
      <c r="M29" s="2"/>
      <c r="N29" s="2"/>
      <c r="O29" s="2"/>
      <c r="P29" s="2"/>
    </row>
    <row r="30" spans="1:16" s="1" customFormat="1" ht="19.5" customHeight="1">
      <c r="A30" s="35" t="s">
        <v>23</v>
      </c>
      <c r="B30" s="36"/>
      <c r="C30" s="36"/>
      <c r="D30" s="36"/>
      <c r="E30" s="37"/>
      <c r="F30" s="12"/>
      <c r="G30" s="22"/>
      <c r="H30" s="12"/>
      <c r="I30" s="12"/>
      <c r="J30" s="7"/>
      <c r="K30" s="2"/>
      <c r="L30" s="2"/>
      <c r="M30" s="2"/>
      <c r="N30" s="2"/>
      <c r="O30" s="2"/>
      <c r="P30" s="2"/>
    </row>
  </sheetData>
  <mergeCells count="24">
    <mergeCell ref="A18:I18"/>
    <mergeCell ref="A12:D12"/>
    <mergeCell ref="A13:D13"/>
    <mergeCell ref="A14:D14"/>
    <mergeCell ref="A15:D15"/>
    <mergeCell ref="A17:I17"/>
    <mergeCell ref="A30:E30"/>
    <mergeCell ref="A20:A21"/>
    <mergeCell ref="E20:I20"/>
    <mergeCell ref="B20:B21"/>
    <mergeCell ref="C20:C21"/>
    <mergeCell ref="A22:I22"/>
    <mergeCell ref="D20:D21"/>
    <mergeCell ref="A1:B1"/>
    <mergeCell ref="A2:B2"/>
    <mergeCell ref="A3:B3"/>
    <mergeCell ref="A4:B4"/>
    <mergeCell ref="F1:I1"/>
    <mergeCell ref="A9:I9"/>
    <mergeCell ref="A10:I10"/>
    <mergeCell ref="A8:I8"/>
    <mergeCell ref="A7:I7"/>
    <mergeCell ref="G2:I2"/>
    <mergeCell ref="G3:I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fitToHeight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7F18-CD41-4D57-AAB8-A728B54D85A6}">
  <dimension ref="A1:P30"/>
  <sheetViews>
    <sheetView view="pageBreakPreview" topLeftCell="A25" zoomScale="139" zoomScaleNormal="110" zoomScaleSheetLayoutView="139" workbookViewId="0">
      <selection activeCell="J24" sqref="J24"/>
    </sheetView>
  </sheetViews>
  <sheetFormatPr defaultRowHeight="15"/>
  <cols>
    <col min="1" max="1" width="3" style="8" customWidth="1"/>
    <col min="2" max="2" width="28.5703125" customWidth="1"/>
    <col min="3" max="3" width="9" customWidth="1"/>
    <col min="4" max="4" width="8.42578125" customWidth="1"/>
    <col min="5" max="5" width="11.5703125" customWidth="1"/>
    <col min="6" max="6" width="10.85546875" customWidth="1"/>
    <col min="7" max="7" width="7.42578125" style="3" customWidth="1"/>
    <col min="8" max="8" width="10.85546875" customWidth="1"/>
    <col min="9" max="9" width="11.7109375" customWidth="1"/>
    <col min="10" max="10" width="29.7109375" style="5" customWidth="1"/>
  </cols>
  <sheetData>
    <row r="1" spans="1:10" ht="22.5" customHeight="1">
      <c r="A1" s="32" t="s">
        <v>10</v>
      </c>
      <c r="B1" s="32"/>
      <c r="F1" s="34" t="s">
        <v>12</v>
      </c>
      <c r="G1" s="34"/>
      <c r="H1" s="34"/>
      <c r="I1" s="34"/>
    </row>
    <row r="2" spans="1:10" ht="22.5" customHeight="1">
      <c r="A2" s="32" t="s">
        <v>10</v>
      </c>
      <c r="B2" s="32"/>
      <c r="G2" s="30"/>
      <c r="H2" s="30"/>
      <c r="I2" s="30"/>
    </row>
    <row r="3" spans="1:10" ht="22.5" customHeight="1">
      <c r="A3" s="32" t="s">
        <v>10</v>
      </c>
      <c r="B3" s="32"/>
      <c r="G3" s="31"/>
      <c r="H3" s="31"/>
      <c r="I3" s="31"/>
    </row>
    <row r="4" spans="1:10">
      <c r="A4" s="33" t="s">
        <v>11</v>
      </c>
      <c r="B4" s="33"/>
      <c r="G4" s="13"/>
      <c r="H4" s="13"/>
      <c r="I4" s="13"/>
    </row>
    <row r="5" spans="1:10">
      <c r="A5" s="14"/>
      <c r="B5" s="14"/>
    </row>
    <row r="6" spans="1:10">
      <c r="A6" s="14"/>
      <c r="B6" s="14"/>
      <c r="F6" s="15"/>
      <c r="G6" s="15"/>
      <c r="H6" s="15"/>
      <c r="I6" s="15"/>
    </row>
    <row r="7" spans="1:10">
      <c r="A7" s="29" t="s">
        <v>13</v>
      </c>
      <c r="B7" s="29"/>
      <c r="C7" s="29"/>
      <c r="D7" s="29"/>
      <c r="E7" s="29"/>
      <c r="F7" s="29"/>
      <c r="G7" s="29"/>
      <c r="H7" s="29"/>
      <c r="I7" s="29"/>
    </row>
    <row r="8" spans="1:10">
      <c r="A8" s="29" t="s">
        <v>20</v>
      </c>
      <c r="B8" s="29"/>
      <c r="C8" s="29"/>
      <c r="D8" s="29"/>
      <c r="E8" s="29"/>
      <c r="F8" s="29"/>
      <c r="G8" s="29"/>
      <c r="H8" s="29"/>
      <c r="I8" s="29"/>
    </row>
    <row r="9" spans="1:10" ht="24.7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10">
      <c r="A10" s="28"/>
      <c r="B10" s="28"/>
      <c r="C10" s="28"/>
      <c r="D10" s="28"/>
      <c r="E10" s="28"/>
      <c r="F10" s="28"/>
      <c r="G10" s="28"/>
      <c r="H10" s="28"/>
      <c r="I10" s="28"/>
    </row>
    <row r="11" spans="1:10" ht="22.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0" s="1" customFormat="1" ht="10.5" customHeight="1">
      <c r="A12" s="47" t="s">
        <v>14</v>
      </c>
      <c r="B12" s="47"/>
      <c r="C12" s="47"/>
      <c r="D12" s="47"/>
      <c r="E12" s="16"/>
      <c r="F12" s="16"/>
      <c r="G12" s="16"/>
      <c r="H12" s="16"/>
      <c r="I12" s="16"/>
      <c r="J12" s="6"/>
    </row>
    <row r="13" spans="1:10" s="1" customFormat="1" ht="10.5" customHeight="1">
      <c r="A13" s="47" t="s">
        <v>15</v>
      </c>
      <c r="B13" s="47"/>
      <c r="C13" s="47"/>
      <c r="D13" s="47"/>
      <c r="E13" s="16"/>
      <c r="F13" s="16"/>
      <c r="G13" s="16"/>
      <c r="H13" s="16"/>
      <c r="I13" s="16"/>
      <c r="J13" s="6"/>
    </row>
    <row r="14" spans="1:10" s="1" customFormat="1" ht="10.5" customHeight="1">
      <c r="A14" s="47" t="s">
        <v>16</v>
      </c>
      <c r="B14" s="47"/>
      <c r="C14" s="47"/>
      <c r="D14" s="47"/>
      <c r="E14" s="16"/>
      <c r="F14" s="16"/>
      <c r="G14" s="16"/>
      <c r="H14" s="16"/>
      <c r="I14" s="16"/>
      <c r="J14" s="6"/>
    </row>
    <row r="15" spans="1:10" s="1" customFormat="1" ht="10.5" customHeight="1">
      <c r="A15" s="47" t="s">
        <v>17</v>
      </c>
      <c r="B15" s="47"/>
      <c r="C15" s="47"/>
      <c r="D15" s="47"/>
      <c r="E15" s="16"/>
      <c r="F15" s="16"/>
      <c r="G15" s="16"/>
      <c r="H15" s="16"/>
      <c r="I15" s="16"/>
      <c r="J15" s="6"/>
    </row>
    <row r="16" spans="1:10" ht="20.25" customHeight="1">
      <c r="A16" s="9"/>
      <c r="B16" s="9"/>
      <c r="C16" s="9"/>
      <c r="D16" s="9"/>
      <c r="E16" s="9"/>
      <c r="F16" s="9"/>
      <c r="G16" s="10"/>
      <c r="H16" s="9"/>
      <c r="I16" s="9"/>
    </row>
    <row r="17" spans="1:16" ht="11.25" customHeight="1">
      <c r="A17" s="48" t="s">
        <v>19</v>
      </c>
      <c r="B17" s="48"/>
      <c r="C17" s="48"/>
      <c r="D17" s="48"/>
      <c r="E17" s="48"/>
      <c r="F17" s="48"/>
      <c r="G17" s="48"/>
      <c r="H17" s="48"/>
      <c r="I17" s="48"/>
    </row>
    <row r="18" spans="1:16" ht="11.25" customHeight="1">
      <c r="A18" s="46" t="s">
        <v>21</v>
      </c>
      <c r="B18" s="46"/>
      <c r="C18" s="46"/>
      <c r="D18" s="46"/>
      <c r="E18" s="46"/>
      <c r="F18" s="46"/>
      <c r="G18" s="46"/>
      <c r="H18" s="46"/>
      <c r="I18" s="46"/>
    </row>
    <row r="19" spans="1:16">
      <c r="A19" s="9"/>
      <c r="B19" s="9"/>
      <c r="C19" s="9"/>
      <c r="D19" s="9"/>
      <c r="E19" s="9"/>
      <c r="F19" s="9"/>
      <c r="G19" s="10"/>
      <c r="H19" s="9"/>
      <c r="I19" s="9"/>
    </row>
    <row r="20" spans="1:16" ht="17.25" customHeight="1">
      <c r="A20" s="38" t="s">
        <v>0</v>
      </c>
      <c r="B20" s="38" t="s">
        <v>18</v>
      </c>
      <c r="C20" s="41" t="s">
        <v>7</v>
      </c>
      <c r="D20" s="44" t="s">
        <v>9</v>
      </c>
      <c r="E20" s="40" t="s">
        <v>8</v>
      </c>
      <c r="F20" s="40"/>
      <c r="G20" s="40"/>
      <c r="H20" s="40"/>
      <c r="I20" s="40"/>
    </row>
    <row r="21" spans="1:16" s="1" customFormat="1" ht="34.5" customHeight="1">
      <c r="A21" s="39"/>
      <c r="B21" s="39"/>
      <c r="C21" s="42"/>
      <c r="D21" s="45"/>
      <c r="E21" s="21" t="s">
        <v>1</v>
      </c>
      <c r="F21" s="21" t="s">
        <v>2</v>
      </c>
      <c r="G21" s="21" t="s">
        <v>3</v>
      </c>
      <c r="H21" s="21" t="s">
        <v>4</v>
      </c>
      <c r="I21" s="21" t="s">
        <v>5</v>
      </c>
      <c r="J21" s="6"/>
      <c r="K21" s="2"/>
      <c r="L21" s="2"/>
      <c r="M21" s="2"/>
      <c r="N21" s="2"/>
      <c r="O21" s="2"/>
      <c r="P21" s="2"/>
    </row>
    <row r="22" spans="1:16" s="1" customFormat="1" ht="12" customHeight="1">
      <c r="A22" s="43"/>
      <c r="B22" s="43"/>
      <c r="C22" s="43"/>
      <c r="D22" s="43"/>
      <c r="E22" s="43"/>
      <c r="F22" s="43"/>
      <c r="G22" s="43"/>
      <c r="H22" s="43"/>
      <c r="I22" s="43"/>
      <c r="J22" s="6"/>
      <c r="K22" s="2"/>
      <c r="L22" s="2"/>
      <c r="M22" s="2"/>
      <c r="N22" s="2"/>
      <c r="O22" s="2"/>
      <c r="P22" s="2"/>
    </row>
    <row r="23" spans="1:16" s="1" customFormat="1" ht="96" customHeight="1">
      <c r="A23" s="20">
        <v>1</v>
      </c>
      <c r="B23" s="23" t="s">
        <v>24</v>
      </c>
      <c r="C23" s="17" t="s">
        <v>6</v>
      </c>
      <c r="D23" s="18">
        <v>205</v>
      </c>
      <c r="E23" s="24">
        <v>18.5</v>
      </c>
      <c r="F23" s="25">
        <f>ROUND(D23*E23,2)</f>
        <v>3792.5</v>
      </c>
      <c r="G23" s="4">
        <v>0.23</v>
      </c>
      <c r="H23" s="25">
        <f>ROUND(F23*0.23,2)</f>
        <v>872.28</v>
      </c>
      <c r="I23" s="26">
        <f>F23+H23</f>
        <v>4664.78</v>
      </c>
      <c r="J23" s="6"/>
      <c r="K23" s="2"/>
      <c r="L23" s="2"/>
      <c r="M23" s="2"/>
      <c r="N23" s="2"/>
      <c r="O23" s="2"/>
      <c r="P23" s="2"/>
    </row>
    <row r="24" spans="1:16" s="1" customFormat="1" ht="86.25" customHeight="1">
      <c r="A24" s="20">
        <v>2</v>
      </c>
      <c r="B24" s="23" t="s">
        <v>25</v>
      </c>
      <c r="C24" s="19" t="s">
        <v>6</v>
      </c>
      <c r="D24" s="18">
        <v>50</v>
      </c>
      <c r="E24" s="24">
        <v>7.36</v>
      </c>
      <c r="F24" s="25">
        <f t="shared" ref="F24:F29" si="0">ROUND(D24*E24,2)</f>
        <v>368</v>
      </c>
      <c r="G24" s="4">
        <v>0.02</v>
      </c>
      <c r="H24" s="25">
        <f t="shared" ref="H24:H30" si="1">ROUND(F24*0.23,2)</f>
        <v>84.64</v>
      </c>
      <c r="I24" s="26">
        <f t="shared" ref="I24:I30" si="2">F24+H24</f>
        <v>452.64</v>
      </c>
      <c r="J24" s="6"/>
      <c r="K24" s="2"/>
      <c r="L24" s="2"/>
      <c r="M24" s="2"/>
      <c r="N24" s="2"/>
      <c r="O24" s="2"/>
      <c r="P24" s="2"/>
    </row>
    <row r="25" spans="1:16" s="1" customFormat="1" ht="86.25" customHeight="1">
      <c r="A25" s="20">
        <v>3</v>
      </c>
      <c r="B25" s="23" t="s">
        <v>26</v>
      </c>
      <c r="C25" s="19" t="s">
        <v>6</v>
      </c>
      <c r="D25" s="18">
        <v>10</v>
      </c>
      <c r="E25" s="24">
        <v>26</v>
      </c>
      <c r="F25" s="25">
        <f t="shared" si="0"/>
        <v>260</v>
      </c>
      <c r="G25" s="4">
        <v>0.23</v>
      </c>
      <c r="H25" s="25">
        <f t="shared" si="1"/>
        <v>59.8</v>
      </c>
      <c r="I25" s="26">
        <f t="shared" si="2"/>
        <v>319.8</v>
      </c>
      <c r="J25" s="6"/>
      <c r="K25" s="2"/>
      <c r="L25" s="2"/>
      <c r="M25" s="2"/>
      <c r="N25" s="2"/>
      <c r="O25" s="2"/>
      <c r="P25" s="2"/>
    </row>
    <row r="26" spans="1:16" s="1" customFormat="1" ht="86.25" customHeight="1">
      <c r="A26" s="20">
        <v>4</v>
      </c>
      <c r="B26" s="23" t="s">
        <v>27</v>
      </c>
      <c r="C26" s="19" t="s">
        <v>6</v>
      </c>
      <c r="D26" s="18">
        <v>5</v>
      </c>
      <c r="E26" s="24">
        <v>24</v>
      </c>
      <c r="F26" s="25">
        <f t="shared" si="0"/>
        <v>120</v>
      </c>
      <c r="G26" s="4">
        <v>0.23</v>
      </c>
      <c r="H26" s="25">
        <f t="shared" si="1"/>
        <v>27.6</v>
      </c>
      <c r="I26" s="26">
        <f t="shared" si="2"/>
        <v>147.6</v>
      </c>
      <c r="J26" s="6"/>
      <c r="K26" s="2"/>
      <c r="L26" s="2"/>
      <c r="M26" s="2"/>
      <c r="N26" s="2"/>
      <c r="O26" s="2"/>
      <c r="P26" s="2"/>
    </row>
    <row r="27" spans="1:16" s="1" customFormat="1" ht="86.25" customHeight="1">
      <c r="A27" s="20">
        <v>5</v>
      </c>
      <c r="B27" s="23" t="s">
        <v>29</v>
      </c>
      <c r="C27" s="19" t="s">
        <v>6</v>
      </c>
      <c r="D27" s="18">
        <v>10</v>
      </c>
      <c r="E27" s="24">
        <v>5.2</v>
      </c>
      <c r="F27" s="25">
        <f t="shared" si="0"/>
        <v>52</v>
      </c>
      <c r="G27" s="4">
        <v>0.23</v>
      </c>
      <c r="H27" s="25">
        <f t="shared" si="1"/>
        <v>11.96</v>
      </c>
      <c r="I27" s="26">
        <f t="shared" si="2"/>
        <v>63.96</v>
      </c>
      <c r="J27" s="6"/>
      <c r="K27" s="2"/>
      <c r="L27" s="2"/>
      <c r="M27" s="2"/>
      <c r="N27" s="2"/>
      <c r="O27" s="2"/>
      <c r="P27" s="2"/>
    </row>
    <row r="28" spans="1:16" s="1" customFormat="1" ht="35.25" customHeight="1">
      <c r="A28" s="20">
        <v>6</v>
      </c>
      <c r="B28" s="23" t="s">
        <v>22</v>
      </c>
      <c r="C28" s="17" t="s">
        <v>6</v>
      </c>
      <c r="D28" s="18">
        <v>20</v>
      </c>
      <c r="E28" s="24">
        <v>38</v>
      </c>
      <c r="F28" s="25">
        <f t="shared" si="0"/>
        <v>760</v>
      </c>
      <c r="G28" s="4">
        <v>0.23</v>
      </c>
      <c r="H28" s="25">
        <f t="shared" si="1"/>
        <v>174.8</v>
      </c>
      <c r="I28" s="26">
        <f t="shared" si="2"/>
        <v>934.8</v>
      </c>
      <c r="J28" s="6"/>
      <c r="K28" s="2"/>
      <c r="L28" s="2"/>
      <c r="M28" s="2"/>
      <c r="N28" s="2"/>
      <c r="O28" s="2"/>
      <c r="P28" s="2"/>
    </row>
    <row r="29" spans="1:16" s="1" customFormat="1" ht="48.75" customHeight="1">
      <c r="A29" s="20">
        <v>7</v>
      </c>
      <c r="B29" s="23" t="s">
        <v>28</v>
      </c>
      <c r="C29" s="17" t="s">
        <v>6</v>
      </c>
      <c r="D29" s="18">
        <v>4</v>
      </c>
      <c r="E29" s="24">
        <v>15</v>
      </c>
      <c r="F29" s="25">
        <f t="shared" si="0"/>
        <v>60</v>
      </c>
      <c r="G29" s="4">
        <v>0.23</v>
      </c>
      <c r="H29" s="25">
        <f t="shared" si="1"/>
        <v>13.8</v>
      </c>
      <c r="I29" s="26">
        <f t="shared" si="2"/>
        <v>73.8</v>
      </c>
      <c r="J29" s="6"/>
      <c r="K29" s="2"/>
      <c r="L29" s="2"/>
      <c r="M29" s="2"/>
      <c r="N29" s="2"/>
      <c r="O29" s="2"/>
      <c r="P29" s="2"/>
    </row>
    <row r="30" spans="1:16" s="1" customFormat="1" ht="19.5" customHeight="1">
      <c r="A30" s="35" t="s">
        <v>23</v>
      </c>
      <c r="B30" s="36"/>
      <c r="C30" s="36"/>
      <c r="D30" s="36"/>
      <c r="E30" s="37"/>
      <c r="F30" s="12">
        <f>SUM(F23:F29)</f>
        <v>5412.5</v>
      </c>
      <c r="G30" s="22"/>
      <c r="H30" s="12">
        <f t="shared" si="1"/>
        <v>1244.8800000000001</v>
      </c>
      <c r="I30" s="12">
        <f t="shared" si="2"/>
        <v>6657.38</v>
      </c>
      <c r="J30" s="7"/>
      <c r="K30" s="2"/>
      <c r="L30" s="2"/>
      <c r="M30" s="2"/>
      <c r="N30" s="2"/>
      <c r="O30" s="2"/>
      <c r="P30" s="2"/>
    </row>
  </sheetData>
  <mergeCells count="24">
    <mergeCell ref="A22:I22"/>
    <mergeCell ref="A30:E30"/>
    <mergeCell ref="A13:D13"/>
    <mergeCell ref="A14:D14"/>
    <mergeCell ref="A15:D15"/>
    <mergeCell ref="A17:I17"/>
    <mergeCell ref="A18:I18"/>
    <mergeCell ref="A20:A21"/>
    <mergeCell ref="B20:B21"/>
    <mergeCell ref="C20:C21"/>
    <mergeCell ref="D20:D21"/>
    <mergeCell ref="E20:I20"/>
    <mergeCell ref="A12:D12"/>
    <mergeCell ref="A1:B1"/>
    <mergeCell ref="F1:I1"/>
    <mergeCell ref="A2:B2"/>
    <mergeCell ref="G2:I2"/>
    <mergeCell ref="A3:B3"/>
    <mergeCell ref="G3:I3"/>
    <mergeCell ref="A4:B4"/>
    <mergeCell ref="A7:I7"/>
    <mergeCell ref="A8:I8"/>
    <mergeCell ref="A9:I9"/>
    <mergeCell ref="A10:I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fitToHeight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A5C0-CEA5-4005-9C6B-F871EBAE750F}">
  <dimension ref="A1:P30"/>
  <sheetViews>
    <sheetView view="pageBreakPreview" topLeftCell="A25" zoomScale="139" zoomScaleNormal="110" zoomScaleSheetLayoutView="139" workbookViewId="0">
      <selection activeCell="K27" sqref="K27"/>
    </sheetView>
  </sheetViews>
  <sheetFormatPr defaultRowHeight="15"/>
  <cols>
    <col min="1" max="1" width="3" style="8" customWidth="1"/>
    <col min="2" max="2" width="28.5703125" customWidth="1"/>
    <col min="3" max="3" width="9" customWidth="1"/>
    <col min="4" max="4" width="8.42578125" customWidth="1"/>
    <col min="5" max="5" width="11.5703125" customWidth="1"/>
    <col min="6" max="6" width="10.85546875" customWidth="1"/>
    <col min="7" max="7" width="7.42578125" style="3" customWidth="1"/>
    <col min="8" max="8" width="10.85546875" customWidth="1"/>
    <col min="9" max="9" width="11.7109375" customWidth="1"/>
    <col min="10" max="10" width="29.7109375" style="5" customWidth="1"/>
  </cols>
  <sheetData>
    <row r="1" spans="1:10" ht="22.5" customHeight="1">
      <c r="A1" s="32" t="s">
        <v>10</v>
      </c>
      <c r="B1" s="32"/>
      <c r="F1" s="34" t="s">
        <v>12</v>
      </c>
      <c r="G1" s="34"/>
      <c r="H1" s="34"/>
      <c r="I1" s="34"/>
    </row>
    <row r="2" spans="1:10" ht="22.5" customHeight="1">
      <c r="A2" s="32" t="s">
        <v>10</v>
      </c>
      <c r="B2" s="32"/>
      <c r="G2" s="30"/>
      <c r="H2" s="30"/>
      <c r="I2" s="30"/>
    </row>
    <row r="3" spans="1:10" ht="22.5" customHeight="1">
      <c r="A3" s="32" t="s">
        <v>10</v>
      </c>
      <c r="B3" s="32"/>
      <c r="G3" s="31"/>
      <c r="H3" s="31"/>
      <c r="I3" s="31"/>
    </row>
    <row r="4" spans="1:10">
      <c r="A4" s="33" t="s">
        <v>11</v>
      </c>
      <c r="B4" s="33"/>
      <c r="G4" s="13"/>
      <c r="H4" s="13"/>
      <c r="I4" s="13"/>
    </row>
    <row r="5" spans="1:10">
      <c r="A5" s="14"/>
      <c r="B5" s="14"/>
    </row>
    <row r="6" spans="1:10">
      <c r="A6" s="14"/>
      <c r="B6" s="14"/>
      <c r="F6" s="15"/>
      <c r="G6" s="15"/>
      <c r="H6" s="15"/>
      <c r="I6" s="15"/>
    </row>
    <row r="7" spans="1:10">
      <c r="A7" s="29" t="s">
        <v>13</v>
      </c>
      <c r="B7" s="29"/>
      <c r="C7" s="29"/>
      <c r="D7" s="29"/>
      <c r="E7" s="29"/>
      <c r="F7" s="29"/>
      <c r="G7" s="29"/>
      <c r="H7" s="29"/>
      <c r="I7" s="29"/>
    </row>
    <row r="8" spans="1:10">
      <c r="A8" s="29" t="s">
        <v>20</v>
      </c>
      <c r="B8" s="29"/>
      <c r="C8" s="29"/>
      <c r="D8" s="29"/>
      <c r="E8" s="29"/>
      <c r="F8" s="29"/>
      <c r="G8" s="29"/>
      <c r="H8" s="29"/>
      <c r="I8" s="29"/>
    </row>
    <row r="9" spans="1:10" ht="24.7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10">
      <c r="A10" s="28"/>
      <c r="B10" s="28"/>
      <c r="C10" s="28"/>
      <c r="D10" s="28"/>
      <c r="E10" s="28"/>
      <c r="F10" s="28"/>
      <c r="G10" s="28"/>
      <c r="H10" s="28"/>
      <c r="I10" s="28"/>
    </row>
    <row r="11" spans="1:10" ht="22.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0" s="1" customFormat="1" ht="10.5" customHeight="1">
      <c r="A12" s="47" t="s">
        <v>14</v>
      </c>
      <c r="B12" s="47"/>
      <c r="C12" s="47"/>
      <c r="D12" s="47"/>
      <c r="E12" s="16"/>
      <c r="F12" s="16"/>
      <c r="G12" s="16"/>
      <c r="H12" s="16"/>
      <c r="I12" s="16"/>
      <c r="J12" s="6"/>
    </row>
    <row r="13" spans="1:10" s="1" customFormat="1" ht="10.5" customHeight="1">
      <c r="A13" s="47" t="s">
        <v>15</v>
      </c>
      <c r="B13" s="47"/>
      <c r="C13" s="47"/>
      <c r="D13" s="47"/>
      <c r="E13" s="16"/>
      <c r="F13" s="16"/>
      <c r="G13" s="16"/>
      <c r="H13" s="16"/>
      <c r="I13" s="16"/>
      <c r="J13" s="6"/>
    </row>
    <row r="14" spans="1:10" s="1" customFormat="1" ht="10.5" customHeight="1">
      <c r="A14" s="47" t="s">
        <v>16</v>
      </c>
      <c r="B14" s="47"/>
      <c r="C14" s="47"/>
      <c r="D14" s="47"/>
      <c r="E14" s="16"/>
      <c r="F14" s="16"/>
      <c r="G14" s="16"/>
      <c r="H14" s="16"/>
      <c r="I14" s="16"/>
      <c r="J14" s="6"/>
    </row>
    <row r="15" spans="1:10" s="1" customFormat="1" ht="10.5" customHeight="1">
      <c r="A15" s="47" t="s">
        <v>17</v>
      </c>
      <c r="B15" s="47"/>
      <c r="C15" s="47"/>
      <c r="D15" s="47"/>
      <c r="E15" s="16"/>
      <c r="F15" s="16"/>
      <c r="G15" s="16"/>
      <c r="H15" s="16"/>
      <c r="I15" s="16"/>
      <c r="J15" s="6"/>
    </row>
    <row r="16" spans="1:10" ht="20.25" customHeight="1">
      <c r="A16" s="9"/>
      <c r="B16" s="9"/>
      <c r="C16" s="9"/>
      <c r="D16" s="9"/>
      <c r="E16" s="9"/>
      <c r="F16" s="9"/>
      <c r="G16" s="10"/>
      <c r="H16" s="9"/>
      <c r="I16" s="9"/>
    </row>
    <row r="17" spans="1:16" ht="11.25" customHeight="1">
      <c r="A17" s="48" t="s">
        <v>19</v>
      </c>
      <c r="B17" s="48"/>
      <c r="C17" s="48"/>
      <c r="D17" s="48"/>
      <c r="E17" s="48"/>
      <c r="F17" s="48"/>
      <c r="G17" s="48"/>
      <c r="H17" s="48"/>
      <c r="I17" s="48"/>
    </row>
    <row r="18" spans="1:16" ht="11.25" customHeight="1">
      <c r="A18" s="46" t="s">
        <v>21</v>
      </c>
      <c r="B18" s="46"/>
      <c r="C18" s="46"/>
      <c r="D18" s="46"/>
      <c r="E18" s="46"/>
      <c r="F18" s="46"/>
      <c r="G18" s="46"/>
      <c r="H18" s="46"/>
      <c r="I18" s="46"/>
    </row>
    <row r="19" spans="1:16">
      <c r="A19" s="9"/>
      <c r="B19" s="9"/>
      <c r="C19" s="9"/>
      <c r="D19" s="9"/>
      <c r="E19" s="9"/>
      <c r="F19" s="9"/>
      <c r="G19" s="10"/>
      <c r="H19" s="9"/>
      <c r="I19" s="9"/>
    </row>
    <row r="20" spans="1:16" ht="17.25" customHeight="1">
      <c r="A20" s="38" t="s">
        <v>0</v>
      </c>
      <c r="B20" s="38" t="s">
        <v>18</v>
      </c>
      <c r="C20" s="41" t="s">
        <v>7</v>
      </c>
      <c r="D20" s="44" t="s">
        <v>9</v>
      </c>
      <c r="E20" s="40" t="s">
        <v>8</v>
      </c>
      <c r="F20" s="40"/>
      <c r="G20" s="40"/>
      <c r="H20" s="40"/>
      <c r="I20" s="40"/>
    </row>
    <row r="21" spans="1:16" s="1" customFormat="1" ht="34.5" customHeight="1">
      <c r="A21" s="39"/>
      <c r="B21" s="39"/>
      <c r="C21" s="42"/>
      <c r="D21" s="45"/>
      <c r="E21" s="21" t="s">
        <v>1</v>
      </c>
      <c r="F21" s="21" t="s">
        <v>2</v>
      </c>
      <c r="G21" s="21" t="s">
        <v>3</v>
      </c>
      <c r="H21" s="21" t="s">
        <v>4</v>
      </c>
      <c r="I21" s="21" t="s">
        <v>5</v>
      </c>
      <c r="J21" s="6"/>
      <c r="K21" s="2"/>
      <c r="L21" s="2"/>
      <c r="M21" s="2"/>
      <c r="N21" s="2"/>
      <c r="O21" s="2"/>
      <c r="P21" s="2"/>
    </row>
    <row r="22" spans="1:16" s="1" customFormat="1" ht="12" customHeight="1">
      <c r="A22" s="43"/>
      <c r="B22" s="43"/>
      <c r="C22" s="43"/>
      <c r="D22" s="43"/>
      <c r="E22" s="43"/>
      <c r="F22" s="43"/>
      <c r="G22" s="43"/>
      <c r="H22" s="43"/>
      <c r="I22" s="43"/>
      <c r="J22" s="6"/>
      <c r="K22" s="2"/>
      <c r="L22" s="2"/>
      <c r="M22" s="2"/>
      <c r="N22" s="2"/>
      <c r="O22" s="2"/>
      <c r="P22" s="2"/>
    </row>
    <row r="23" spans="1:16" s="1" customFormat="1" ht="96" customHeight="1">
      <c r="A23" s="20">
        <v>1</v>
      </c>
      <c r="B23" s="23" t="s">
        <v>24</v>
      </c>
      <c r="C23" s="17" t="s">
        <v>6</v>
      </c>
      <c r="D23" s="18">
        <v>205</v>
      </c>
      <c r="E23" s="24">
        <v>18.05</v>
      </c>
      <c r="F23" s="25">
        <f>ROUND(D23*E23,2)</f>
        <v>3700.25</v>
      </c>
      <c r="G23" s="4">
        <v>0.23</v>
      </c>
      <c r="H23" s="25">
        <f>ROUND(F23*0.23,2)</f>
        <v>851.06</v>
      </c>
      <c r="I23" s="26">
        <f>F23+H23</f>
        <v>4551.3099999999995</v>
      </c>
      <c r="J23" s="6"/>
      <c r="K23" s="2"/>
      <c r="L23" s="2"/>
      <c r="M23" s="2"/>
      <c r="N23" s="2"/>
      <c r="O23" s="2"/>
      <c r="P23" s="2"/>
    </row>
    <row r="24" spans="1:16" s="1" customFormat="1" ht="86.25" customHeight="1">
      <c r="A24" s="20">
        <v>2</v>
      </c>
      <c r="B24" s="23" t="s">
        <v>25</v>
      </c>
      <c r="C24" s="19" t="s">
        <v>6</v>
      </c>
      <c r="D24" s="18">
        <v>50</v>
      </c>
      <c r="E24" s="24">
        <v>5.4</v>
      </c>
      <c r="F24" s="25">
        <f t="shared" ref="F24:F29" si="0">ROUND(D24*E24,2)</f>
        <v>270</v>
      </c>
      <c r="G24" s="4">
        <v>0.02</v>
      </c>
      <c r="H24" s="25">
        <f t="shared" ref="H24:H30" si="1">ROUND(F24*0.23,2)</f>
        <v>62.1</v>
      </c>
      <c r="I24" s="26">
        <f t="shared" ref="I24:I30" si="2">F24+H24</f>
        <v>332.1</v>
      </c>
      <c r="J24" s="6"/>
      <c r="K24" s="2"/>
      <c r="L24" s="2"/>
      <c r="M24" s="2"/>
      <c r="N24" s="2"/>
      <c r="O24" s="2"/>
      <c r="P24" s="2"/>
    </row>
    <row r="25" spans="1:16" s="1" customFormat="1" ht="86.25" customHeight="1">
      <c r="A25" s="20">
        <v>3</v>
      </c>
      <c r="B25" s="23" t="s">
        <v>26</v>
      </c>
      <c r="C25" s="19" t="s">
        <v>6</v>
      </c>
      <c r="D25" s="18">
        <v>10</v>
      </c>
      <c r="E25" s="24">
        <v>25.5</v>
      </c>
      <c r="F25" s="25">
        <f t="shared" si="0"/>
        <v>255</v>
      </c>
      <c r="G25" s="4">
        <v>0.23</v>
      </c>
      <c r="H25" s="25">
        <f t="shared" si="1"/>
        <v>58.65</v>
      </c>
      <c r="I25" s="26">
        <f t="shared" si="2"/>
        <v>313.64999999999998</v>
      </c>
      <c r="J25" s="6"/>
      <c r="K25" s="2"/>
      <c r="L25" s="2"/>
      <c r="M25" s="2"/>
      <c r="N25" s="2"/>
      <c r="O25" s="2"/>
      <c r="P25" s="2"/>
    </row>
    <row r="26" spans="1:16" s="1" customFormat="1" ht="86.25" customHeight="1">
      <c r="A26" s="20">
        <v>4</v>
      </c>
      <c r="B26" s="23" t="s">
        <v>27</v>
      </c>
      <c r="C26" s="19" t="s">
        <v>6</v>
      </c>
      <c r="D26" s="18">
        <v>5</v>
      </c>
      <c r="E26" s="24">
        <v>23.5</v>
      </c>
      <c r="F26" s="25">
        <f t="shared" si="0"/>
        <v>117.5</v>
      </c>
      <c r="G26" s="4">
        <v>0.23</v>
      </c>
      <c r="H26" s="25">
        <f t="shared" si="1"/>
        <v>27.03</v>
      </c>
      <c r="I26" s="26">
        <f t="shared" si="2"/>
        <v>144.53</v>
      </c>
      <c r="J26" s="6"/>
      <c r="K26" s="2"/>
      <c r="L26" s="2"/>
      <c r="M26" s="2"/>
      <c r="N26" s="2"/>
      <c r="O26" s="2"/>
      <c r="P26" s="2"/>
    </row>
    <row r="27" spans="1:16" s="1" customFormat="1" ht="86.25" customHeight="1">
      <c r="A27" s="20">
        <v>5</v>
      </c>
      <c r="B27" s="23" t="s">
        <v>29</v>
      </c>
      <c r="C27" s="19" t="s">
        <v>6</v>
      </c>
      <c r="D27" s="18">
        <v>10</v>
      </c>
      <c r="E27" s="24">
        <v>6</v>
      </c>
      <c r="F27" s="25">
        <f t="shared" si="0"/>
        <v>60</v>
      </c>
      <c r="G27" s="4">
        <v>0.23</v>
      </c>
      <c r="H27" s="25">
        <f t="shared" si="1"/>
        <v>13.8</v>
      </c>
      <c r="I27" s="26">
        <f t="shared" si="2"/>
        <v>73.8</v>
      </c>
      <c r="J27" s="6"/>
      <c r="K27" s="2"/>
      <c r="L27" s="2"/>
      <c r="M27" s="2"/>
      <c r="N27" s="2"/>
      <c r="O27" s="2"/>
      <c r="P27" s="2"/>
    </row>
    <row r="28" spans="1:16" s="1" customFormat="1" ht="35.25" customHeight="1">
      <c r="A28" s="20">
        <v>6</v>
      </c>
      <c r="B28" s="23" t="s">
        <v>22</v>
      </c>
      <c r="C28" s="17" t="s">
        <v>6</v>
      </c>
      <c r="D28" s="18">
        <v>20</v>
      </c>
      <c r="E28" s="24">
        <v>36.85</v>
      </c>
      <c r="F28" s="25">
        <f t="shared" si="0"/>
        <v>737</v>
      </c>
      <c r="G28" s="4">
        <v>0.23</v>
      </c>
      <c r="H28" s="25">
        <f t="shared" si="1"/>
        <v>169.51</v>
      </c>
      <c r="I28" s="26">
        <f t="shared" si="2"/>
        <v>906.51</v>
      </c>
      <c r="J28" s="6"/>
      <c r="K28" s="2"/>
      <c r="L28" s="2"/>
      <c r="M28" s="2"/>
      <c r="N28" s="2"/>
      <c r="O28" s="2"/>
      <c r="P28" s="2"/>
    </row>
    <row r="29" spans="1:16" s="1" customFormat="1" ht="48.75" customHeight="1">
      <c r="A29" s="20">
        <v>7</v>
      </c>
      <c r="B29" s="23" t="s">
        <v>28</v>
      </c>
      <c r="C29" s="17" t="s">
        <v>6</v>
      </c>
      <c r="D29" s="18">
        <v>4</v>
      </c>
      <c r="E29" s="24">
        <v>13.2</v>
      </c>
      <c r="F29" s="25">
        <f t="shared" si="0"/>
        <v>52.8</v>
      </c>
      <c r="G29" s="4">
        <v>0.23</v>
      </c>
      <c r="H29" s="25">
        <f t="shared" si="1"/>
        <v>12.14</v>
      </c>
      <c r="I29" s="26">
        <f t="shared" si="2"/>
        <v>64.94</v>
      </c>
      <c r="J29" s="6"/>
      <c r="K29" s="2"/>
      <c r="L29" s="2"/>
      <c r="M29" s="2"/>
      <c r="N29" s="2"/>
      <c r="O29" s="2"/>
      <c r="P29" s="2"/>
    </row>
    <row r="30" spans="1:16" s="1" customFormat="1" ht="19.5" customHeight="1">
      <c r="A30" s="35" t="s">
        <v>23</v>
      </c>
      <c r="B30" s="36"/>
      <c r="C30" s="36"/>
      <c r="D30" s="36"/>
      <c r="E30" s="37"/>
      <c r="F30" s="12">
        <f>SUM(F23:F29)</f>
        <v>5192.55</v>
      </c>
      <c r="G30" s="22"/>
      <c r="H30" s="12">
        <f t="shared" si="1"/>
        <v>1194.29</v>
      </c>
      <c r="I30" s="12">
        <f t="shared" si="2"/>
        <v>6386.84</v>
      </c>
      <c r="J30" s="7"/>
      <c r="K30" s="2"/>
      <c r="L30" s="2"/>
      <c r="M30" s="2"/>
      <c r="N30" s="2"/>
      <c r="O30" s="2"/>
      <c r="P30" s="2"/>
    </row>
  </sheetData>
  <mergeCells count="24">
    <mergeCell ref="A12:D12"/>
    <mergeCell ref="A1:B1"/>
    <mergeCell ref="F1:I1"/>
    <mergeCell ref="A2:B2"/>
    <mergeCell ref="G2:I2"/>
    <mergeCell ref="A3:B3"/>
    <mergeCell ref="G3:I3"/>
    <mergeCell ref="A4:B4"/>
    <mergeCell ref="A7:I7"/>
    <mergeCell ref="A8:I8"/>
    <mergeCell ref="A9:I9"/>
    <mergeCell ref="A10:I10"/>
    <mergeCell ref="A22:I22"/>
    <mergeCell ref="A30:E30"/>
    <mergeCell ref="A13:D13"/>
    <mergeCell ref="A14:D14"/>
    <mergeCell ref="A15:D15"/>
    <mergeCell ref="A17:I17"/>
    <mergeCell ref="A18:I18"/>
    <mergeCell ref="A20:A21"/>
    <mergeCell ref="B20:B21"/>
    <mergeCell ref="C20:C21"/>
    <mergeCell ref="D20:D21"/>
    <mergeCell ref="E20:I2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pakiet nr 2</vt:lpstr>
      <vt:lpstr>pakiet nr 2 SILP 3_1</vt:lpstr>
      <vt:lpstr>pakiet nr 2 CHEMIPAN</vt:lpstr>
      <vt:lpstr>'pakiet nr 2'!Tytuły_wydruku</vt:lpstr>
      <vt:lpstr>'pakiet nr 2 CHEMIPAN'!Tytuły_wydruku</vt:lpstr>
      <vt:lpstr>'pakiet nr 2 SILP 3_1'!Tytuły_wydruku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Suchodolska</dc:creator>
  <cp:lastModifiedBy>Jarosław Młynarczyk</cp:lastModifiedBy>
  <cp:lastPrinted>2023-01-16T06:40:00Z</cp:lastPrinted>
  <dcterms:created xsi:type="dcterms:W3CDTF">2019-08-13T09:45:59Z</dcterms:created>
  <dcterms:modified xsi:type="dcterms:W3CDTF">2025-01-28T07:08:11Z</dcterms:modified>
</cp:coreProperties>
</file>