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arbara.szmidt\Desktop\bip\"/>
    </mc:Choice>
  </mc:AlternateContent>
  <xr:revisionPtr revIDLastSave="0" documentId="8_{93350179-919B-4C52-9825-734060FD992B}" xr6:coauthVersionLast="47" xr6:coauthVersionMax="47" xr10:uidLastSave="{00000000-0000-0000-0000-000000000000}"/>
  <bookViews>
    <workbookView xWindow="22932" yWindow="-10176" windowWidth="30936" windowHeight="1677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0" i="1"/>
  <c r="G49" i="1"/>
  <c r="G48" i="1"/>
  <c r="G45" i="1"/>
  <c r="G44" i="1"/>
  <c r="G43" i="1"/>
  <c r="G42" i="1"/>
  <c r="G46" i="1" s="1"/>
  <c r="G41" i="1"/>
  <c r="G36" i="1"/>
  <c r="G35" i="1"/>
  <c r="G34" i="1"/>
  <c r="G33" i="1"/>
  <c r="G37" i="1" s="1"/>
  <c r="G31" i="1"/>
  <c r="G30" i="1"/>
  <c r="G29" i="1"/>
  <c r="G28" i="1"/>
  <c r="G27" i="1"/>
  <c r="G26" i="1"/>
  <c r="G21" i="1"/>
  <c r="G22" i="1" s="1"/>
  <c r="G18" i="1"/>
  <c r="G17" i="1"/>
  <c r="G16" i="1"/>
  <c r="G15" i="1"/>
  <c r="G19" i="1" s="1"/>
  <c r="G12" i="1"/>
  <c r="G11" i="1"/>
  <c r="G10" i="1"/>
  <c r="G9" i="1"/>
  <c r="G8" i="1"/>
  <c r="G53" i="1" l="1"/>
  <c r="G52" i="1"/>
  <c r="G13" i="1"/>
  <c r="G23" i="1" s="1"/>
  <c r="G38" i="1"/>
  <c r="G54" i="1" l="1"/>
  <c r="G55" i="1" s="1"/>
  <c r="G56" i="1" s="1"/>
</calcChain>
</file>

<file path=xl/sharedStrings.xml><?xml version="1.0" encoding="utf-8"?>
<sst xmlns="http://schemas.openxmlformats.org/spreadsheetml/2006/main" count="163" uniqueCount="85">
  <si>
    <t xml:space="preserve">Kosztorys Ofertowy 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</si>
  <si>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</si>
  <si>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</si>
  <si>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</si>
  <si>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</si>
  <si>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</si>
  <si>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</si>
  <si>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</si>
  <si>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</si>
  <si>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</si>
  <si>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</si>
  <si>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</si>
  <si>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</si>
  <si>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</si>
  <si>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</si>
  <si>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</si>
  <si>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PIWNICA</t>
  </si>
  <si>
    <t>1.1</t>
  </si>
  <si>
    <t>Ściany</t>
  </si>
  <si>
    <t>KNR-W 4-01 1216-01_x000D_
analogia</t>
  </si>
  <si>
    <t>Zabezpieczenie okien i drzwi folią</t>
  </si>
  <si>
    <t>m2</t>
  </si>
  <si>
    <t>KNR 4-01 1202-09</t>
  </si>
  <si>
    <t>Zeskrobanie i zmycie starej farby w pomieszczeniach o po- m2 wierzchni podłogi ponad 5 m2 - ściany</t>
  </si>
  <si>
    <t>NNRNKB 202 1134-02</t>
  </si>
  <si>
    <t>(z.VII) Gruntowanie podłoży preparatami wzmacniającymii powierzchnie pionowe</t>
  </si>
  <si>
    <t>KNR 4-01 1204-08</t>
  </si>
  <si>
    <t>Przygotowanie powierzchni pod malowanie farbami latek- sowymi starych tynków z poszpachlowaniem nierówności</t>
  </si>
  <si>
    <t>KNR 4-01 1204-02</t>
  </si>
  <si>
    <t>Dwukrotne malowanie farbami lateksowymi starych tynkówm2 wewnętrznych ścian</t>
  </si>
  <si>
    <t>RAZEM 1.1 Ściany</t>
  </si>
  <si>
    <t>1.2</t>
  </si>
  <si>
    <t>Sufit</t>
  </si>
  <si>
    <t>KNR-W 4-01 1216-01</t>
  </si>
  <si>
    <t>Zabezpieczenie podłóg folią</t>
  </si>
  <si>
    <t>NNRNKB 202 1134-01</t>
  </si>
  <si>
    <t>(z.VII) Gruntowanie podłoży preparatami wzmacniającymi powierzchnie poziome</t>
  </si>
  <si>
    <t>9</t>
  </si>
  <si>
    <t>KNR 2-02 1505-01</t>
  </si>
  <si>
    <t>Dwukrotne malowanie farbami emulsyjnymi powierzchni wewnętrznych - tynków gładkich bez gruntowania, farba emulsyjnymi</t>
  </si>
  <si>
    <t>RAZEM 1.2 Sufit</t>
  </si>
  <si>
    <t>1.3</t>
  </si>
  <si>
    <t>Roboty inne</t>
  </si>
  <si>
    <t>10</t>
  </si>
  <si>
    <t>KNR 4-01 0322-02</t>
  </si>
  <si>
    <t>Obsadzenie kratek wentylacyjnych w ścianach murowa- nych</t>
  </si>
  <si>
    <t>szt.</t>
  </si>
  <si>
    <t>RAZEM 1.3 Roboty inne</t>
  </si>
  <si>
    <t>RAZEM 1 PIWNICA</t>
  </si>
  <si>
    <t>PARTER</t>
  </si>
  <si>
    <t>2.1</t>
  </si>
  <si>
    <t>11</t>
  </si>
  <si>
    <t>12</t>
  </si>
  <si>
    <t>13</t>
  </si>
  <si>
    <t>14</t>
  </si>
  <si>
    <t>15</t>
  </si>
  <si>
    <t>RAZEM 2.1 Ściany</t>
  </si>
  <si>
    <t>2.2</t>
  </si>
  <si>
    <t>16</t>
  </si>
  <si>
    <t>17</t>
  </si>
  <si>
    <t>18</t>
  </si>
  <si>
    <t>19</t>
  </si>
  <si>
    <t>RAZEM 2.2 Sufit</t>
  </si>
  <si>
    <t>RAZEM 2 PARTER</t>
  </si>
  <si>
    <t>PODDASZE</t>
  </si>
  <si>
    <t>3.1</t>
  </si>
  <si>
    <t>20</t>
  </si>
  <si>
    <t>21</t>
  </si>
  <si>
    <t>22</t>
  </si>
  <si>
    <t>23</t>
  </si>
  <si>
    <t>24</t>
  </si>
  <si>
    <t>RAZEM 3.1 Ściany</t>
  </si>
  <si>
    <t>3.2</t>
  </si>
  <si>
    <t>25</t>
  </si>
  <si>
    <t>26</t>
  </si>
  <si>
    <t>27</t>
  </si>
  <si>
    <t>28</t>
  </si>
  <si>
    <t>RAZEM 3.2 Sufit</t>
  </si>
  <si>
    <t>RAZEM 3 PODDASZE</t>
  </si>
  <si>
    <t>RAZEM kosztorys  netto</t>
  </si>
  <si>
    <t>VAT23%</t>
  </si>
  <si>
    <t>RAZEM kosztorys  brutto</t>
  </si>
  <si>
    <t>Załącznik nr 2A do zapytania ofertowego S.270.1.39.2025</t>
  </si>
  <si>
    <t>Sprawdź formuły liczące oraz zaokrąglenia !!!!</t>
  </si>
  <si>
    <t>Sprawdź podsumowanie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</si>
</sst>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.00"/>
    <numFmt numFmtId="165" formatCode="#\ ###\ ###\ ##0.000"/>
    <numFmt numFmtId="166" formatCode="#\ ###\ ###\ ##0"/>
  </numFmts>
  <fonts count="10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b/>
      <sz val="15"/>
      <color theme="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name val="Century Gothic"/>
      <family val="2"/>
      <charset val="238"/>
    </font>
    <font>
      <b/>
      <sz val="18"/>
      <color rgb="FFFF0000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57"/>
  <sheetViews>
    <sheetView tabSelected="1" workbookViewId="0">
      <selection activeCell="M11" sqref="M11"/>
    </sheetView>
  </sheetViews>
  <sheetFormatPr defaultRowHeight="14.4" x14ac:dyDescent="0.3"/>
  <cols>
    <col min="1" max="1" width="9.44140625" customWidth="1"/>
    <col min="2" max="2" width="28.5546875" customWidth="1"/>
    <col min="3" max="3" width="57.109375" customWidth="1"/>
    <col min="4" max="6" width="14.33203125" customWidth="1"/>
    <col min="7" max="7" width="26.33203125" customWidth="1"/>
  </cols>
  <sheetData>
    <row r="1" spans="1:7" x14ac:dyDescent="0.3">
      <c r="A1" s="11" t="s">
        <v>82</v>
      </c>
      <c r="B1" s="11"/>
      <c r="C1" s="11"/>
      <c r="D1" s="11"/>
      <c r="E1" s="11"/>
      <c r="F1" s="11"/>
      <c r="G1" s="11"/>
    </row>
    <row r="2" spans="1:7" ht="19.8" x14ac:dyDescent="0.3">
      <c r="A2" s="9" t="s">
        <v>0</v>
      </c>
      <c r="B2" s="10"/>
      <c r="C2" s="10"/>
      <c r="D2" s="10"/>
      <c r="E2" s="10"/>
      <c r="F2" s="10"/>
      <c r="G2" s="10"/>
    </row>
    <row r="3" spans="1:7" ht="23.4" x14ac:dyDescent="0.3">
      <c r="A3" s="12" t="s">
        <v>83</v>
      </c>
      <c r="B3" s="13"/>
      <c r="C3" s="13"/>
      <c r="D3" s="13"/>
      <c r="E3" s="13"/>
      <c r="F3" s="13"/>
      <c r="G3" s="14"/>
    </row>
    <row r="4" spans="1:7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3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</row>
    <row r="6" spans="1:7" x14ac:dyDescent="0.3">
      <c r="A6" s="2" t="s">
        <v>8</v>
      </c>
      <c r="B6" s="2"/>
      <c r="C6" s="2" t="s">
        <v>16</v>
      </c>
      <c r="D6" s="2"/>
      <c r="E6" s="2"/>
      <c r="F6" s="2"/>
      <c r="G6" s="2"/>
    </row>
    <row r="7" spans="1:7" x14ac:dyDescent="0.3">
      <c r="A7" s="2" t="s">
        <v>17</v>
      </c>
      <c r="B7" s="2"/>
      <c r="C7" s="2" t="s">
        <v>18</v>
      </c>
      <c r="D7" s="2"/>
      <c r="E7" s="2"/>
      <c r="F7" s="2"/>
      <c r="G7" s="2"/>
    </row>
    <row r="8" spans="1:7" ht="27.6" x14ac:dyDescent="0.3">
      <c r="A8" s="3" t="s">
        <v>8</v>
      </c>
      <c r="B8" s="3" t="s">
        <v>19</v>
      </c>
      <c r="C8" s="3" t="s">
        <v>20</v>
      </c>
      <c r="D8" s="3" t="s">
        <v>21</v>
      </c>
      <c r="E8" s="4">
        <v>5.7</v>
      </c>
      <c r="F8" s="5">
        <v>0</v>
      </c>
      <c r="G8" s="5">
        <f>ROUND(E8*F8,2)</f>
        <v>0</v>
      </c>
    </row>
    <row r="9" spans="1:7" ht="27.6" x14ac:dyDescent="0.3">
      <c r="A9" s="3" t="s">
        <v>9</v>
      </c>
      <c r="B9" s="3" t="s">
        <v>22</v>
      </c>
      <c r="C9" s="3" t="s">
        <v>23</v>
      </c>
      <c r="D9" s="3" t="s">
        <v>21</v>
      </c>
      <c r="E9" s="4">
        <v>78.650000000000006</v>
      </c>
      <c r="F9" s="5">
        <v>0</v>
      </c>
      <c r="G9" s="5">
        <f>ROUND(E9*F9,2)</f>
        <v>0</v>
      </c>
    </row>
    <row r="10" spans="1:7" ht="27.6" x14ac:dyDescent="0.3">
      <c r="A10" s="3" t="s">
        <v>10</v>
      </c>
      <c r="B10" s="3" t="s">
        <v>24</v>
      </c>
      <c r="C10" s="3" t="s">
        <v>25</v>
      </c>
      <c r="D10" s="3" t="s">
        <v>21</v>
      </c>
      <c r="E10" s="4">
        <v>78.650000000000006</v>
      </c>
      <c r="F10" s="5">
        <v>0</v>
      </c>
      <c r="G10" s="5">
        <f>ROUND(E10*F10,2)</f>
        <v>0</v>
      </c>
    </row>
    <row r="11" spans="1:7" ht="41.4" x14ac:dyDescent="0.3">
      <c r="A11" s="3" t="s">
        <v>11</v>
      </c>
      <c r="B11" s="3" t="s">
        <v>26</v>
      </c>
      <c r="C11" s="3" t="s">
        <v>27</v>
      </c>
      <c r="D11" s="3" t="s">
        <v>21</v>
      </c>
      <c r="E11" s="4">
        <v>78.650000000000006</v>
      </c>
      <c r="F11" s="5">
        <v>0</v>
      </c>
      <c r="G11" s="5">
        <f>ROUND(E11*F11,2)</f>
        <v>0</v>
      </c>
    </row>
    <row r="12" spans="1:7" ht="27.6" x14ac:dyDescent="0.3">
      <c r="A12" s="3" t="s">
        <v>12</v>
      </c>
      <c r="B12" s="3" t="s">
        <v>28</v>
      </c>
      <c r="C12" s="3" t="s">
        <v>29</v>
      </c>
      <c r="D12" s="3" t="s">
        <v>21</v>
      </c>
      <c r="E12" s="4">
        <v>78.650000000000006</v>
      </c>
      <c r="F12" s="5">
        <v>0</v>
      </c>
      <c r="G12" s="5">
        <f>ROUND(E12*F12,2)</f>
        <v>0</v>
      </c>
    </row>
    <row r="13" spans="1:7" x14ac:dyDescent="0.3">
      <c r="A13" s="6"/>
      <c r="B13" s="6"/>
      <c r="C13" s="6" t="s">
        <v>30</v>
      </c>
      <c r="D13" s="6"/>
      <c r="E13" s="6"/>
      <c r="F13" s="6"/>
      <c r="G13" s="6">
        <f>SUM(G8:G12)</f>
        <v>0</v>
      </c>
    </row>
    <row r="14" spans="1:7" x14ac:dyDescent="0.3">
      <c r="A14" s="2" t="s">
        <v>31</v>
      </c>
      <c r="B14" s="2"/>
      <c r="C14" s="2" t="s">
        <v>32</v>
      </c>
      <c r="D14" s="2"/>
      <c r="E14" s="2"/>
      <c r="F14" s="2"/>
      <c r="G14" s="2"/>
    </row>
    <row r="15" spans="1:7" x14ac:dyDescent="0.3">
      <c r="A15" s="3" t="s">
        <v>13</v>
      </c>
      <c r="B15" s="3" t="s">
        <v>33</v>
      </c>
      <c r="C15" s="3" t="s">
        <v>34</v>
      </c>
      <c r="D15" s="3" t="s">
        <v>21</v>
      </c>
      <c r="E15" s="4">
        <v>19.010000000000002</v>
      </c>
      <c r="F15" s="5">
        <v>0</v>
      </c>
      <c r="G15" s="5">
        <f>ROUND(E15*F15,2)</f>
        <v>0</v>
      </c>
    </row>
    <row r="16" spans="1:7" ht="27.6" x14ac:dyDescent="0.3">
      <c r="A16" s="3" t="s">
        <v>14</v>
      </c>
      <c r="B16" s="3" t="s">
        <v>35</v>
      </c>
      <c r="C16" s="3" t="s">
        <v>36</v>
      </c>
      <c r="D16" s="3" t="s">
        <v>21</v>
      </c>
      <c r="E16" s="4">
        <v>19.010000000000002</v>
      </c>
      <c r="F16" s="5">
        <v>0</v>
      </c>
      <c r="G16" s="5">
        <f>ROUND(E16*F16,2)</f>
        <v>0</v>
      </c>
    </row>
    <row r="17" spans="1:7" ht="41.4" x14ac:dyDescent="0.3">
      <c r="A17" s="3" t="s">
        <v>15</v>
      </c>
      <c r="B17" s="3" t="s">
        <v>26</v>
      </c>
      <c r="C17" s="3" t="s">
        <v>27</v>
      </c>
      <c r="D17" s="3" t="s">
        <v>21</v>
      </c>
      <c r="E17" s="4">
        <v>19.010000000000002</v>
      </c>
      <c r="F17" s="5">
        <v>0</v>
      </c>
      <c r="G17" s="5">
        <f>ROUND(E17*F17,2)</f>
        <v>0</v>
      </c>
    </row>
    <row r="18" spans="1:7" ht="41.4" x14ac:dyDescent="0.3">
      <c r="A18" s="3" t="s">
        <v>37</v>
      </c>
      <c r="B18" s="3" t="s">
        <v>38</v>
      </c>
      <c r="C18" s="3" t="s">
        <v>39</v>
      </c>
      <c r="D18" s="3" t="s">
        <v>21</v>
      </c>
      <c r="E18" s="4">
        <v>19.010000000000002</v>
      </c>
      <c r="F18" s="5">
        <v>0</v>
      </c>
      <c r="G18" s="5">
        <f>ROUND(E18*F18,2)</f>
        <v>0</v>
      </c>
    </row>
    <row r="19" spans="1:7" x14ac:dyDescent="0.3">
      <c r="A19" s="6"/>
      <c r="B19" s="6"/>
      <c r="C19" s="6" t="s">
        <v>40</v>
      </c>
      <c r="D19" s="6"/>
      <c r="E19" s="6"/>
      <c r="F19" s="6"/>
      <c r="G19" s="6">
        <f>SUM(G15:G18)</f>
        <v>0</v>
      </c>
    </row>
    <row r="20" spans="1:7" x14ac:dyDescent="0.3">
      <c r="A20" s="2" t="s">
        <v>41</v>
      </c>
      <c r="B20" s="2"/>
      <c r="C20" s="2" t="s">
        <v>42</v>
      </c>
      <c r="D20" s="2"/>
      <c r="E20" s="2"/>
      <c r="F20" s="2"/>
      <c r="G20" s="2"/>
    </row>
    <row r="21" spans="1:7" ht="27.6" x14ac:dyDescent="0.3">
      <c r="A21" s="3" t="s">
        <v>43</v>
      </c>
      <c r="B21" s="3" t="s">
        <v>44</v>
      </c>
      <c r="C21" s="3" t="s">
        <v>45</v>
      </c>
      <c r="D21" s="3" t="s">
        <v>46</v>
      </c>
      <c r="E21" s="7">
        <v>2</v>
      </c>
      <c r="F21" s="5">
        <v>0</v>
      </c>
      <c r="G21" s="5">
        <f>ROUND(E21*F21,2)</f>
        <v>0</v>
      </c>
    </row>
    <row r="22" spans="1:7" x14ac:dyDescent="0.3">
      <c r="A22" s="6"/>
      <c r="B22" s="6"/>
      <c r="C22" s="6" t="s">
        <v>47</v>
      </c>
      <c r="D22" s="6"/>
      <c r="E22" s="6"/>
      <c r="F22" s="6"/>
      <c r="G22" s="6">
        <f>G21</f>
        <v>0</v>
      </c>
    </row>
    <row r="23" spans="1:7" x14ac:dyDescent="0.3">
      <c r="A23" s="6"/>
      <c r="B23" s="6"/>
      <c r="C23" s="6" t="s">
        <v>48</v>
      </c>
      <c r="D23" s="6"/>
      <c r="E23" s="6"/>
      <c r="F23" s="6"/>
      <c r="G23" s="6">
        <f>G13+G19+G22</f>
        <v>0</v>
      </c>
    </row>
    <row r="24" spans="1:7" x14ac:dyDescent="0.3">
      <c r="A24" s="2" t="s">
        <v>9</v>
      </c>
      <c r="B24" s="2"/>
      <c r="C24" s="2" t="s">
        <v>49</v>
      </c>
      <c r="D24" s="2"/>
      <c r="E24" s="2"/>
      <c r="F24" s="2"/>
      <c r="G24" s="2"/>
    </row>
    <row r="25" spans="1:7" x14ac:dyDescent="0.3">
      <c r="A25" s="2" t="s">
        <v>50</v>
      </c>
      <c r="B25" s="2"/>
      <c r="C25" s="2" t="s">
        <v>18</v>
      </c>
      <c r="D25" s="2"/>
      <c r="E25" s="2"/>
      <c r="F25" s="2"/>
      <c r="G25" s="2"/>
    </row>
    <row r="26" spans="1:7" ht="27.6" x14ac:dyDescent="0.3">
      <c r="A26" s="3" t="s">
        <v>51</v>
      </c>
      <c r="B26" s="3" t="s">
        <v>19</v>
      </c>
      <c r="C26" s="3" t="s">
        <v>20</v>
      </c>
      <c r="D26" s="3" t="s">
        <v>21</v>
      </c>
      <c r="E26" s="4">
        <v>51.24</v>
      </c>
      <c r="F26" s="5">
        <v>0</v>
      </c>
      <c r="G26" s="5">
        <f>ROUND(E26*F26,2)</f>
        <v>0</v>
      </c>
    </row>
    <row r="27" spans="1:7" ht="27.6" x14ac:dyDescent="0.3">
      <c r="A27" s="3" t="s">
        <v>52</v>
      </c>
      <c r="B27" s="3" t="s">
        <v>22</v>
      </c>
      <c r="C27" s="3" t="s">
        <v>23</v>
      </c>
      <c r="D27" s="3" t="s">
        <v>21</v>
      </c>
      <c r="E27" s="4">
        <v>232.71799999999999</v>
      </c>
      <c r="F27" s="5">
        <v>0</v>
      </c>
      <c r="G27" s="5">
        <f>ROUND(E27*F27,2)</f>
        <v>0</v>
      </c>
    </row>
    <row r="28" spans="1:7" ht="27.6" x14ac:dyDescent="0.3">
      <c r="A28" s="3" t="s">
        <v>53</v>
      </c>
      <c r="B28" s="3" t="s">
        <v>24</v>
      </c>
      <c r="C28" s="3" t="s">
        <v>25</v>
      </c>
      <c r="D28" s="3" t="s">
        <v>21</v>
      </c>
      <c r="E28" s="4">
        <v>232.71799999999999</v>
      </c>
      <c r="F28" s="5">
        <v>0</v>
      </c>
      <c r="G28" s="5">
        <f>ROUND(E28*F28,2)</f>
        <v>0</v>
      </c>
    </row>
    <row r="29" spans="1:7" ht="41.4" x14ac:dyDescent="0.3">
      <c r="A29" s="3" t="s">
        <v>54</v>
      </c>
      <c r="B29" s="3" t="s">
        <v>26</v>
      </c>
      <c r="C29" s="3" t="s">
        <v>27</v>
      </c>
      <c r="D29" s="3" t="s">
        <v>21</v>
      </c>
      <c r="E29" s="4">
        <v>232.71799999999999</v>
      </c>
      <c r="F29" s="5">
        <v>0</v>
      </c>
      <c r="G29" s="5">
        <f>ROUND(E29*F29,2)</f>
        <v>0</v>
      </c>
    </row>
    <row r="30" spans="1:7" ht="27.6" x14ac:dyDescent="0.3">
      <c r="A30" s="3" t="s">
        <v>55</v>
      </c>
      <c r="B30" s="3" t="s">
        <v>28</v>
      </c>
      <c r="C30" s="3" t="s">
        <v>29</v>
      </c>
      <c r="D30" s="3" t="s">
        <v>21</v>
      </c>
      <c r="E30" s="4">
        <v>232.71799999999999</v>
      </c>
      <c r="F30" s="5">
        <v>0</v>
      </c>
      <c r="G30" s="5">
        <f>ROUND(E30*F30,2)</f>
        <v>0</v>
      </c>
    </row>
    <row r="31" spans="1:7" x14ac:dyDescent="0.3">
      <c r="A31" s="6"/>
      <c r="B31" s="6"/>
      <c r="C31" s="6" t="s">
        <v>56</v>
      </c>
      <c r="D31" s="6"/>
      <c r="E31" s="6"/>
      <c r="F31" s="6"/>
      <c r="G31" s="6">
        <f>SUM(G26:G30)</f>
        <v>0</v>
      </c>
    </row>
    <row r="32" spans="1:7" x14ac:dyDescent="0.3">
      <c r="A32" s="2" t="s">
        <v>57</v>
      </c>
      <c r="B32" s="2"/>
      <c r="C32" s="2" t="s">
        <v>32</v>
      </c>
      <c r="D32" s="2"/>
      <c r="E32" s="2"/>
      <c r="F32" s="2"/>
      <c r="G32" s="2"/>
    </row>
    <row r="33" spans="1:7" x14ac:dyDescent="0.3">
      <c r="A33" s="3" t="s">
        <v>58</v>
      </c>
      <c r="B33" s="3" t="s">
        <v>33</v>
      </c>
      <c r="C33" s="3" t="s">
        <v>34</v>
      </c>
      <c r="D33" s="3" t="s">
        <v>21</v>
      </c>
      <c r="E33" s="4">
        <v>168.17</v>
      </c>
      <c r="F33" s="5">
        <v>0</v>
      </c>
      <c r="G33" s="5">
        <f>ROUND(E33*F33,2)</f>
        <v>0</v>
      </c>
    </row>
    <row r="34" spans="1:7" ht="27.6" x14ac:dyDescent="0.3">
      <c r="A34" s="3" t="s">
        <v>59</v>
      </c>
      <c r="B34" s="3" t="s">
        <v>35</v>
      </c>
      <c r="C34" s="3" t="s">
        <v>36</v>
      </c>
      <c r="D34" s="3" t="s">
        <v>21</v>
      </c>
      <c r="E34" s="4">
        <v>168.17</v>
      </c>
      <c r="F34" s="5">
        <v>0</v>
      </c>
      <c r="G34" s="5">
        <f>ROUND(E34*F34,2)</f>
        <v>0</v>
      </c>
    </row>
    <row r="35" spans="1:7" ht="41.4" x14ac:dyDescent="0.3">
      <c r="A35" s="3" t="s">
        <v>60</v>
      </c>
      <c r="B35" s="3" t="s">
        <v>26</v>
      </c>
      <c r="C35" s="3" t="s">
        <v>27</v>
      </c>
      <c r="D35" s="3" t="s">
        <v>21</v>
      </c>
      <c r="E35" s="4">
        <v>168.17</v>
      </c>
      <c r="F35" s="5">
        <v>0</v>
      </c>
      <c r="G35" s="5">
        <f>ROUND(E35*F35,2)</f>
        <v>0</v>
      </c>
    </row>
    <row r="36" spans="1:7" ht="41.4" x14ac:dyDescent="0.3">
      <c r="A36" s="3" t="s">
        <v>61</v>
      </c>
      <c r="B36" s="3" t="s">
        <v>38</v>
      </c>
      <c r="C36" s="3" t="s">
        <v>39</v>
      </c>
      <c r="D36" s="3" t="s">
        <v>21</v>
      </c>
      <c r="E36" s="4">
        <v>168.17</v>
      </c>
      <c r="F36" s="5">
        <v>0</v>
      </c>
      <c r="G36" s="5">
        <f>ROUND(E36*F36,2)</f>
        <v>0</v>
      </c>
    </row>
    <row r="37" spans="1:7" x14ac:dyDescent="0.3">
      <c r="A37" s="6"/>
      <c r="B37" s="6"/>
      <c r="C37" s="6" t="s">
        <v>62</v>
      </c>
      <c r="D37" s="6"/>
      <c r="E37" s="6"/>
      <c r="F37" s="6"/>
      <c r="G37" s="6">
        <f>SUM(G33:G36)</f>
        <v>0</v>
      </c>
    </row>
    <row r="38" spans="1:7" x14ac:dyDescent="0.3">
      <c r="A38" s="6"/>
      <c r="B38" s="6"/>
      <c r="C38" s="6" t="s">
        <v>63</v>
      </c>
      <c r="D38" s="6"/>
      <c r="E38" s="6"/>
      <c r="F38" s="6"/>
      <c r="G38" s="6">
        <f>G31+G37</f>
        <v>0</v>
      </c>
    </row>
    <row r="39" spans="1:7" x14ac:dyDescent="0.3">
      <c r="A39" s="2" t="s">
        <v>10</v>
      </c>
      <c r="B39" s="2"/>
      <c r="C39" s="2" t="s">
        <v>64</v>
      </c>
      <c r="D39" s="2"/>
      <c r="E39" s="2"/>
      <c r="F39" s="2"/>
      <c r="G39" s="2"/>
    </row>
    <row r="40" spans="1:7" x14ac:dyDescent="0.3">
      <c r="A40" s="2" t="s">
        <v>65</v>
      </c>
      <c r="B40" s="2"/>
      <c r="C40" s="2" t="s">
        <v>18</v>
      </c>
      <c r="D40" s="2"/>
      <c r="E40" s="2"/>
      <c r="F40" s="2"/>
      <c r="G40" s="2"/>
    </row>
    <row r="41" spans="1:7" ht="27.6" x14ac:dyDescent="0.3">
      <c r="A41" s="3" t="s">
        <v>66</v>
      </c>
      <c r="B41" s="3" t="s">
        <v>19</v>
      </c>
      <c r="C41" s="3" t="s">
        <v>20</v>
      </c>
      <c r="D41" s="3" t="s">
        <v>21</v>
      </c>
      <c r="E41" s="4">
        <v>29.48</v>
      </c>
      <c r="F41" s="5">
        <v>0</v>
      </c>
      <c r="G41" s="5">
        <f>ROUND(E41*F41,2)</f>
        <v>0</v>
      </c>
    </row>
    <row r="42" spans="1:7" ht="27.6" x14ac:dyDescent="0.3">
      <c r="A42" s="3" t="s">
        <v>67</v>
      </c>
      <c r="B42" s="3" t="s">
        <v>22</v>
      </c>
      <c r="C42" s="3" t="s">
        <v>23</v>
      </c>
      <c r="D42" s="3" t="s">
        <v>21</v>
      </c>
      <c r="E42" s="4">
        <v>218.55</v>
      </c>
      <c r="F42" s="5">
        <v>0</v>
      </c>
      <c r="G42" s="5">
        <f>ROUND(E42*F42,2)</f>
        <v>0</v>
      </c>
    </row>
    <row r="43" spans="1:7" ht="27.6" x14ac:dyDescent="0.3">
      <c r="A43" s="3" t="s">
        <v>68</v>
      </c>
      <c r="B43" s="3" t="s">
        <v>24</v>
      </c>
      <c r="C43" s="3" t="s">
        <v>25</v>
      </c>
      <c r="D43" s="3" t="s">
        <v>21</v>
      </c>
      <c r="E43" s="4">
        <v>218.55</v>
      </c>
      <c r="F43" s="5">
        <v>0</v>
      </c>
      <c r="G43" s="5">
        <f>ROUND(E43*F43,2)</f>
        <v>0</v>
      </c>
    </row>
    <row r="44" spans="1:7" ht="41.4" x14ac:dyDescent="0.3">
      <c r="A44" s="3" t="s">
        <v>69</v>
      </c>
      <c r="B44" s="3" t="s">
        <v>26</v>
      </c>
      <c r="C44" s="3" t="s">
        <v>27</v>
      </c>
      <c r="D44" s="3" t="s">
        <v>21</v>
      </c>
      <c r="E44" s="4">
        <v>218.55</v>
      </c>
      <c r="F44" s="5">
        <v>0</v>
      </c>
      <c r="G44" s="5">
        <f>ROUND(E44*F44,2)</f>
        <v>0</v>
      </c>
    </row>
    <row r="45" spans="1:7" ht="27.6" x14ac:dyDescent="0.3">
      <c r="A45" s="3" t="s">
        <v>70</v>
      </c>
      <c r="B45" s="3" t="s">
        <v>28</v>
      </c>
      <c r="C45" s="3" t="s">
        <v>29</v>
      </c>
      <c r="D45" s="3" t="s">
        <v>21</v>
      </c>
      <c r="E45" s="4">
        <v>218.55</v>
      </c>
      <c r="F45" s="5">
        <v>0</v>
      </c>
      <c r="G45" s="5">
        <f>ROUND(E45*F45,2)</f>
        <v>0</v>
      </c>
    </row>
    <row r="46" spans="1:7" x14ac:dyDescent="0.3">
      <c r="A46" s="6"/>
      <c r="B46" s="6"/>
      <c r="C46" s="6" t="s">
        <v>71</v>
      </c>
      <c r="D46" s="6"/>
      <c r="E46" s="6"/>
      <c r="F46" s="6"/>
      <c r="G46" s="6">
        <f>SUM(G41:G45)</f>
        <v>0</v>
      </c>
    </row>
    <row r="47" spans="1:7" x14ac:dyDescent="0.3">
      <c r="A47" s="2" t="s">
        <v>72</v>
      </c>
      <c r="B47" s="2"/>
      <c r="C47" s="2" t="s">
        <v>32</v>
      </c>
      <c r="D47" s="2"/>
      <c r="E47" s="2"/>
      <c r="F47" s="2"/>
      <c r="G47" s="2"/>
    </row>
    <row r="48" spans="1:7" x14ac:dyDescent="0.3">
      <c r="A48" s="3" t="s">
        <v>73</v>
      </c>
      <c r="B48" s="3" t="s">
        <v>33</v>
      </c>
      <c r="C48" s="3" t="s">
        <v>34</v>
      </c>
      <c r="D48" s="3" t="s">
        <v>21</v>
      </c>
      <c r="E48" s="4">
        <v>119.38</v>
      </c>
      <c r="F48" s="5">
        <v>0</v>
      </c>
      <c r="G48" s="5">
        <f>ROUND(E48*F48,2)</f>
        <v>0</v>
      </c>
    </row>
    <row r="49" spans="1:7" ht="27.6" x14ac:dyDescent="0.3">
      <c r="A49" s="3" t="s">
        <v>74</v>
      </c>
      <c r="B49" s="3" t="s">
        <v>35</v>
      </c>
      <c r="C49" s="3" t="s">
        <v>36</v>
      </c>
      <c r="D49" s="3" t="s">
        <v>21</v>
      </c>
      <c r="E49" s="4">
        <v>119.38</v>
      </c>
      <c r="F49" s="5">
        <v>0</v>
      </c>
      <c r="G49" s="5">
        <f>ROUND(E49*F49,2)</f>
        <v>0</v>
      </c>
    </row>
    <row r="50" spans="1:7" ht="41.4" x14ac:dyDescent="0.3">
      <c r="A50" s="3" t="s">
        <v>75</v>
      </c>
      <c r="B50" s="3" t="s">
        <v>26</v>
      </c>
      <c r="C50" s="3" t="s">
        <v>27</v>
      </c>
      <c r="D50" s="3" t="s">
        <v>21</v>
      </c>
      <c r="E50" s="4">
        <v>119.38</v>
      </c>
      <c r="F50" s="5">
        <v>0</v>
      </c>
      <c r="G50" s="5">
        <f>ROUND(E50*F50,2)</f>
        <v>0</v>
      </c>
    </row>
    <row r="51" spans="1:7" ht="41.4" x14ac:dyDescent="0.3">
      <c r="A51" s="3" t="s">
        <v>76</v>
      </c>
      <c r="B51" s="3" t="s">
        <v>38</v>
      </c>
      <c r="C51" s="3" t="s">
        <v>39</v>
      </c>
      <c r="D51" s="3" t="s">
        <v>21</v>
      </c>
      <c r="E51" s="4">
        <v>119.38</v>
      </c>
      <c r="F51" s="5">
        <v>0</v>
      </c>
      <c r="G51" s="5">
        <f>ROUND(E51*F51,2)</f>
        <v>0</v>
      </c>
    </row>
    <row r="52" spans="1:7" x14ac:dyDescent="0.3">
      <c r="A52" s="6"/>
      <c r="B52" s="6"/>
      <c r="C52" s="6" t="s">
        <v>77</v>
      </c>
      <c r="D52" s="6"/>
      <c r="E52" s="6"/>
      <c r="F52" s="6"/>
      <c r="G52" s="6">
        <f>SUM(G48:G51)</f>
        <v>0</v>
      </c>
    </row>
    <row r="53" spans="1:7" x14ac:dyDescent="0.3">
      <c r="A53" s="6"/>
      <c r="B53" s="6"/>
      <c r="C53" s="6" t="s">
        <v>78</v>
      </c>
      <c r="D53" s="6"/>
      <c r="E53" s="6"/>
      <c r="F53" s="6"/>
      <c r="G53" s="6">
        <f>G46+G52</f>
        <v>0</v>
      </c>
    </row>
    <row r="54" spans="1:7" x14ac:dyDescent="0.3">
      <c r="A54" s="6"/>
      <c r="B54" s="6"/>
      <c r="C54" s="6" t="s">
        <v>79</v>
      </c>
      <c r="D54" s="6"/>
      <c r="E54" s="6"/>
      <c r="F54" s="6"/>
      <c r="G54" s="6">
        <f>G23+G38+G53</f>
        <v>0</v>
      </c>
    </row>
    <row r="55" spans="1:7" x14ac:dyDescent="0.3">
      <c r="A55" s="6"/>
      <c r="B55" s="6"/>
      <c r="C55" s="6" t="s">
        <v>80</v>
      </c>
      <c r="D55" s="6"/>
      <c r="E55" s="6"/>
      <c r="F55" s="6"/>
      <c r="G55" s="6">
        <f>ROUND(G54*0.23,2)</f>
        <v>0</v>
      </c>
    </row>
    <row r="56" spans="1:7" ht="17.399999999999999" x14ac:dyDescent="0.3">
      <c r="A56" s="8"/>
      <c r="B56" s="8"/>
      <c r="C56" s="8" t="s">
        <v>81</v>
      </c>
      <c r="D56" s="8"/>
      <c r="E56" s="8"/>
      <c r="F56" s="8"/>
      <c r="G56" s="8">
        <f>G55+G54</f>
        <v>0</v>
      </c>
    </row>
    <row r="57" spans="1:7" ht="26.25" customHeight="1" x14ac:dyDescent="0.45">
      <c r="A57" s="15" t="s">
        <v>84</v>
      </c>
      <c r="B57" s="15"/>
      <c r="C57" s="15"/>
      <c r="D57" s="15"/>
      <c r="E57" s="15"/>
      <c r="F57" s="15"/>
      <c r="G57" s="15"/>
    </row>
  </sheetData>
  <mergeCells count="4">
    <mergeCell ref="A2:G2"/>
    <mergeCell ref="A1:G1"/>
    <mergeCell ref="A3:G3"/>
    <mergeCell ref="A57:G57"/>
  </mergeCells>
  <phoneticPr fontId="6" type="noConversion"/>
  <pageMargins left="0.7" right="0.7" top="0.75" bottom="0.75" header="0.3" footer="0.3"/>
  <ignoredErrors>
    <ignoredError sqref="A5:B54 A4:G4 C6:G7 C13:G15 C12 E12:G12 C17:G27 C16 E16:G16 C11:G11 C10 E10:G10 C29:G29 C28 E28:G28 C31:G33 C30 E30:G30 C35:G42 C34 E34:G34 C44:G44 C43 E43:G43 C46:G48 C45 E45:G45 C50:G53 C49 E49:G49 D54:F54 C9:G9 C8:E8 G8 B2 C2: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Daniel Zbilski</dc:creator>
  <cp:lastModifiedBy>1223 N.Lutówko Barbara Szmidt</cp:lastModifiedBy>
  <dcterms:created xsi:type="dcterms:W3CDTF">2025-11-20T07:50:06Z</dcterms:created>
  <dcterms:modified xsi:type="dcterms:W3CDTF">2025-11-20T10:02:45Z</dcterms:modified>
</cp:coreProperties>
</file>