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2.opole.uw.local\users\soczos\Documents\UMOWY SERWISOWE 2024\KLIMATYZACJA 2024\"/>
    </mc:Choice>
  </mc:AlternateContent>
  <bookViews>
    <workbookView xWindow="0" yWindow="0" windowWidth="28800" windowHeight="12435" tabRatio="500" firstSheet="3" activeTab="7"/>
  </bookViews>
  <sheets>
    <sheet name="RAZEM" sheetId="1" r:id="rId1"/>
    <sheet name="ul. Piastowska 14" sheetId="2" r:id="rId2"/>
    <sheet name="ul. Mickiewicza 1 -DM" sheetId="3" r:id="rId3"/>
    <sheet name="ul.Oleska 125 Archiwum" sheetId="4" r:id="rId4"/>
    <sheet name="ul. Ozimska 19" sheetId="5" r:id="rId5"/>
    <sheet name="CPR ul. Oleska 123" sheetId="6" r:id="rId6"/>
    <sheet name="ul. Zgorzelecka 2" sheetId="7" r:id="rId7"/>
    <sheet name="Pozostałe" sheetId="8" r:id="rId8"/>
    <sheet name="Arkusz1" sheetId="9" r:id="rId9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8" l="1"/>
  <c r="H16" i="8"/>
  <c r="H15" i="8"/>
  <c r="H11" i="8"/>
  <c r="G8" i="8"/>
  <c r="H7" i="8"/>
  <c r="H8" i="8" s="1"/>
  <c r="D12" i="1" s="1"/>
  <c r="C12" i="1" s="1"/>
  <c r="H5" i="8"/>
  <c r="G5" i="8"/>
  <c r="H4" i="8"/>
  <c r="G6" i="7"/>
  <c r="H5" i="7"/>
  <c r="H4" i="7"/>
  <c r="H6" i="7" s="1"/>
  <c r="D11" i="1" s="1"/>
  <c r="C11" i="1" s="1"/>
  <c r="H27" i="6"/>
  <c r="G27" i="6"/>
  <c r="H26" i="6"/>
  <c r="H25" i="6"/>
  <c r="H24" i="6"/>
  <c r="H23" i="6"/>
  <c r="H22" i="6"/>
  <c r="H21" i="6"/>
  <c r="H20" i="6"/>
  <c r="H19" i="6"/>
  <c r="H18" i="6"/>
  <c r="H13" i="6"/>
  <c r="H12" i="6"/>
  <c r="H14" i="6" s="1"/>
  <c r="H10" i="6"/>
  <c r="G10" i="6"/>
  <c r="G14" i="6" s="1"/>
  <c r="H9" i="6"/>
  <c r="H8" i="6"/>
  <c r="H7" i="6"/>
  <c r="H6" i="6"/>
  <c r="H5" i="6"/>
  <c r="H4" i="6"/>
  <c r="H3" i="6"/>
  <c r="G16" i="5"/>
  <c r="H15" i="5"/>
  <c r="H14" i="5"/>
  <c r="H13" i="5"/>
  <c r="H12" i="5"/>
  <c r="H11" i="5"/>
  <c r="H10" i="5"/>
  <c r="H9" i="5"/>
  <c r="H16" i="5" s="1"/>
  <c r="D9" i="1" s="1"/>
  <c r="C9" i="1" s="1"/>
  <c r="H8" i="5"/>
  <c r="H7" i="5"/>
  <c r="H6" i="5"/>
  <c r="H5" i="5"/>
  <c r="H4" i="5"/>
  <c r="H3" i="5"/>
  <c r="G14" i="4"/>
  <c r="H13" i="4"/>
  <c r="H12" i="4"/>
  <c r="H11" i="4"/>
  <c r="H10" i="4"/>
  <c r="H9" i="4"/>
  <c r="H8" i="4"/>
  <c r="H7" i="4"/>
  <c r="H6" i="4"/>
  <c r="H14" i="4" s="1"/>
  <c r="D8" i="1" s="1"/>
  <c r="C8" i="1" s="1"/>
  <c r="H5" i="4"/>
  <c r="H4" i="4"/>
  <c r="F9" i="3"/>
  <c r="G8" i="3"/>
  <c r="G7" i="3"/>
  <c r="G6" i="3"/>
  <c r="G5" i="3"/>
  <c r="G4" i="3"/>
  <c r="G3" i="3"/>
  <c r="F73" i="2"/>
  <c r="G72" i="2"/>
  <c r="G71" i="2"/>
  <c r="G70" i="2"/>
  <c r="G69" i="2"/>
  <c r="G68" i="2"/>
  <c r="G67" i="2"/>
  <c r="G66" i="2"/>
  <c r="G64" i="2"/>
  <c r="G63" i="2"/>
  <c r="G62" i="2"/>
  <c r="G61" i="2"/>
  <c r="G60" i="2"/>
  <c r="G59" i="2"/>
  <c r="G58" i="2"/>
  <c r="G57" i="2"/>
  <c r="G56" i="2"/>
  <c r="G54" i="2"/>
  <c r="G53" i="2"/>
  <c r="G52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73" i="2" s="1"/>
  <c r="D6" i="1" s="1"/>
  <c r="D13" i="1"/>
  <c r="C13" i="1" s="1"/>
  <c r="G9" i="3" l="1"/>
  <c r="D7" i="1" s="1"/>
  <c r="C7" i="1" s="1"/>
  <c r="C6" i="1"/>
  <c r="H29" i="6"/>
  <c r="D10" i="1" s="1"/>
  <c r="C10" i="1" s="1"/>
  <c r="D14" i="1" l="1"/>
  <c r="C14" i="1"/>
</calcChain>
</file>

<file path=xl/sharedStrings.xml><?xml version="1.0" encoding="utf-8"?>
<sst xmlns="http://schemas.openxmlformats.org/spreadsheetml/2006/main" count="604" uniqueCount="330">
  <si>
    <t xml:space="preserve">NIE WYPEŁNIAĆ- POLA WYPEŁNIĄ SIĘ AUTOMATYCZNIE PO WPISANIU CENY DLA POSZCZEGÓLNYCH LOKALIZACJI </t>
  </si>
  <si>
    <t>Lp.</t>
  </si>
  <si>
    <t>Obiekt</t>
  </si>
  <si>
    <t>Cena netto</t>
  </si>
  <si>
    <t>Cena brutto</t>
  </si>
  <si>
    <t>[zł]</t>
  </si>
  <si>
    <t>1.</t>
  </si>
  <si>
    <t>Budynek OUW ul. Piastowska 14</t>
  </si>
  <si>
    <t>2.</t>
  </si>
  <si>
    <t>Dyspozytornia Medyczna ul. Mickiewicza 1</t>
  </si>
  <si>
    <t>3.</t>
  </si>
  <si>
    <t>Archiwum Akt Przedsiębiorstw Zlikwidowanych ul. Oleska 125</t>
  </si>
  <si>
    <t>4.</t>
  </si>
  <si>
    <t>Pomieszczenia Oddziału Paszportów ul. Ozimska  19</t>
  </si>
  <si>
    <t>5.</t>
  </si>
  <si>
    <t>Centrum Powiadamiania Ratunkowego ul. Oleska 123</t>
  </si>
  <si>
    <t>6.</t>
  </si>
  <si>
    <t>OUW ul. Zgorzelecka 2</t>
  </si>
  <si>
    <t>7.</t>
  </si>
  <si>
    <t>WIIH  ul. Mickiewicza 1</t>
  </si>
  <si>
    <t>8.</t>
  </si>
  <si>
    <t>Baza Magazynowa Luboszyce, ul. Czarnowąska 5a</t>
  </si>
  <si>
    <t>ROCZNIE</t>
  </si>
  <si>
    <t>KLIMATYZACJA TYPU SPLIT</t>
  </si>
  <si>
    <t>Budynek Opolskiego Urzędu Wojewódzkiego ul. Piastowska 14</t>
  </si>
  <si>
    <t>Typ przeglądu</t>
  </si>
  <si>
    <t>ilość serwisów w roku</t>
  </si>
  <si>
    <t>Cena netto za jeden przegląd [zł]</t>
  </si>
  <si>
    <t>Cena brutto [zł]</t>
  </si>
  <si>
    <t>Klimatyzator Airwell MAY-180 R407c</t>
  </si>
  <si>
    <t>Pomieszczenie techniczne V piętro pok. 549</t>
  </si>
  <si>
    <t>P</t>
  </si>
  <si>
    <t>Proszę o wypełnienie żółtego pola kwotą netto za przegląd</t>
  </si>
  <si>
    <t>Klimatyzator Caldo CTH-18M/CTW18</t>
  </si>
  <si>
    <t>Pomieszczenie techniczne parter pok. 4</t>
  </si>
  <si>
    <t>Klimatyzator Airwell WFD 12</t>
  </si>
  <si>
    <t>Pomieszczenie III piętro pok. 347</t>
  </si>
  <si>
    <t>NOWY w miejsce zdemontowanego MAY-180</t>
  </si>
  <si>
    <t>Klimatyzator Toshiba RAV (serwerownia )</t>
  </si>
  <si>
    <t>Pomieszczenie parter pok. 50</t>
  </si>
  <si>
    <t xml:space="preserve">Klimatyzator  Airwall MAY-200 </t>
  </si>
  <si>
    <t>Pomieszczenie II piętro pok. 248</t>
  </si>
  <si>
    <t>Pomieszczenie IV piętro pok. 449</t>
  </si>
  <si>
    <t>Klimatyzator DAIKIN FTXS35G2V1B/RKS35G2V1B</t>
  </si>
  <si>
    <t>Pomieszczenie nr 11</t>
  </si>
  <si>
    <t>9.</t>
  </si>
  <si>
    <t>Klimatyzator Fujitsu ASY 18UB</t>
  </si>
  <si>
    <t>Pomieszczenie nr 148</t>
  </si>
  <si>
    <t>10.</t>
  </si>
  <si>
    <t>Pomieszczenie 128 I piętro</t>
  </si>
  <si>
    <t>11.</t>
  </si>
  <si>
    <t>Klimatyzator TOSHIBA  RAV-SM1607CTP-E/RAV-SM1604AT8-E</t>
  </si>
  <si>
    <t>Serwerownia</t>
  </si>
  <si>
    <t>12.</t>
  </si>
  <si>
    <t>13.</t>
  </si>
  <si>
    <t>14.</t>
  </si>
  <si>
    <t>Klimatyzator AUX ASWH12B/EFR1</t>
  </si>
  <si>
    <t>15.</t>
  </si>
  <si>
    <t>Klimatyzator TOSHIBA RAS-B13N3KV2-E/RAS-13N3AV2-E</t>
  </si>
  <si>
    <t>Poligrafia</t>
  </si>
  <si>
    <t>16.</t>
  </si>
  <si>
    <t>Klimatyzator Caldo CTH-24,</t>
  </si>
  <si>
    <t>Pomieszczenie UPS piwnica</t>
  </si>
  <si>
    <t>17.</t>
  </si>
  <si>
    <t>klimatyzator Fujtsu ASY18UB</t>
  </si>
  <si>
    <t>18.</t>
  </si>
  <si>
    <t>Klimatyzator Fujitsu ASY12ASEW/AOY12ASE</t>
  </si>
  <si>
    <r>
      <rPr>
        <sz val="10"/>
        <color rgb="FF000000"/>
        <rFont val="Arial"/>
        <family val="2"/>
        <charset val="238"/>
      </rPr>
      <t xml:space="preserve">Centrala </t>
    </r>
    <r>
      <rPr>
        <b/>
        <sz val="10"/>
        <color rgb="FF000000"/>
        <rFont val="Arial"/>
        <family val="2"/>
        <charset val="238"/>
      </rPr>
      <t>nr 101</t>
    </r>
  </si>
  <si>
    <t>19.</t>
  </si>
  <si>
    <t>Klimatyzator  Airwall YHDH012/HDH012</t>
  </si>
  <si>
    <t>Pok. 521 V piętro</t>
  </si>
  <si>
    <t>Zdemontowany z ul. Mickiewicza</t>
  </si>
  <si>
    <t>Klimatyzator Sinclair ASH-12BIR</t>
  </si>
  <si>
    <t>Pok. 301 III piętro</t>
  </si>
  <si>
    <t>Zdemontowany z ul. Górnej(prosektorium)</t>
  </si>
  <si>
    <t>21.</t>
  </si>
  <si>
    <t>,</t>
  </si>
  <si>
    <t>MS07AH Wojewoda pok. 156a</t>
  </si>
  <si>
    <t>22.</t>
  </si>
  <si>
    <t>-||-</t>
  </si>
  <si>
    <t>MS07AH Sekretariat pok. 157</t>
  </si>
  <si>
    <t>23.</t>
  </si>
  <si>
    <t>Klimatyzator TOSHIBA RAS-B13J2KVG-E</t>
  </si>
  <si>
    <t xml:space="preserve"> pokój 158 ul. Piastowska 15</t>
  </si>
  <si>
    <t>24.</t>
  </si>
  <si>
    <t>MS18AH pok. 12 ul. Piastowska 15</t>
  </si>
  <si>
    <t>25.</t>
  </si>
  <si>
    <t>MS07AH pok. 200</t>
  </si>
  <si>
    <t>26.</t>
  </si>
  <si>
    <t>Klimatyzator LG Multi FM19AH</t>
  </si>
  <si>
    <t>MS09AH Wicewojewoda pok. 200</t>
  </si>
  <si>
    <t>27.</t>
  </si>
  <si>
    <t>MS07AH Wicewojewoda pok. 200</t>
  </si>
  <si>
    <t>28.</t>
  </si>
  <si>
    <t>MS12AH Wicewojewoda pok. 200</t>
  </si>
  <si>
    <t>29.</t>
  </si>
  <si>
    <t>Klimatyzator General ASH12LCC</t>
  </si>
  <si>
    <t>Wicewojewoda pokój 200</t>
  </si>
  <si>
    <t>30.</t>
  </si>
  <si>
    <t>Klimatyzator Toshiba RAV13BKV-E (JZ) RAV13 BAV-E</t>
  </si>
  <si>
    <t>Sala konferencyjna pok. 203</t>
  </si>
  <si>
    <t>31.</t>
  </si>
  <si>
    <t>Klimatyzator General AUH12UMAB (...13)</t>
  </si>
  <si>
    <t>CZK pok. 2, ul. Piastowska 15</t>
  </si>
  <si>
    <t>32.</t>
  </si>
  <si>
    <t>Klimatyzator General  AUH12UMAB (...02)</t>
  </si>
  <si>
    <t>33.</t>
  </si>
  <si>
    <t xml:space="preserve">Klimatyzator General  AUH18UMAB                                                     </t>
  </si>
  <si>
    <t>CZK pok. 3, ul. Piastowska 15</t>
  </si>
  <si>
    <t>34.</t>
  </si>
  <si>
    <t>-//-</t>
  </si>
  <si>
    <t>CZK pok. 4, ul. Piastowska 15</t>
  </si>
  <si>
    <t>35.</t>
  </si>
  <si>
    <t>Klimatyzator DAIKIN FTN2DAV3B/RN25DAV3B</t>
  </si>
  <si>
    <t>Dyrektor Generalny pok. 251</t>
  </si>
  <si>
    <t>36.</t>
  </si>
  <si>
    <t>Klimatyzator Olimpia Unico Splendid (1)</t>
  </si>
  <si>
    <t>Sala im. Prezydenta Lecha Kaczyńskiego</t>
  </si>
  <si>
    <t>37.</t>
  </si>
  <si>
    <t>Klimatyzator Olimpia Unico Splendid (2)</t>
  </si>
  <si>
    <t>38.</t>
  </si>
  <si>
    <t>Klimatyzator Olimpia Unico Splendid (3)</t>
  </si>
  <si>
    <t>39.</t>
  </si>
  <si>
    <t>Klimatyzator Olimpia Unico Splendid (4)</t>
  </si>
  <si>
    <t>40.</t>
  </si>
  <si>
    <t>Sala im. Braci Kowalczyków</t>
  </si>
  <si>
    <t>41.</t>
  </si>
  <si>
    <t>42.</t>
  </si>
  <si>
    <t>Sala im. E. Osmańczyka</t>
  </si>
  <si>
    <t>43.</t>
  </si>
  <si>
    <t>Sala im E. Osmańczyka</t>
  </si>
  <si>
    <t>44.</t>
  </si>
  <si>
    <t>Klimatyzator MWD 09-1 RC</t>
  </si>
  <si>
    <t>Winda widokowa</t>
  </si>
  <si>
    <t>45.</t>
  </si>
  <si>
    <t>Klimatyzator TOSHIBA RAS-167SKV-E</t>
  </si>
  <si>
    <t>Sala Wideo-konferencyjna pok. 12</t>
  </si>
  <si>
    <t>46.</t>
  </si>
  <si>
    <t>Klimatyzator TOSHIBA RAV-SM806KRT-E</t>
  </si>
  <si>
    <t>WCZK , ul. Piastowska 15</t>
  </si>
  <si>
    <t>47.</t>
  </si>
  <si>
    <t>Klimatyzator AIRWELL HDH 18 7SP023188</t>
  </si>
  <si>
    <t>WCZK , ul. Piastowska 15 sala wideokonferencji</t>
  </si>
  <si>
    <t>ul. Piastowska 14 IV piętro            (Sekretariat WIN)</t>
  </si>
  <si>
    <t>48.</t>
  </si>
  <si>
    <t>Klimatyzator TOSHIBA RAS-B10J2KVG-E</t>
  </si>
  <si>
    <t>Pomieszczenie 401</t>
  </si>
  <si>
    <t>49.</t>
  </si>
  <si>
    <t>Pomieszczenie 401a</t>
  </si>
  <si>
    <t>50.</t>
  </si>
  <si>
    <t>Pomieszczenie 454</t>
  </si>
  <si>
    <t>ul.Piastowska 14                                  (Oddział Koordynacji Systemów Zabezpieczenia Społecznego)</t>
  </si>
  <si>
    <t>51.</t>
  </si>
  <si>
    <t>Klimatyzator TOSHIBA MMK-AP0057HP-E (1)</t>
  </si>
  <si>
    <t>Pomieszczenie V piętro</t>
  </si>
  <si>
    <t>52.</t>
  </si>
  <si>
    <t>Klimatyzator TOSHIBA MMK-AP0057HP-E (2)</t>
  </si>
  <si>
    <t>53.</t>
  </si>
  <si>
    <t>Klimatyzator TOSHIBA MMK-AP0057HP-E (3)</t>
  </si>
  <si>
    <t>54.</t>
  </si>
  <si>
    <t>Klimatyzator TOSHIBA MMK-AP0057HP-E (4)</t>
  </si>
  <si>
    <t>55.</t>
  </si>
  <si>
    <t>Klimatyzator TOSHIBA MMK-AP0077HP-E (1)</t>
  </si>
  <si>
    <t>56.</t>
  </si>
  <si>
    <t>Klimatyzator TOSHIBA MMK-AP0077HP-E (2)</t>
  </si>
  <si>
    <t>57.</t>
  </si>
  <si>
    <t>Klimatyzator TOSHIBA MMK-AP0077HP-E (3)</t>
  </si>
  <si>
    <t>58.</t>
  </si>
  <si>
    <t>Klimatyzator TOSHIBA MMK-AP0097HP-E (1)</t>
  </si>
  <si>
    <t>59.</t>
  </si>
  <si>
    <t>Klimatyzator TOSHIBA MMK-AP0097HP-E (2)</t>
  </si>
  <si>
    <t>ul.Piastowska 14                                  (Centrum Obsługi Cudzoziemców II Piętro - częśc niska)</t>
  </si>
  <si>
    <t>60.</t>
  </si>
  <si>
    <t>Klimatyzator Fujitsu AUXG24KRLB</t>
  </si>
  <si>
    <t>parter</t>
  </si>
  <si>
    <t>61.</t>
  </si>
  <si>
    <t>Klimatyzatora AERMEC MVA280WL</t>
  </si>
  <si>
    <t>pomieszczenie 161</t>
  </si>
  <si>
    <t>62.</t>
  </si>
  <si>
    <t>pomieszczenie 162</t>
  </si>
  <si>
    <t>63.</t>
  </si>
  <si>
    <t>Klimatyzatora AERMEC MVA360WL</t>
  </si>
  <si>
    <t>pomieszczenie 163</t>
  </si>
  <si>
    <t>64.</t>
  </si>
  <si>
    <t>Klimatyzatora AERMEC MVA501C1 - 2 szt.</t>
  </si>
  <si>
    <t>pomieszczenie 165/166</t>
  </si>
  <si>
    <t>65.</t>
  </si>
  <si>
    <t>Klimatyzatora AERMEC MVA220WL</t>
  </si>
  <si>
    <t>pomieszczenie 190</t>
  </si>
  <si>
    <t>66.</t>
  </si>
  <si>
    <t>Klimatyzacja AIRWELL YDAB050/HDMB050</t>
  </si>
  <si>
    <t>Serwerownia COC I piętro</t>
  </si>
  <si>
    <t>Montaż 2023</t>
  </si>
  <si>
    <t>RAZEM:</t>
  </si>
  <si>
    <t>P - co 6 miesięcy (wiosna, jesień)</t>
  </si>
  <si>
    <t>R- raz w roku</t>
  </si>
  <si>
    <t>Pomieszczenia Dyspozytorni Medycznej ul. Mickiewicza 2</t>
  </si>
  <si>
    <t>Ilość serwisów w roku</t>
  </si>
  <si>
    <t>67.</t>
  </si>
  <si>
    <t>Klimatyzator Fujitsu ASY7USCBW/AOY7USBC</t>
  </si>
  <si>
    <t>R</t>
  </si>
  <si>
    <t>68.</t>
  </si>
  <si>
    <t xml:space="preserve">ASYG-30KMTA /AOYG30KMTA  </t>
  </si>
  <si>
    <t>69.</t>
  </si>
  <si>
    <t>70.</t>
  </si>
  <si>
    <t xml:space="preserve">AJY045LCLDH 
- ASYA18GBCH   
- ASYA12GCGH  
- ASYA12GCGH  
</t>
  </si>
  <si>
    <t>71.</t>
  </si>
  <si>
    <t>Klimatyzator Airwell YDAA050/HDLA050</t>
  </si>
  <si>
    <t>Dyspozytornia Sala I</t>
  </si>
  <si>
    <t>Montaż 10,2023</t>
  </si>
  <si>
    <t>72.</t>
  </si>
  <si>
    <t>Dyspozytornia Sala II</t>
  </si>
  <si>
    <t>Archiwum ul Oleska 125</t>
  </si>
  <si>
    <t>73.</t>
  </si>
  <si>
    <t>Klimatyzator DAIKIN R125FJ7W1 (1803968)</t>
  </si>
  <si>
    <t>FHYC60FJ7V1 (1805183)</t>
  </si>
  <si>
    <t>74.</t>
  </si>
  <si>
    <t>FHYC60FJ7V1 (1805169)</t>
  </si>
  <si>
    <t>75.</t>
  </si>
  <si>
    <t>Klimatyzator DAIKIN MA90C97W1</t>
  </si>
  <si>
    <t>FHC45FJ7V1 (1 góra)</t>
  </si>
  <si>
    <t>76.</t>
  </si>
  <si>
    <t>FHC45FJ7V1 (2 dół)</t>
  </si>
  <si>
    <t>77.</t>
  </si>
  <si>
    <t>FHC35FJ7V1 (1 dół)</t>
  </si>
  <si>
    <t>78.</t>
  </si>
  <si>
    <t>FHC35FJ7V1 (2 dół)</t>
  </si>
  <si>
    <t>79.</t>
  </si>
  <si>
    <t>Klimatyzator DAIKIN R125FJ7W1 (1803952)</t>
  </si>
  <si>
    <t>FHYC60FJ7V1 (1805062)</t>
  </si>
  <si>
    <t>80.</t>
  </si>
  <si>
    <t>FHYC60FJ7V1 (1703223)</t>
  </si>
  <si>
    <t>81.</t>
  </si>
  <si>
    <t>Klimatyzator DAIKIN R125FJ7W1 (1803964)</t>
  </si>
  <si>
    <t>FHYC60FJ7V1 (1805186)</t>
  </si>
  <si>
    <t>82.</t>
  </si>
  <si>
    <t>FHYC60FJ7V1 (1805170)</t>
  </si>
  <si>
    <t>Pomieszczenia Oddziału Paszportów  ul. Ozimska 19</t>
  </si>
  <si>
    <t>83.</t>
  </si>
  <si>
    <t>Klimatyzator General ASG18U/AOG18UNBKL</t>
  </si>
  <si>
    <t>84.</t>
  </si>
  <si>
    <t>Klimatyzator General AWG18UBBJ/AOG18UNBKL (T001306)</t>
  </si>
  <si>
    <t>Sala obsługi</t>
  </si>
  <si>
    <t>85.</t>
  </si>
  <si>
    <t>Klimatyzator General AWG18UBBJ/AOG18UNBKL (E000822)</t>
  </si>
  <si>
    <t>86.</t>
  </si>
  <si>
    <t>Klimatyzator General AWG18UBBJ/AOG18UNBKL (E000805)</t>
  </si>
  <si>
    <t>87.</t>
  </si>
  <si>
    <t>Klimatyzator DAIKIN FTN35DAV3B/RN35DAV3B (F002296)</t>
  </si>
  <si>
    <t xml:space="preserve">Sala obsługi </t>
  </si>
  <si>
    <t>88.</t>
  </si>
  <si>
    <t>Klimatyzator DAIKIN FTN35DAV3B/RN35DAV3B (F002411)</t>
  </si>
  <si>
    <t>89.</t>
  </si>
  <si>
    <t>Centrala wentylacyjna MISTRAL 1100 (06-124-1100P)</t>
  </si>
  <si>
    <t>Oddział Paszportów</t>
  </si>
  <si>
    <t>90.</t>
  </si>
  <si>
    <t>Klimatyzator Airwell HKD0012/YKD012</t>
  </si>
  <si>
    <t>Pokój  nr 206</t>
  </si>
  <si>
    <t>91.</t>
  </si>
  <si>
    <t>Klimatyzator Airwell HKD0012/YKD012)</t>
  </si>
  <si>
    <t>Pokój  nr 207</t>
  </si>
  <si>
    <t>92.</t>
  </si>
  <si>
    <t>Pokój  nr 208</t>
  </si>
  <si>
    <t>93.</t>
  </si>
  <si>
    <t xml:space="preserve">korytarz </t>
  </si>
  <si>
    <t>94.</t>
  </si>
  <si>
    <t>Klimatyzator Airwell HKD0009/YKD009</t>
  </si>
  <si>
    <t>Pokój  nr 200</t>
  </si>
  <si>
    <t>95.</t>
  </si>
  <si>
    <t>CPR ul. Oleska 123</t>
  </si>
  <si>
    <t>96.</t>
  </si>
  <si>
    <t>Mitsubishi PCA-RP100 KA/Mitsubishi PUHZ-RP100 KA</t>
  </si>
  <si>
    <t>Klimatyzacja w serwerowni</t>
  </si>
  <si>
    <t>97.</t>
  </si>
  <si>
    <t>98.</t>
  </si>
  <si>
    <t>99.</t>
  </si>
  <si>
    <t>100.</t>
  </si>
  <si>
    <t>101.</t>
  </si>
  <si>
    <t>102.</t>
  </si>
  <si>
    <t>Mitsubishi PCA-RP60 KA/Mitsubishi PUHZ-RP60 KA</t>
  </si>
  <si>
    <t>Klimatyzacja w pom UPS</t>
  </si>
  <si>
    <t>103.</t>
  </si>
  <si>
    <t>104.</t>
  </si>
  <si>
    <t>105.</t>
  </si>
  <si>
    <t>Fujitsu Split ASYG 24 LFC A</t>
  </si>
  <si>
    <t>Klimatyzacja na poddaszu</t>
  </si>
  <si>
    <t>106.</t>
  </si>
  <si>
    <t>KLIMATYZACJA VRV Z JEDNĄ JEDNOSTKĄ ZEWNĘTRZNĄ</t>
  </si>
  <si>
    <t>ul. Oleska 123</t>
  </si>
  <si>
    <t>107.</t>
  </si>
  <si>
    <t>Fujitsu ASYA12LACH</t>
  </si>
  <si>
    <t xml:space="preserve">Klimatyzacja VRV </t>
  </si>
  <si>
    <t>108.</t>
  </si>
  <si>
    <t>Fujitsu ASYA 12 LACH</t>
  </si>
  <si>
    <t>Klimatyzacja VRV</t>
  </si>
  <si>
    <t>109.</t>
  </si>
  <si>
    <t>Fujitsu AUXB09LALH</t>
  </si>
  <si>
    <t>110.</t>
  </si>
  <si>
    <t>111.</t>
  </si>
  <si>
    <t>112.</t>
  </si>
  <si>
    <t xml:space="preserve">Fujitsu AUXB14LALH </t>
  </si>
  <si>
    <t>113.</t>
  </si>
  <si>
    <t>114.</t>
  </si>
  <si>
    <t>115.</t>
  </si>
  <si>
    <t>Fujitsu AJYA90LALH</t>
  </si>
  <si>
    <t>Agregat zewnętrzny</t>
  </si>
  <si>
    <t>Łącznie</t>
  </si>
  <si>
    <t>ul. Zgorzelecka 2</t>
  </si>
  <si>
    <t>116.</t>
  </si>
  <si>
    <t xml:space="preserve">MIDEA Inverter 2,5 kV </t>
  </si>
  <si>
    <t>117.</t>
  </si>
  <si>
    <t xml:space="preserve">MIDEA Inverter 5,0 kV </t>
  </si>
  <si>
    <t>ul. Czarnowąska 5a Luboszyce</t>
  </si>
  <si>
    <t>118.</t>
  </si>
  <si>
    <t>Klimatyzator Airwell YDAB035/HDMB035</t>
  </si>
  <si>
    <t xml:space="preserve">Magazyn nr 3 </t>
  </si>
  <si>
    <t>Pomieszczenia WIIH ul. Mickiewicza 1</t>
  </si>
  <si>
    <t>119.</t>
  </si>
  <si>
    <t xml:space="preserve">Klimatyzator General ARG14UUAD/AOG14USDJL </t>
  </si>
  <si>
    <t>Dawne pom. Dyrekcji</t>
  </si>
  <si>
    <t>Klimatyzatory przenośne</t>
  </si>
  <si>
    <t>Różna lokalizacja</t>
  </si>
  <si>
    <t>120.</t>
  </si>
  <si>
    <t>proszę podac cenę za 1 szt.</t>
  </si>
  <si>
    <t>121.</t>
  </si>
  <si>
    <t>stawka  roboczogodziny za  jedną roboczogodzinę naprawy urządzeń klimatyzacyjnych w przedziale godzinowym tj:</t>
  </si>
  <si>
    <t>Cena netto za 1 h[zł]</t>
  </si>
  <si>
    <t xml:space="preserve"> w  godzinach od 08:00 -16:00 – kwota netto</t>
  </si>
  <si>
    <t xml:space="preserve"> w  godzinach od 16:00 -08 :00 – kwota netto</t>
  </si>
  <si>
    <t xml:space="preserve">koszty dojazdu w przypadku napraw urządzeń nie dotyczących przeglądów i konserwacji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</si>
</sst>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14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/>
    <xf numFmtId="0" fontId="0" fillId="0" borderId="5" xfId="0" applyFont="1" applyBorder="1"/>
    <xf numFmtId="0" fontId="0" fillId="4" borderId="0" xfId="0" applyFont="1" applyFill="1"/>
    <xf numFmtId="0" fontId="5" fillId="0" borderId="13" xfId="1" applyFont="1" applyBorder="1" applyAlignment="1" applyProtection="1">
      <alignment vertical="center" wrapText="1"/>
    </xf>
    <xf numFmtId="0" fontId="5" fillId="0" borderId="5" xfId="1" applyFont="1" applyBorder="1" applyAlignment="1" applyProtection="1">
      <alignment vertical="center" wrapText="1"/>
    </xf>
    <xf numFmtId="0" fontId="5" fillId="2" borderId="5" xfId="1" applyFont="1" applyFill="1" applyBorder="1" applyAlignment="1" applyProtection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2" fontId="5" fillId="3" borderId="5" xfId="0" applyNumberFormat="1" applyFont="1" applyFill="1" applyBorder="1"/>
    <xf numFmtId="0" fontId="6" fillId="3" borderId="5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2" fontId="6" fillId="3" borderId="0" xfId="0" applyNumberFormat="1" applyFont="1" applyFill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6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/>
    <xf numFmtId="0" fontId="6" fillId="2" borderId="5" xfId="0" applyFont="1" applyFill="1" applyBorder="1" applyAlignment="1">
      <alignment horizontal="center"/>
    </xf>
    <xf numFmtId="0" fontId="6" fillId="3" borderId="15" xfId="0" applyFont="1" applyFill="1" applyBorder="1"/>
    <xf numFmtId="2" fontId="6" fillId="3" borderId="16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5" xfId="0" applyFont="1" applyFill="1" applyBorder="1" applyAlignment="1">
      <alignment wrapText="1"/>
    </xf>
    <xf numFmtId="0" fontId="6" fillId="4" borderId="0" xfId="0" applyFont="1" applyFill="1" applyBorder="1" applyAlignment="1">
      <alignment horizontal="center" wrapText="1"/>
    </xf>
    <xf numFmtId="2" fontId="6" fillId="4" borderId="0" xfId="0" applyNumberFormat="1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6" fillId="3" borderId="18" xfId="0" applyFont="1" applyFill="1" applyBorder="1"/>
    <xf numFmtId="2" fontId="6" fillId="3" borderId="19" xfId="0" applyNumberFormat="1" applyFont="1" applyFill="1" applyBorder="1" applyAlignment="1">
      <alignment horizontal="center"/>
    </xf>
    <xf numFmtId="2" fontId="6" fillId="3" borderId="20" xfId="0" applyNumberFormat="1" applyFont="1" applyFill="1" applyBorder="1" applyAlignment="1">
      <alignment horizontal="center"/>
    </xf>
    <xf numFmtId="0" fontId="8" fillId="3" borderId="5" xfId="0" applyFont="1" applyFill="1" applyBorder="1"/>
    <xf numFmtId="0" fontId="8" fillId="0" borderId="5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3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4" borderId="0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2" fontId="8" fillId="3" borderId="5" xfId="0" applyNumberFormat="1" applyFont="1" applyFill="1" applyBorder="1" applyAlignment="1">
      <alignment horizontal="center"/>
    </xf>
    <xf numFmtId="2" fontId="0" fillId="4" borderId="5" xfId="0" applyNumberFormat="1" applyFill="1" applyBorder="1"/>
    <xf numFmtId="0" fontId="10" fillId="3" borderId="5" xfId="0" applyFont="1" applyFill="1" applyBorder="1"/>
    <xf numFmtId="2" fontId="10" fillId="3" borderId="5" xfId="0" applyNumberFormat="1" applyFont="1" applyFill="1" applyBorder="1"/>
    <xf numFmtId="2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" fontId="1" fillId="4" borderId="5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2" fontId="8" fillId="0" borderId="0" xfId="0" applyNumberFormat="1" applyFont="1" applyBorder="1" applyAlignment="1">
      <alignment horizontal="center"/>
    </xf>
    <xf numFmtId="1" fontId="8" fillId="0" borderId="21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0" borderId="5" xfId="0" applyNumberFormat="1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10" fillId="4" borderId="0" xfId="0" applyFont="1" applyFill="1" applyBorder="1"/>
    <xf numFmtId="2" fontId="10" fillId="4" borderId="0" xfId="0" applyNumberFormat="1" applyFont="1" applyFill="1" applyBorder="1"/>
    <xf numFmtId="0" fontId="8" fillId="0" borderId="22" xfId="0" applyFont="1" applyBorder="1" applyAlignment="1">
      <alignment horizontal="center" vertical="center" wrapText="1"/>
    </xf>
    <xf numFmtId="0" fontId="8" fillId="3" borderId="0" xfId="0" applyFont="1" applyFill="1"/>
    <xf numFmtId="2" fontId="8" fillId="3" borderId="0" xfId="0" applyNumberFormat="1" applyFont="1" applyFill="1"/>
    <xf numFmtId="4" fontId="1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0" fontId="1" fillId="5" borderId="5" xfId="0" applyFont="1" applyFill="1" applyBorder="1"/>
    <xf numFmtId="0" fontId="6" fillId="5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vertical="center" wrapText="1"/>
    </xf>
  </cellXfs>
  <cellStyles count="2">
    <cellStyle name="Excel Built-in Explanatory Text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zoomScaleNormal="100" workbookViewId="0">
      <selection activeCell="D8" sqref="D8"/>
    </sheetView>
  </sheetViews>
  <sheetFormatPr defaultColWidth="9.140625" defaultRowHeight="15" x14ac:dyDescent="0.25"/>
  <cols>
    <col min="1" max="1" width="5.7109375" style="12" customWidth="1"/>
    <col min="2" max="2" width="42.28515625" style="12" customWidth="1"/>
    <col min="3" max="4" width="16.28515625" style="12" customWidth="1"/>
    <col min="5" max="1024" width="9.140625" style="12"/>
  </cols>
  <sheetData>
    <row r="2" spans="1:4" ht="79.5" customHeight="1" x14ac:dyDescent="0.25">
      <c r="A2" s="11" t="s">
        <v>0</v>
      </c>
      <c r="B2" s="11"/>
      <c r="C2" s="11"/>
      <c r="D2" s="11"/>
    </row>
    <row r="4" spans="1:4" ht="15.75" customHeight="1" x14ac:dyDescent="0.25">
      <c r="A4" s="10" t="s">
        <v>1</v>
      </c>
      <c r="B4" s="9" t="s">
        <v>2</v>
      </c>
      <c r="C4" s="13" t="s">
        <v>3</v>
      </c>
      <c r="D4" s="14" t="s">
        <v>4</v>
      </c>
    </row>
    <row r="5" spans="1:4" ht="15.75" x14ac:dyDescent="0.25">
      <c r="A5" s="10"/>
      <c r="B5" s="9"/>
      <c r="C5" s="15" t="s">
        <v>5</v>
      </c>
      <c r="D5" s="16" t="s">
        <v>5</v>
      </c>
    </row>
    <row r="6" spans="1:4" ht="15.75" x14ac:dyDescent="0.25">
      <c r="A6" s="17" t="s">
        <v>6</v>
      </c>
      <c r="B6" s="18" t="s">
        <v>7</v>
      </c>
      <c r="C6" s="19">
        <f t="shared" ref="C6:C13" si="0">D6/1.23</f>
        <v>0</v>
      </c>
      <c r="D6" s="20">
        <f>'ul. Piastowska 14'!G73</f>
        <v>0</v>
      </c>
    </row>
    <row r="7" spans="1:4" ht="30" x14ac:dyDescent="0.25">
      <c r="A7" s="17" t="s">
        <v>8</v>
      </c>
      <c r="B7" s="18" t="s">
        <v>9</v>
      </c>
      <c r="C7" s="19">
        <f t="shared" si="0"/>
        <v>0</v>
      </c>
      <c r="D7" s="20">
        <f>'ul. Mickiewicza 1 -DM'!G9</f>
        <v>0</v>
      </c>
    </row>
    <row r="8" spans="1:4" ht="30" x14ac:dyDescent="0.25">
      <c r="A8" s="17" t="s">
        <v>10</v>
      </c>
      <c r="B8" s="18" t="s">
        <v>11</v>
      </c>
      <c r="C8" s="19">
        <f t="shared" si="0"/>
        <v>0</v>
      </c>
      <c r="D8" s="20">
        <f>'ul.Oleska 125 Archiwum'!H14</f>
        <v>0</v>
      </c>
    </row>
    <row r="9" spans="1:4" ht="30" x14ac:dyDescent="0.25">
      <c r="A9" s="17" t="s">
        <v>12</v>
      </c>
      <c r="B9" s="18" t="s">
        <v>13</v>
      </c>
      <c r="C9" s="19">
        <f t="shared" si="0"/>
        <v>0</v>
      </c>
      <c r="D9" s="20">
        <f>'ul. Ozimska 19'!H16</f>
        <v>0</v>
      </c>
    </row>
    <row r="10" spans="1:4" ht="30" x14ac:dyDescent="0.25">
      <c r="A10" s="17" t="s">
        <v>14</v>
      </c>
      <c r="B10" s="18" t="s">
        <v>15</v>
      </c>
      <c r="C10" s="19">
        <f t="shared" si="0"/>
        <v>0</v>
      </c>
      <c r="D10" s="20">
        <f>'CPR ul. Oleska 123'!H29</f>
        <v>0</v>
      </c>
    </row>
    <row r="11" spans="1:4" ht="15.75" x14ac:dyDescent="0.25">
      <c r="A11" s="17" t="s">
        <v>16</v>
      </c>
      <c r="B11" s="18" t="s">
        <v>17</v>
      </c>
      <c r="C11" s="19">
        <f t="shared" si="0"/>
        <v>0</v>
      </c>
      <c r="D11" s="20">
        <f>'ul. Zgorzelecka 2'!H6</f>
        <v>0</v>
      </c>
    </row>
    <row r="12" spans="1:4" ht="15.75" x14ac:dyDescent="0.25">
      <c r="A12" s="17" t="s">
        <v>18</v>
      </c>
      <c r="B12" s="21" t="s">
        <v>19</v>
      </c>
      <c r="C12" s="19">
        <f t="shared" si="0"/>
        <v>0</v>
      </c>
      <c r="D12" s="22">
        <f>Pozostałe!H8</f>
        <v>0</v>
      </c>
    </row>
    <row r="13" spans="1:4" ht="30" x14ac:dyDescent="0.25">
      <c r="A13" s="17" t="s">
        <v>20</v>
      </c>
      <c r="B13" s="21" t="s">
        <v>21</v>
      </c>
      <c r="C13" s="19">
        <f t="shared" si="0"/>
        <v>0</v>
      </c>
      <c r="D13" s="22">
        <f>Pozostałe!H4</f>
        <v>0</v>
      </c>
    </row>
    <row r="14" spans="1:4" ht="15.75" x14ac:dyDescent="0.25">
      <c r="A14" s="23"/>
      <c r="B14" s="24" t="s">
        <v>22</v>
      </c>
      <c r="C14" s="25">
        <f>SUM(C6:C11)</f>
        <v>0</v>
      </c>
      <c r="D14" s="26">
        <f>SUM(D6:D13)</f>
        <v>0</v>
      </c>
    </row>
  </sheetData>
  <mergeCells count="3">
    <mergeCell ref="A2:D2"/>
    <mergeCell ref="A4:A5"/>
    <mergeCell ref="B4:B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79"/>
  <sheetViews>
    <sheetView topLeftCell="A43" zoomScaleNormal="100" workbookViewId="0">
      <selection activeCell="F72" sqref="F72"/>
    </sheetView>
  </sheetViews>
  <sheetFormatPr defaultColWidth="9.140625" defaultRowHeight="15" x14ac:dyDescent="0.25"/>
  <cols>
    <col min="1" max="1" width="7.85546875" style="27" customWidth="1"/>
    <col min="2" max="2" width="50.85546875" style="28" customWidth="1"/>
    <col min="3" max="3" width="40" style="27" customWidth="1"/>
    <col min="4" max="4" width="10.85546875" style="27" customWidth="1"/>
    <col min="5" max="5" width="10.140625" style="27" customWidth="1"/>
    <col min="6" max="6" width="10.5703125" style="27" customWidth="1"/>
    <col min="7" max="7" width="12" style="27" customWidth="1"/>
    <col min="8" max="1024" width="9.140625" style="27"/>
  </cols>
  <sheetData>
    <row r="2" spans="1:11" ht="63.75" customHeight="1" x14ac:dyDescent="0.25">
      <c r="A2" s="8" t="s">
        <v>23</v>
      </c>
      <c r="B2" s="8"/>
      <c r="C2" s="29" t="s">
        <v>24</v>
      </c>
      <c r="D2" s="29" t="s">
        <v>25</v>
      </c>
      <c r="E2" s="29" t="s">
        <v>26</v>
      </c>
      <c r="F2" s="29" t="s">
        <v>27</v>
      </c>
      <c r="G2" s="29" t="s">
        <v>28</v>
      </c>
    </row>
    <row r="3" spans="1:11" ht="25.5" customHeight="1" x14ac:dyDescent="0.25">
      <c r="A3" s="30" t="s">
        <v>6</v>
      </c>
      <c r="B3" s="31" t="s">
        <v>29</v>
      </c>
      <c r="C3" s="32" t="s">
        <v>30</v>
      </c>
      <c r="D3" s="33" t="s">
        <v>31</v>
      </c>
      <c r="E3" s="34">
        <v>2</v>
      </c>
      <c r="F3" s="35">
        <v>0</v>
      </c>
      <c r="G3" s="35">
        <f t="shared" ref="G3:G22" si="0">E3*(F3*1.23)</f>
        <v>0</v>
      </c>
      <c r="I3" s="7" t="s">
        <v>32</v>
      </c>
      <c r="J3" s="7"/>
      <c r="K3" s="7"/>
    </row>
    <row r="4" spans="1:11" x14ac:dyDescent="0.25">
      <c r="A4" s="30" t="s">
        <v>8</v>
      </c>
      <c r="B4" s="31" t="s">
        <v>33</v>
      </c>
      <c r="C4" s="32" t="s">
        <v>34</v>
      </c>
      <c r="D4" s="33" t="s">
        <v>31</v>
      </c>
      <c r="E4" s="34">
        <v>2</v>
      </c>
      <c r="F4" s="35">
        <v>0</v>
      </c>
      <c r="G4" s="35">
        <f t="shared" si="0"/>
        <v>0</v>
      </c>
      <c r="I4" s="7"/>
      <c r="J4" s="7"/>
      <c r="K4" s="7"/>
    </row>
    <row r="5" spans="1:11" x14ac:dyDescent="0.25">
      <c r="A5" s="37" t="s">
        <v>10</v>
      </c>
      <c r="B5" s="38" t="s">
        <v>35</v>
      </c>
      <c r="C5" s="38" t="s">
        <v>36</v>
      </c>
      <c r="D5" s="39" t="s">
        <v>31</v>
      </c>
      <c r="E5" s="36">
        <v>2</v>
      </c>
      <c r="F5" s="40">
        <v>0</v>
      </c>
      <c r="G5" s="40">
        <f t="shared" si="0"/>
        <v>0</v>
      </c>
      <c r="H5" s="41" t="s">
        <v>37</v>
      </c>
      <c r="I5" s="41"/>
      <c r="J5" s="41"/>
    </row>
    <row r="6" spans="1:11" x14ac:dyDescent="0.25">
      <c r="A6" s="30" t="s">
        <v>12</v>
      </c>
      <c r="B6" s="31" t="s">
        <v>38</v>
      </c>
      <c r="C6" s="32" t="s">
        <v>39</v>
      </c>
      <c r="D6" s="33" t="s">
        <v>31</v>
      </c>
      <c r="E6" s="34">
        <v>2</v>
      </c>
      <c r="F6" s="35">
        <v>0</v>
      </c>
      <c r="G6" s="35">
        <f t="shared" si="0"/>
        <v>0</v>
      </c>
    </row>
    <row r="7" spans="1:11" x14ac:dyDescent="0.25">
      <c r="A7" s="30" t="s">
        <v>14</v>
      </c>
      <c r="B7" s="31" t="s">
        <v>38</v>
      </c>
      <c r="C7" s="32" t="s">
        <v>39</v>
      </c>
      <c r="D7" s="33" t="s">
        <v>31</v>
      </c>
      <c r="E7" s="34">
        <v>2</v>
      </c>
      <c r="F7" s="35">
        <v>0</v>
      </c>
      <c r="G7" s="35">
        <f t="shared" si="0"/>
        <v>0</v>
      </c>
    </row>
    <row r="8" spans="1:11" x14ac:dyDescent="0.25">
      <c r="A8" s="30" t="s">
        <v>16</v>
      </c>
      <c r="B8" s="31" t="s">
        <v>40</v>
      </c>
      <c r="C8" s="32" t="s">
        <v>41</v>
      </c>
      <c r="D8" s="33" t="s">
        <v>31</v>
      </c>
      <c r="E8" s="34">
        <v>2</v>
      </c>
      <c r="F8" s="35">
        <v>0</v>
      </c>
      <c r="G8" s="35">
        <f t="shared" si="0"/>
        <v>0</v>
      </c>
    </row>
    <row r="9" spans="1:11" x14ac:dyDescent="0.25">
      <c r="A9" s="30" t="s">
        <v>18</v>
      </c>
      <c r="B9" s="31" t="s">
        <v>40</v>
      </c>
      <c r="C9" s="32" t="s">
        <v>42</v>
      </c>
      <c r="D9" s="33" t="s">
        <v>31</v>
      </c>
      <c r="E9" s="34">
        <v>2</v>
      </c>
      <c r="F9" s="35">
        <v>0</v>
      </c>
      <c r="G9" s="35">
        <f t="shared" si="0"/>
        <v>0</v>
      </c>
    </row>
    <row r="10" spans="1:11" x14ac:dyDescent="0.25">
      <c r="A10" s="42" t="s">
        <v>20</v>
      </c>
      <c r="B10" s="43" t="s">
        <v>43</v>
      </c>
      <c r="C10" s="44" t="s">
        <v>44</v>
      </c>
      <c r="D10" s="33" t="s">
        <v>31</v>
      </c>
      <c r="E10" s="34">
        <v>2</v>
      </c>
      <c r="F10" s="35">
        <v>0</v>
      </c>
      <c r="G10" s="35">
        <f t="shared" si="0"/>
        <v>0</v>
      </c>
    </row>
    <row r="11" spans="1:11" x14ac:dyDescent="0.25">
      <c r="A11" s="42" t="s">
        <v>45</v>
      </c>
      <c r="B11" s="43" t="s">
        <v>46</v>
      </c>
      <c r="C11" s="44" t="s">
        <v>47</v>
      </c>
      <c r="D11" s="33" t="s">
        <v>31</v>
      </c>
      <c r="E11" s="34">
        <v>2</v>
      </c>
      <c r="F11" s="35">
        <v>0</v>
      </c>
      <c r="G11" s="35">
        <f t="shared" si="0"/>
        <v>0</v>
      </c>
    </row>
    <row r="12" spans="1:11" x14ac:dyDescent="0.25">
      <c r="A12" s="42" t="s">
        <v>48</v>
      </c>
      <c r="B12" s="45" t="s">
        <v>29</v>
      </c>
      <c r="C12" s="46" t="s">
        <v>49</v>
      </c>
      <c r="D12" s="33" t="s">
        <v>31</v>
      </c>
      <c r="E12" s="34">
        <v>2</v>
      </c>
      <c r="F12" s="35">
        <v>0</v>
      </c>
      <c r="G12" s="35">
        <f t="shared" si="0"/>
        <v>0</v>
      </c>
    </row>
    <row r="13" spans="1:11" ht="25.5" x14ac:dyDescent="0.25">
      <c r="A13" s="42" t="s">
        <v>50</v>
      </c>
      <c r="B13" s="47" t="s">
        <v>51</v>
      </c>
      <c r="C13" s="47" t="s">
        <v>52</v>
      </c>
      <c r="D13" s="33" t="s">
        <v>31</v>
      </c>
      <c r="E13" s="34">
        <v>2</v>
      </c>
      <c r="F13" s="35">
        <v>0</v>
      </c>
      <c r="G13" s="35">
        <f t="shared" si="0"/>
        <v>0</v>
      </c>
    </row>
    <row r="14" spans="1:11" ht="25.5" x14ac:dyDescent="0.25">
      <c r="A14" s="42" t="s">
        <v>53</v>
      </c>
      <c r="B14" s="47" t="s">
        <v>51</v>
      </c>
      <c r="C14" s="47" t="s">
        <v>52</v>
      </c>
      <c r="D14" s="33" t="s">
        <v>31</v>
      </c>
      <c r="E14" s="34">
        <v>2</v>
      </c>
      <c r="F14" s="35">
        <v>0</v>
      </c>
      <c r="G14" s="35">
        <f t="shared" si="0"/>
        <v>0</v>
      </c>
    </row>
    <row r="15" spans="1:11" ht="25.5" x14ac:dyDescent="0.25">
      <c r="A15" s="42" t="s">
        <v>54</v>
      </c>
      <c r="B15" s="47" t="s">
        <v>51</v>
      </c>
      <c r="C15" s="47" t="s">
        <v>52</v>
      </c>
      <c r="D15" s="33" t="s">
        <v>31</v>
      </c>
      <c r="E15" s="34">
        <v>2</v>
      </c>
      <c r="F15" s="35">
        <v>0</v>
      </c>
      <c r="G15" s="35">
        <f t="shared" si="0"/>
        <v>0</v>
      </c>
    </row>
    <row r="16" spans="1:11" x14ac:dyDescent="0.25">
      <c r="A16" s="42" t="s">
        <v>55</v>
      </c>
      <c r="B16" s="47" t="s">
        <v>56</v>
      </c>
      <c r="C16" s="47" t="s">
        <v>52</v>
      </c>
      <c r="D16" s="33" t="s">
        <v>31</v>
      </c>
      <c r="E16" s="34">
        <v>2</v>
      </c>
      <c r="F16" s="35">
        <v>0</v>
      </c>
      <c r="G16" s="35">
        <f t="shared" si="0"/>
        <v>0</v>
      </c>
    </row>
    <row r="17" spans="1:11" ht="26.25" x14ac:dyDescent="0.25">
      <c r="A17" s="42" t="s">
        <v>57</v>
      </c>
      <c r="B17" s="28" t="s">
        <v>58</v>
      </c>
      <c r="C17" s="46" t="s">
        <v>59</v>
      </c>
      <c r="D17" s="33" t="s">
        <v>31</v>
      </c>
      <c r="E17" s="34">
        <v>2</v>
      </c>
      <c r="F17" s="35">
        <v>0</v>
      </c>
      <c r="G17" s="35">
        <f t="shared" si="0"/>
        <v>0</v>
      </c>
    </row>
    <row r="18" spans="1:11" x14ac:dyDescent="0.25">
      <c r="A18" s="42" t="s">
        <v>60</v>
      </c>
      <c r="B18" s="47" t="s">
        <v>61</v>
      </c>
      <c r="C18" s="47" t="s">
        <v>62</v>
      </c>
      <c r="D18" s="33" t="s">
        <v>31</v>
      </c>
      <c r="E18" s="34">
        <v>2</v>
      </c>
      <c r="F18" s="35">
        <v>0</v>
      </c>
      <c r="G18" s="35">
        <f t="shared" si="0"/>
        <v>0</v>
      </c>
    </row>
    <row r="19" spans="1:11" x14ac:dyDescent="0.25">
      <c r="A19" s="42" t="s">
        <v>63</v>
      </c>
      <c r="B19" s="47" t="s">
        <v>64</v>
      </c>
      <c r="C19" s="47" t="s">
        <v>62</v>
      </c>
      <c r="D19" s="33" t="s">
        <v>31</v>
      </c>
      <c r="E19" s="34">
        <v>2</v>
      </c>
      <c r="F19" s="35">
        <v>0</v>
      </c>
      <c r="G19" s="35">
        <f t="shared" si="0"/>
        <v>0</v>
      </c>
    </row>
    <row r="20" spans="1:11" x14ac:dyDescent="0.25">
      <c r="A20" s="42" t="s">
        <v>65</v>
      </c>
      <c r="B20" s="47" t="s">
        <v>66</v>
      </c>
      <c r="C20" s="47" t="s">
        <v>67</v>
      </c>
      <c r="D20" s="33" t="s">
        <v>31</v>
      </c>
      <c r="E20" s="34">
        <v>2</v>
      </c>
      <c r="F20" s="35">
        <v>0</v>
      </c>
      <c r="G20" s="35">
        <f t="shared" si="0"/>
        <v>0</v>
      </c>
    </row>
    <row r="21" spans="1:11" x14ac:dyDescent="0.25">
      <c r="A21" s="37" t="s">
        <v>68</v>
      </c>
      <c r="B21" s="48" t="s">
        <v>69</v>
      </c>
      <c r="C21" s="48" t="s">
        <v>70</v>
      </c>
      <c r="D21" s="39" t="s">
        <v>31</v>
      </c>
      <c r="E21" s="36">
        <v>2</v>
      </c>
      <c r="F21" s="40">
        <v>0</v>
      </c>
      <c r="G21" s="40">
        <f t="shared" si="0"/>
        <v>0</v>
      </c>
      <c r="H21" s="41" t="s">
        <v>71</v>
      </c>
      <c r="I21" s="41"/>
      <c r="J21" s="41"/>
      <c r="K21" s="41"/>
    </row>
    <row r="22" spans="1:11" x14ac:dyDescent="0.25">
      <c r="A22" s="37">
        <v>20</v>
      </c>
      <c r="B22" s="48" t="s">
        <v>72</v>
      </c>
      <c r="C22" s="48" t="s">
        <v>73</v>
      </c>
      <c r="D22" s="39" t="s">
        <v>31</v>
      </c>
      <c r="E22" s="36">
        <v>2</v>
      </c>
      <c r="F22" s="40">
        <v>0</v>
      </c>
      <c r="G22" s="40">
        <f t="shared" si="0"/>
        <v>0</v>
      </c>
      <c r="H22" s="41" t="s">
        <v>74</v>
      </c>
      <c r="I22" s="41"/>
      <c r="J22" s="41"/>
      <c r="K22" s="41"/>
    </row>
    <row r="23" spans="1:11" x14ac:dyDescent="0.25">
      <c r="A23" s="49"/>
      <c r="B23" s="50"/>
      <c r="C23" s="50"/>
      <c r="D23" s="50"/>
      <c r="E23" s="29"/>
      <c r="F23" s="51"/>
      <c r="G23" s="51"/>
    </row>
    <row r="24" spans="1:11" x14ac:dyDescent="0.25">
      <c r="A24" s="30" t="s">
        <v>75</v>
      </c>
      <c r="B24" s="32" t="s">
        <v>76</v>
      </c>
      <c r="C24" s="32" t="s">
        <v>77</v>
      </c>
      <c r="D24" s="33" t="s">
        <v>31</v>
      </c>
      <c r="E24" s="34">
        <v>2</v>
      </c>
      <c r="F24" s="35">
        <v>0</v>
      </c>
      <c r="G24" s="35">
        <f t="shared" ref="G24:G50" si="1">E24*(F24*1.23)</f>
        <v>0</v>
      </c>
    </row>
    <row r="25" spans="1:11" x14ac:dyDescent="0.25">
      <c r="A25" s="30" t="s">
        <v>78</v>
      </c>
      <c r="B25" s="32" t="s">
        <v>79</v>
      </c>
      <c r="C25" s="32" t="s">
        <v>80</v>
      </c>
      <c r="D25" s="33" t="s">
        <v>31</v>
      </c>
      <c r="E25" s="34">
        <v>2</v>
      </c>
      <c r="F25" s="35">
        <v>0</v>
      </c>
      <c r="G25" s="35">
        <f t="shared" si="1"/>
        <v>0</v>
      </c>
    </row>
    <row r="26" spans="1:11" x14ac:dyDescent="0.25">
      <c r="A26" s="30" t="s">
        <v>81</v>
      </c>
      <c r="B26" s="32" t="s">
        <v>82</v>
      </c>
      <c r="C26" s="32" t="s">
        <v>83</v>
      </c>
      <c r="D26" s="33" t="s">
        <v>31</v>
      </c>
      <c r="E26" s="34">
        <v>2</v>
      </c>
      <c r="F26" s="35">
        <v>0</v>
      </c>
      <c r="G26" s="35">
        <f t="shared" si="1"/>
        <v>0</v>
      </c>
    </row>
    <row r="27" spans="1:11" x14ac:dyDescent="0.25">
      <c r="A27" s="30" t="s">
        <v>84</v>
      </c>
      <c r="B27" s="32" t="s">
        <v>79</v>
      </c>
      <c r="C27" s="32" t="s">
        <v>85</v>
      </c>
      <c r="D27" s="33" t="s">
        <v>31</v>
      </c>
      <c r="E27" s="34">
        <v>2</v>
      </c>
      <c r="F27" s="35">
        <v>0</v>
      </c>
      <c r="G27" s="35">
        <f t="shared" si="1"/>
        <v>0</v>
      </c>
    </row>
    <row r="28" spans="1:11" x14ac:dyDescent="0.25">
      <c r="A28" s="30" t="s">
        <v>86</v>
      </c>
      <c r="B28" s="32" t="s">
        <v>79</v>
      </c>
      <c r="C28" s="32" t="s">
        <v>87</v>
      </c>
      <c r="D28" s="33" t="s">
        <v>31</v>
      </c>
      <c r="E28" s="34">
        <v>2</v>
      </c>
      <c r="F28" s="35">
        <v>0</v>
      </c>
      <c r="G28" s="35">
        <f t="shared" si="1"/>
        <v>0</v>
      </c>
    </row>
    <row r="29" spans="1:11" x14ac:dyDescent="0.25">
      <c r="A29" s="30" t="s">
        <v>88</v>
      </c>
      <c r="B29" s="32" t="s">
        <v>89</v>
      </c>
      <c r="C29" s="32" t="s">
        <v>90</v>
      </c>
      <c r="D29" s="33" t="s">
        <v>31</v>
      </c>
      <c r="E29" s="34">
        <v>2</v>
      </c>
      <c r="F29" s="35">
        <v>0</v>
      </c>
      <c r="G29" s="35">
        <f t="shared" si="1"/>
        <v>0</v>
      </c>
    </row>
    <row r="30" spans="1:11" x14ac:dyDescent="0.25">
      <c r="A30" s="30" t="s">
        <v>91</v>
      </c>
      <c r="B30" s="32" t="s">
        <v>79</v>
      </c>
      <c r="C30" s="32" t="s">
        <v>92</v>
      </c>
      <c r="D30" s="33" t="s">
        <v>31</v>
      </c>
      <c r="E30" s="34">
        <v>2</v>
      </c>
      <c r="F30" s="35">
        <v>0</v>
      </c>
      <c r="G30" s="35">
        <f t="shared" si="1"/>
        <v>0</v>
      </c>
    </row>
    <row r="31" spans="1:11" x14ac:dyDescent="0.25">
      <c r="A31" s="30" t="s">
        <v>93</v>
      </c>
      <c r="B31" s="32" t="s">
        <v>79</v>
      </c>
      <c r="C31" s="32" t="s">
        <v>94</v>
      </c>
      <c r="D31" s="33" t="s">
        <v>31</v>
      </c>
      <c r="E31" s="34">
        <v>2</v>
      </c>
      <c r="F31" s="35">
        <v>0</v>
      </c>
      <c r="G31" s="35">
        <f t="shared" si="1"/>
        <v>0</v>
      </c>
    </row>
    <row r="32" spans="1:11" x14ac:dyDescent="0.25">
      <c r="A32" s="30" t="s">
        <v>95</v>
      </c>
      <c r="B32" s="32" t="s">
        <v>96</v>
      </c>
      <c r="C32" s="32" t="s">
        <v>97</v>
      </c>
      <c r="D32" s="33" t="s">
        <v>31</v>
      </c>
      <c r="E32" s="34">
        <v>2</v>
      </c>
      <c r="F32" s="35">
        <v>0</v>
      </c>
      <c r="G32" s="35">
        <f t="shared" si="1"/>
        <v>0</v>
      </c>
    </row>
    <row r="33" spans="1:7" x14ac:dyDescent="0.25">
      <c r="A33" s="30" t="s">
        <v>98</v>
      </c>
      <c r="B33" s="32" t="s">
        <v>99</v>
      </c>
      <c r="C33" s="32" t="s">
        <v>100</v>
      </c>
      <c r="D33" s="33" t="s">
        <v>31</v>
      </c>
      <c r="E33" s="34">
        <v>2</v>
      </c>
      <c r="F33" s="35">
        <v>0</v>
      </c>
      <c r="G33" s="35">
        <f t="shared" si="1"/>
        <v>0</v>
      </c>
    </row>
    <row r="34" spans="1:7" x14ac:dyDescent="0.25">
      <c r="A34" s="30" t="s">
        <v>101</v>
      </c>
      <c r="B34" s="32" t="s">
        <v>102</v>
      </c>
      <c r="C34" s="32" t="s">
        <v>103</v>
      </c>
      <c r="D34" s="33" t="s">
        <v>31</v>
      </c>
      <c r="E34" s="34">
        <v>2</v>
      </c>
      <c r="F34" s="35">
        <v>0</v>
      </c>
      <c r="G34" s="35">
        <f t="shared" si="1"/>
        <v>0</v>
      </c>
    </row>
    <row r="35" spans="1:7" x14ac:dyDescent="0.25">
      <c r="A35" s="30" t="s">
        <v>104</v>
      </c>
      <c r="B35" s="32" t="s">
        <v>105</v>
      </c>
      <c r="C35" s="32" t="s">
        <v>103</v>
      </c>
      <c r="D35" s="33" t="s">
        <v>31</v>
      </c>
      <c r="E35" s="34">
        <v>2</v>
      </c>
      <c r="F35" s="35">
        <v>0</v>
      </c>
      <c r="G35" s="35">
        <f t="shared" si="1"/>
        <v>0</v>
      </c>
    </row>
    <row r="36" spans="1:7" x14ac:dyDescent="0.25">
      <c r="A36" s="30" t="s">
        <v>106</v>
      </c>
      <c r="B36" s="32" t="s">
        <v>107</v>
      </c>
      <c r="C36" s="32" t="s">
        <v>108</v>
      </c>
      <c r="D36" s="33" t="s">
        <v>31</v>
      </c>
      <c r="E36" s="34">
        <v>2</v>
      </c>
      <c r="F36" s="35">
        <v>0</v>
      </c>
      <c r="G36" s="35">
        <f t="shared" si="1"/>
        <v>0</v>
      </c>
    </row>
    <row r="37" spans="1:7" x14ac:dyDescent="0.25">
      <c r="A37" s="30" t="s">
        <v>109</v>
      </c>
      <c r="B37" s="32" t="s">
        <v>110</v>
      </c>
      <c r="C37" s="32" t="s">
        <v>111</v>
      </c>
      <c r="D37" s="33" t="s">
        <v>31</v>
      </c>
      <c r="E37" s="34">
        <v>2</v>
      </c>
      <c r="F37" s="35">
        <v>0</v>
      </c>
      <c r="G37" s="35">
        <f t="shared" si="1"/>
        <v>0</v>
      </c>
    </row>
    <row r="38" spans="1:7" x14ac:dyDescent="0.25">
      <c r="A38" s="30" t="s">
        <v>112</v>
      </c>
      <c r="B38" s="32" t="s">
        <v>113</v>
      </c>
      <c r="C38" s="32" t="s">
        <v>114</v>
      </c>
      <c r="D38" s="33" t="s">
        <v>31</v>
      </c>
      <c r="E38" s="34">
        <v>2</v>
      </c>
      <c r="F38" s="35">
        <v>0</v>
      </c>
      <c r="G38" s="35">
        <f t="shared" si="1"/>
        <v>0</v>
      </c>
    </row>
    <row r="39" spans="1:7" x14ac:dyDescent="0.25">
      <c r="A39" s="30" t="s">
        <v>115</v>
      </c>
      <c r="B39" s="32" t="s">
        <v>116</v>
      </c>
      <c r="C39" s="32" t="s">
        <v>117</v>
      </c>
      <c r="D39" s="33" t="s">
        <v>31</v>
      </c>
      <c r="E39" s="34">
        <v>2</v>
      </c>
      <c r="F39" s="35">
        <v>0</v>
      </c>
      <c r="G39" s="35">
        <f t="shared" si="1"/>
        <v>0</v>
      </c>
    </row>
    <row r="40" spans="1:7" x14ac:dyDescent="0.25">
      <c r="A40" s="30" t="s">
        <v>118</v>
      </c>
      <c r="B40" s="32" t="s">
        <v>119</v>
      </c>
      <c r="C40" s="32" t="s">
        <v>117</v>
      </c>
      <c r="D40" s="33" t="s">
        <v>31</v>
      </c>
      <c r="E40" s="34">
        <v>2</v>
      </c>
      <c r="F40" s="35">
        <v>0</v>
      </c>
      <c r="G40" s="35">
        <f t="shared" si="1"/>
        <v>0</v>
      </c>
    </row>
    <row r="41" spans="1:7" x14ac:dyDescent="0.25">
      <c r="A41" s="30" t="s">
        <v>120</v>
      </c>
      <c r="B41" s="32" t="s">
        <v>121</v>
      </c>
      <c r="C41" s="32" t="s">
        <v>117</v>
      </c>
      <c r="D41" s="33" t="s">
        <v>31</v>
      </c>
      <c r="E41" s="34">
        <v>2</v>
      </c>
      <c r="F41" s="35">
        <v>0</v>
      </c>
      <c r="G41" s="35">
        <f t="shared" si="1"/>
        <v>0</v>
      </c>
    </row>
    <row r="42" spans="1:7" x14ac:dyDescent="0.25">
      <c r="A42" s="30" t="s">
        <v>122</v>
      </c>
      <c r="B42" s="32" t="s">
        <v>123</v>
      </c>
      <c r="C42" s="32" t="s">
        <v>117</v>
      </c>
      <c r="D42" s="33" t="s">
        <v>31</v>
      </c>
      <c r="E42" s="34">
        <v>2</v>
      </c>
      <c r="F42" s="35">
        <v>0</v>
      </c>
      <c r="G42" s="35">
        <f t="shared" si="1"/>
        <v>0</v>
      </c>
    </row>
    <row r="43" spans="1:7" x14ac:dyDescent="0.25">
      <c r="A43" s="30" t="s">
        <v>124</v>
      </c>
      <c r="B43" s="32" t="s">
        <v>116</v>
      </c>
      <c r="C43" s="32" t="s">
        <v>125</v>
      </c>
      <c r="D43" s="33" t="s">
        <v>31</v>
      </c>
      <c r="E43" s="34">
        <v>2</v>
      </c>
      <c r="F43" s="35">
        <v>0</v>
      </c>
      <c r="G43" s="35">
        <f t="shared" si="1"/>
        <v>0</v>
      </c>
    </row>
    <row r="44" spans="1:7" x14ac:dyDescent="0.25">
      <c r="A44" s="30" t="s">
        <v>126</v>
      </c>
      <c r="B44" s="32" t="s">
        <v>119</v>
      </c>
      <c r="C44" s="32" t="s">
        <v>125</v>
      </c>
      <c r="D44" s="33" t="s">
        <v>31</v>
      </c>
      <c r="E44" s="34">
        <v>2</v>
      </c>
      <c r="F44" s="35">
        <v>0</v>
      </c>
      <c r="G44" s="35">
        <f t="shared" si="1"/>
        <v>0</v>
      </c>
    </row>
    <row r="45" spans="1:7" x14ac:dyDescent="0.25">
      <c r="A45" s="30" t="s">
        <v>127</v>
      </c>
      <c r="B45" s="32" t="s">
        <v>116</v>
      </c>
      <c r="C45" s="32" t="s">
        <v>128</v>
      </c>
      <c r="D45" s="33" t="s">
        <v>31</v>
      </c>
      <c r="E45" s="34">
        <v>2</v>
      </c>
      <c r="F45" s="35">
        <v>0</v>
      </c>
      <c r="G45" s="35">
        <f t="shared" si="1"/>
        <v>0</v>
      </c>
    </row>
    <row r="46" spans="1:7" x14ac:dyDescent="0.25">
      <c r="A46" s="30" t="s">
        <v>129</v>
      </c>
      <c r="B46" s="32" t="s">
        <v>119</v>
      </c>
      <c r="C46" s="32" t="s">
        <v>130</v>
      </c>
      <c r="D46" s="33" t="s">
        <v>31</v>
      </c>
      <c r="E46" s="34">
        <v>2</v>
      </c>
      <c r="F46" s="35">
        <v>0</v>
      </c>
      <c r="G46" s="35">
        <f t="shared" si="1"/>
        <v>0</v>
      </c>
    </row>
    <row r="47" spans="1:7" x14ac:dyDescent="0.25">
      <c r="A47" s="30" t="s">
        <v>131</v>
      </c>
      <c r="B47" s="32" t="s">
        <v>132</v>
      </c>
      <c r="C47" s="32" t="s">
        <v>133</v>
      </c>
      <c r="D47" s="33" t="s">
        <v>31</v>
      </c>
      <c r="E47" s="34">
        <v>2</v>
      </c>
      <c r="F47" s="35">
        <v>0</v>
      </c>
      <c r="G47" s="35">
        <f t="shared" si="1"/>
        <v>0</v>
      </c>
    </row>
    <row r="48" spans="1:7" x14ac:dyDescent="0.25">
      <c r="A48" s="30" t="s">
        <v>134</v>
      </c>
      <c r="B48" s="32" t="s">
        <v>135</v>
      </c>
      <c r="C48" s="32" t="s">
        <v>136</v>
      </c>
      <c r="D48" s="33" t="s">
        <v>31</v>
      </c>
      <c r="E48" s="34">
        <v>2</v>
      </c>
      <c r="F48" s="35">
        <v>0</v>
      </c>
      <c r="G48" s="35">
        <f t="shared" si="1"/>
        <v>0</v>
      </c>
    </row>
    <row r="49" spans="1:7" x14ac:dyDescent="0.25">
      <c r="A49" s="30" t="s">
        <v>137</v>
      </c>
      <c r="B49" s="32" t="s">
        <v>138</v>
      </c>
      <c r="C49" s="32" t="s">
        <v>139</v>
      </c>
      <c r="D49" s="33" t="s">
        <v>31</v>
      </c>
      <c r="E49" s="34">
        <v>2</v>
      </c>
      <c r="F49" s="35">
        <v>0</v>
      </c>
      <c r="G49" s="35">
        <f t="shared" si="1"/>
        <v>0</v>
      </c>
    </row>
    <row r="50" spans="1:7" ht="25.5" x14ac:dyDescent="0.25">
      <c r="A50" s="30" t="s">
        <v>140</v>
      </c>
      <c r="B50" s="32" t="s">
        <v>141</v>
      </c>
      <c r="C50" s="32" t="s">
        <v>142</v>
      </c>
      <c r="D50" s="33" t="s">
        <v>31</v>
      </c>
      <c r="E50" s="34">
        <v>2</v>
      </c>
      <c r="F50" s="35">
        <v>0</v>
      </c>
      <c r="G50" s="35">
        <f t="shared" si="1"/>
        <v>0</v>
      </c>
    </row>
    <row r="51" spans="1:7" ht="23.85" customHeight="1" x14ac:dyDescent="0.25">
      <c r="A51" s="8" t="s">
        <v>23</v>
      </c>
      <c r="B51" s="8"/>
      <c r="C51" s="52" t="s">
        <v>143</v>
      </c>
      <c r="D51" s="53"/>
      <c r="E51" s="53"/>
      <c r="F51" s="54"/>
      <c r="G51" s="55"/>
    </row>
    <row r="52" spans="1:7" x14ac:dyDescent="0.25">
      <c r="A52" s="56" t="s">
        <v>144</v>
      </c>
      <c r="B52" s="32" t="s">
        <v>145</v>
      </c>
      <c r="C52" s="57" t="s">
        <v>146</v>
      </c>
      <c r="D52" s="33" t="s">
        <v>31</v>
      </c>
      <c r="E52" s="34">
        <v>2</v>
      </c>
      <c r="F52" s="35">
        <v>0</v>
      </c>
      <c r="G52" s="35">
        <f>E52*(F52*1.23)</f>
        <v>0</v>
      </c>
    </row>
    <row r="53" spans="1:7" x14ac:dyDescent="0.25">
      <c r="A53" s="56" t="s">
        <v>147</v>
      </c>
      <c r="B53" s="57" t="s">
        <v>82</v>
      </c>
      <c r="C53" s="32" t="s">
        <v>148</v>
      </c>
      <c r="D53" s="33" t="s">
        <v>31</v>
      </c>
      <c r="E53" s="34">
        <v>2</v>
      </c>
      <c r="F53" s="35">
        <v>0</v>
      </c>
      <c r="G53" s="35">
        <f>E53*(F53*1.23)</f>
        <v>0</v>
      </c>
    </row>
    <row r="54" spans="1:7" x14ac:dyDescent="0.25">
      <c r="A54" s="56" t="s">
        <v>149</v>
      </c>
      <c r="B54" s="57" t="s">
        <v>82</v>
      </c>
      <c r="C54" s="57" t="s">
        <v>150</v>
      </c>
      <c r="D54" s="33" t="s">
        <v>31</v>
      </c>
      <c r="E54" s="34">
        <v>2</v>
      </c>
      <c r="F54" s="35">
        <v>0</v>
      </c>
      <c r="G54" s="35">
        <f>E54*(F54*1.23)</f>
        <v>0</v>
      </c>
    </row>
    <row r="55" spans="1:7" ht="38.25" x14ac:dyDescent="0.25">
      <c r="A55" s="6" t="s">
        <v>23</v>
      </c>
      <c r="B55" s="6"/>
      <c r="C55" s="58" t="s">
        <v>151</v>
      </c>
      <c r="D55" s="59"/>
      <c r="E55" s="59"/>
      <c r="F55" s="60"/>
      <c r="G55" s="55"/>
    </row>
    <row r="56" spans="1:7" x14ac:dyDescent="0.25">
      <c r="A56" s="30" t="s">
        <v>152</v>
      </c>
      <c r="B56" s="32" t="s">
        <v>153</v>
      </c>
      <c r="C56" s="32" t="s">
        <v>154</v>
      </c>
      <c r="D56" s="33" t="s">
        <v>31</v>
      </c>
      <c r="E56" s="34">
        <v>2</v>
      </c>
      <c r="F56" s="35">
        <v>0</v>
      </c>
      <c r="G56" s="35">
        <f t="shared" ref="G56:G64" si="2">E56*(F56*1.23)</f>
        <v>0</v>
      </c>
    </row>
    <row r="57" spans="1:7" x14ac:dyDescent="0.25">
      <c r="A57" s="30" t="s">
        <v>155</v>
      </c>
      <c r="B57" s="32" t="s">
        <v>156</v>
      </c>
      <c r="C57" s="32" t="s">
        <v>154</v>
      </c>
      <c r="D57" s="33" t="s">
        <v>31</v>
      </c>
      <c r="E57" s="34">
        <v>2</v>
      </c>
      <c r="F57" s="35">
        <v>0</v>
      </c>
      <c r="G57" s="35">
        <f t="shared" si="2"/>
        <v>0</v>
      </c>
    </row>
    <row r="58" spans="1:7" x14ac:dyDescent="0.25">
      <c r="A58" s="30" t="s">
        <v>157</v>
      </c>
      <c r="B58" s="32" t="s">
        <v>158</v>
      </c>
      <c r="C58" s="32" t="s">
        <v>154</v>
      </c>
      <c r="D58" s="33" t="s">
        <v>31</v>
      </c>
      <c r="E58" s="34">
        <v>2</v>
      </c>
      <c r="F58" s="35">
        <v>0</v>
      </c>
      <c r="G58" s="35">
        <f t="shared" si="2"/>
        <v>0</v>
      </c>
    </row>
    <row r="59" spans="1:7" x14ac:dyDescent="0.25">
      <c r="A59" s="30" t="s">
        <v>159</v>
      </c>
      <c r="B59" s="32" t="s">
        <v>160</v>
      </c>
      <c r="C59" s="32" t="s">
        <v>154</v>
      </c>
      <c r="D59" s="33" t="s">
        <v>31</v>
      </c>
      <c r="E59" s="34">
        <v>2</v>
      </c>
      <c r="F59" s="35">
        <v>0</v>
      </c>
      <c r="G59" s="35">
        <f t="shared" si="2"/>
        <v>0</v>
      </c>
    </row>
    <row r="60" spans="1:7" x14ac:dyDescent="0.25">
      <c r="A60" s="30" t="s">
        <v>161</v>
      </c>
      <c r="B60" s="32" t="s">
        <v>162</v>
      </c>
      <c r="C60" s="32" t="s">
        <v>154</v>
      </c>
      <c r="D60" s="33" t="s">
        <v>31</v>
      </c>
      <c r="E60" s="34">
        <v>2</v>
      </c>
      <c r="F60" s="35">
        <v>0</v>
      </c>
      <c r="G60" s="35">
        <f t="shared" si="2"/>
        <v>0</v>
      </c>
    </row>
    <row r="61" spans="1:7" x14ac:dyDescent="0.25">
      <c r="A61" s="30" t="s">
        <v>163</v>
      </c>
      <c r="B61" s="32" t="s">
        <v>164</v>
      </c>
      <c r="C61" s="32" t="s">
        <v>154</v>
      </c>
      <c r="D61" s="33" t="s">
        <v>31</v>
      </c>
      <c r="E61" s="34">
        <v>2</v>
      </c>
      <c r="F61" s="35">
        <v>0</v>
      </c>
      <c r="G61" s="35">
        <f t="shared" si="2"/>
        <v>0</v>
      </c>
    </row>
    <row r="62" spans="1:7" x14ac:dyDescent="0.25">
      <c r="A62" s="30" t="s">
        <v>165</v>
      </c>
      <c r="B62" s="32" t="s">
        <v>166</v>
      </c>
      <c r="C62" s="32" t="s">
        <v>154</v>
      </c>
      <c r="D62" s="33" t="s">
        <v>31</v>
      </c>
      <c r="E62" s="34">
        <v>2</v>
      </c>
      <c r="F62" s="35">
        <v>0</v>
      </c>
      <c r="G62" s="35">
        <f t="shared" si="2"/>
        <v>0</v>
      </c>
    </row>
    <row r="63" spans="1:7" x14ac:dyDescent="0.25">
      <c r="A63" s="30" t="s">
        <v>167</v>
      </c>
      <c r="B63" s="32" t="s">
        <v>168</v>
      </c>
      <c r="C63" s="32" t="s">
        <v>154</v>
      </c>
      <c r="D63" s="33" t="s">
        <v>31</v>
      </c>
      <c r="E63" s="34">
        <v>2</v>
      </c>
      <c r="F63" s="35">
        <v>0</v>
      </c>
      <c r="G63" s="35">
        <f t="shared" si="2"/>
        <v>0</v>
      </c>
    </row>
    <row r="64" spans="1:7" x14ac:dyDescent="0.25">
      <c r="A64" s="30" t="s">
        <v>169</v>
      </c>
      <c r="B64" s="32" t="s">
        <v>170</v>
      </c>
      <c r="C64" s="32" t="s">
        <v>154</v>
      </c>
      <c r="D64" s="33" t="s">
        <v>31</v>
      </c>
      <c r="E64" s="34">
        <v>2</v>
      </c>
      <c r="F64" s="35">
        <v>0</v>
      </c>
      <c r="G64" s="35">
        <f t="shared" si="2"/>
        <v>0</v>
      </c>
    </row>
    <row r="65" spans="1:10" ht="54" customHeight="1" x14ac:dyDescent="0.25">
      <c r="A65" s="5" t="s">
        <v>23</v>
      </c>
      <c r="B65" s="5"/>
      <c r="C65" s="58" t="s">
        <v>171</v>
      </c>
      <c r="D65" s="59"/>
      <c r="E65" s="59"/>
      <c r="F65" s="60"/>
      <c r="G65" s="61"/>
    </row>
    <row r="66" spans="1:10" x14ac:dyDescent="0.25">
      <c r="A66" s="62" t="s">
        <v>172</v>
      </c>
      <c r="B66" s="63" t="s">
        <v>173</v>
      </c>
      <c r="C66" s="64" t="s">
        <v>174</v>
      </c>
      <c r="D66" s="33" t="s">
        <v>31</v>
      </c>
      <c r="E66" s="65">
        <v>2</v>
      </c>
      <c r="F66" s="35">
        <v>0</v>
      </c>
      <c r="G66" s="35">
        <f t="shared" ref="G66:G72" si="3">E66*(F66*1.23)</f>
        <v>0</v>
      </c>
    </row>
    <row r="67" spans="1:10" x14ac:dyDescent="0.25">
      <c r="A67" s="62" t="s">
        <v>175</v>
      </c>
      <c r="B67" s="63" t="s">
        <v>176</v>
      </c>
      <c r="C67" s="64" t="s">
        <v>177</v>
      </c>
      <c r="D67" s="33" t="s">
        <v>31</v>
      </c>
      <c r="E67" s="65">
        <v>2</v>
      </c>
      <c r="F67" s="35">
        <v>0</v>
      </c>
      <c r="G67" s="35">
        <f t="shared" si="3"/>
        <v>0</v>
      </c>
    </row>
    <row r="68" spans="1:10" x14ac:dyDescent="0.25">
      <c r="A68" s="62" t="s">
        <v>178</v>
      </c>
      <c r="B68" s="63" t="s">
        <v>176</v>
      </c>
      <c r="C68" s="64" t="s">
        <v>179</v>
      </c>
      <c r="D68" s="33" t="s">
        <v>31</v>
      </c>
      <c r="E68" s="65">
        <v>2</v>
      </c>
      <c r="F68" s="35">
        <v>0</v>
      </c>
      <c r="G68" s="35">
        <f t="shared" si="3"/>
        <v>0</v>
      </c>
    </row>
    <row r="69" spans="1:10" x14ac:dyDescent="0.25">
      <c r="A69" s="62" t="s">
        <v>180</v>
      </c>
      <c r="B69" s="63" t="s">
        <v>181</v>
      </c>
      <c r="C69" s="64" t="s">
        <v>182</v>
      </c>
      <c r="D69" s="33" t="s">
        <v>31</v>
      </c>
      <c r="E69" s="65">
        <v>2</v>
      </c>
      <c r="F69" s="35">
        <v>0</v>
      </c>
      <c r="G69" s="35">
        <f t="shared" si="3"/>
        <v>0</v>
      </c>
    </row>
    <row r="70" spans="1:10" x14ac:dyDescent="0.25">
      <c r="A70" s="62" t="s">
        <v>183</v>
      </c>
      <c r="B70" s="63" t="s">
        <v>184</v>
      </c>
      <c r="C70" s="64" t="s">
        <v>185</v>
      </c>
      <c r="D70" s="33" t="s">
        <v>31</v>
      </c>
      <c r="E70" s="65">
        <v>2</v>
      </c>
      <c r="F70" s="35">
        <v>0</v>
      </c>
      <c r="G70" s="35">
        <f t="shared" si="3"/>
        <v>0</v>
      </c>
    </row>
    <row r="71" spans="1:10" x14ac:dyDescent="0.25">
      <c r="A71" s="62" t="s">
        <v>186</v>
      </c>
      <c r="B71" s="63" t="s">
        <v>187</v>
      </c>
      <c r="C71" s="64" t="s">
        <v>188</v>
      </c>
      <c r="D71" s="33" t="s">
        <v>31</v>
      </c>
      <c r="E71" s="65">
        <v>2</v>
      </c>
      <c r="F71" s="35">
        <v>0</v>
      </c>
      <c r="G71" s="35">
        <f t="shared" si="3"/>
        <v>0</v>
      </c>
    </row>
    <row r="72" spans="1:10" x14ac:dyDescent="0.25">
      <c r="A72" s="62" t="s">
        <v>189</v>
      </c>
      <c r="B72" s="66" t="s">
        <v>190</v>
      </c>
      <c r="C72" s="67" t="s">
        <v>191</v>
      </c>
      <c r="D72" s="39" t="s">
        <v>31</v>
      </c>
      <c r="E72" s="68">
        <v>2</v>
      </c>
      <c r="F72" s="40">
        <v>0</v>
      </c>
      <c r="G72" s="40">
        <f t="shared" si="3"/>
        <v>0</v>
      </c>
      <c r="H72" s="41" t="s">
        <v>192</v>
      </c>
      <c r="I72" s="41"/>
      <c r="J72" s="41"/>
    </row>
    <row r="73" spans="1:10" x14ac:dyDescent="0.25">
      <c r="E73" s="69" t="s">
        <v>193</v>
      </c>
      <c r="F73" s="70">
        <f>SUM(F3:F72)</f>
        <v>0</v>
      </c>
      <c r="G73" s="71">
        <f>SUM(G3:G72)</f>
        <v>0</v>
      </c>
    </row>
    <row r="74" spans="1:10" x14ac:dyDescent="0.25">
      <c r="F74" s="72"/>
      <c r="G74" s="72"/>
    </row>
    <row r="75" spans="1:10" x14ac:dyDescent="0.25">
      <c r="F75" s="72"/>
      <c r="G75" s="72"/>
    </row>
    <row r="77" spans="1:10" x14ac:dyDescent="0.25">
      <c r="B77" s="73" t="s">
        <v>25</v>
      </c>
      <c r="D77" s="74"/>
      <c r="E77" s="74"/>
      <c r="F77" s="75"/>
      <c r="G77" s="75"/>
    </row>
    <row r="78" spans="1:10" x14ac:dyDescent="0.25">
      <c r="B78" s="76" t="s">
        <v>194</v>
      </c>
    </row>
    <row r="79" spans="1:10" x14ac:dyDescent="0.25">
      <c r="B79" s="76" t="s">
        <v>195</v>
      </c>
    </row>
  </sheetData>
  <mergeCells count="5">
    <mergeCell ref="A2:B2"/>
    <mergeCell ref="I3:K4"/>
    <mergeCell ref="A51:B51"/>
    <mergeCell ref="A55:B55"/>
    <mergeCell ref="A65:B6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zoomScaleNormal="100" workbookViewId="0">
      <selection activeCell="O19" sqref="O19"/>
    </sheetView>
  </sheetViews>
  <sheetFormatPr defaultColWidth="8.7109375" defaultRowHeight="15" x14ac:dyDescent="0.25"/>
  <cols>
    <col min="1" max="1" width="7" customWidth="1"/>
    <col min="2" max="2" width="34.42578125" customWidth="1"/>
    <col min="3" max="3" width="22.28515625" customWidth="1"/>
    <col min="4" max="5" width="10.5703125" customWidth="1"/>
    <col min="6" max="6" width="10.7109375" customWidth="1"/>
    <col min="7" max="7" width="13.42578125" customWidth="1"/>
  </cols>
  <sheetData>
    <row r="2" spans="1:12" ht="64.5" customHeight="1" x14ac:dyDescent="0.25">
      <c r="A2" s="4" t="s">
        <v>23</v>
      </c>
      <c r="B2" s="4"/>
      <c r="C2" s="78" t="s">
        <v>196</v>
      </c>
      <c r="D2" s="29" t="s">
        <v>25</v>
      </c>
      <c r="E2" s="29" t="s">
        <v>197</v>
      </c>
      <c r="F2" s="29" t="s">
        <v>27</v>
      </c>
      <c r="G2" s="29" t="s">
        <v>28</v>
      </c>
    </row>
    <row r="3" spans="1:12" ht="29.25" customHeight="1" x14ac:dyDescent="0.25">
      <c r="A3" s="79" t="s">
        <v>198</v>
      </c>
      <c r="B3" s="80" t="s">
        <v>199</v>
      </c>
      <c r="C3" s="80"/>
      <c r="D3" s="81" t="s">
        <v>200</v>
      </c>
      <c r="E3" s="81">
        <v>1</v>
      </c>
      <c r="F3" s="35">
        <v>0</v>
      </c>
      <c r="G3" s="35">
        <f t="shared" ref="G3:G8" si="0">E3*(F3*1.23)</f>
        <v>0</v>
      </c>
      <c r="J3" s="3" t="s">
        <v>32</v>
      </c>
      <c r="K3" s="3"/>
      <c r="L3" s="3"/>
    </row>
    <row r="4" spans="1:12" x14ac:dyDescent="0.25">
      <c r="A4" s="79" t="s">
        <v>201</v>
      </c>
      <c r="B4" s="80" t="s">
        <v>202</v>
      </c>
      <c r="C4" s="80"/>
      <c r="D4" s="81" t="s">
        <v>200</v>
      </c>
      <c r="E4" s="81">
        <v>1</v>
      </c>
      <c r="F4" s="35">
        <v>0</v>
      </c>
      <c r="G4" s="35">
        <f t="shared" si="0"/>
        <v>0</v>
      </c>
      <c r="J4" s="3"/>
      <c r="K4" s="3"/>
      <c r="L4" s="3"/>
    </row>
    <row r="5" spans="1:12" x14ac:dyDescent="0.25">
      <c r="A5" s="79" t="s">
        <v>203</v>
      </c>
      <c r="B5" s="80" t="s">
        <v>202</v>
      </c>
      <c r="C5" s="80"/>
      <c r="D5" s="81" t="s">
        <v>200</v>
      </c>
      <c r="E5" s="81">
        <v>1</v>
      </c>
      <c r="F5" s="35">
        <v>0</v>
      </c>
      <c r="G5" s="35">
        <f t="shared" si="0"/>
        <v>0</v>
      </c>
      <c r="J5" s="82"/>
      <c r="K5" s="82"/>
      <c r="L5" s="82"/>
    </row>
    <row r="6" spans="1:12" ht="71.25" x14ac:dyDescent="0.25">
      <c r="A6" s="79" t="s">
        <v>204</v>
      </c>
      <c r="B6" s="80" t="s">
        <v>205</v>
      </c>
      <c r="C6" s="80"/>
      <c r="D6" s="81" t="s">
        <v>200</v>
      </c>
      <c r="E6" s="81">
        <v>1</v>
      </c>
      <c r="F6" s="35">
        <v>0</v>
      </c>
      <c r="G6" s="35">
        <f t="shared" si="0"/>
        <v>0</v>
      </c>
      <c r="J6" s="82"/>
      <c r="K6" s="82"/>
      <c r="L6" s="82"/>
    </row>
    <row r="7" spans="1:12" ht="30.6" customHeight="1" x14ac:dyDescent="0.25">
      <c r="A7" s="83" t="s">
        <v>206</v>
      </c>
      <c r="B7" s="84" t="s">
        <v>207</v>
      </c>
      <c r="C7" s="84" t="s">
        <v>208</v>
      </c>
      <c r="D7" s="85" t="s">
        <v>31</v>
      </c>
      <c r="E7" s="85">
        <v>2</v>
      </c>
      <c r="F7" s="35">
        <v>0</v>
      </c>
      <c r="G7" s="35">
        <f t="shared" si="0"/>
        <v>0</v>
      </c>
      <c r="H7" s="86" t="s">
        <v>209</v>
      </c>
      <c r="I7" s="86"/>
      <c r="J7" s="86"/>
    </row>
    <row r="8" spans="1:12" ht="29.85" customHeight="1" x14ac:dyDescent="0.25">
      <c r="A8" s="83" t="s">
        <v>210</v>
      </c>
      <c r="B8" s="84" t="s">
        <v>207</v>
      </c>
      <c r="C8" s="84" t="s">
        <v>211</v>
      </c>
      <c r="D8" s="85" t="s">
        <v>31</v>
      </c>
      <c r="E8" s="85">
        <v>2</v>
      </c>
      <c r="F8" s="35">
        <v>0</v>
      </c>
      <c r="G8" s="35">
        <f t="shared" si="0"/>
        <v>0</v>
      </c>
      <c r="H8" s="86"/>
      <c r="I8" s="86"/>
      <c r="J8" s="86"/>
    </row>
    <row r="9" spans="1:12" x14ac:dyDescent="0.25">
      <c r="E9" s="87" t="s">
        <v>193</v>
      </c>
      <c r="F9" s="88">
        <f>SUM(F3:F8)</f>
        <v>0</v>
      </c>
      <c r="G9" s="89">
        <f>SUM(G3:G8)</f>
        <v>0</v>
      </c>
    </row>
    <row r="11" spans="1:12" x14ac:dyDescent="0.25">
      <c r="B11" s="90" t="s">
        <v>25</v>
      </c>
    </row>
    <row r="12" spans="1:12" x14ac:dyDescent="0.25">
      <c r="B12" s="91" t="s">
        <v>194</v>
      </c>
    </row>
    <row r="13" spans="1:12" x14ac:dyDescent="0.25">
      <c r="B13" s="91" t="s">
        <v>195</v>
      </c>
    </row>
  </sheetData>
  <mergeCells count="2">
    <mergeCell ref="A2:B2"/>
    <mergeCell ref="J3:L4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9"/>
  <sheetViews>
    <sheetView zoomScaleNormal="100" workbookViewId="0">
      <selection activeCell="G14" sqref="G14"/>
    </sheetView>
  </sheetViews>
  <sheetFormatPr defaultColWidth="9.140625" defaultRowHeight="15" x14ac:dyDescent="0.25"/>
  <cols>
    <col min="1" max="1" width="9.140625" style="12"/>
    <col min="2" max="2" width="6.7109375" style="12" customWidth="1"/>
    <col min="3" max="3" width="42.42578125" style="12" customWidth="1"/>
    <col min="4" max="4" width="33.5703125" style="12" customWidth="1"/>
    <col min="5" max="6" width="12.140625" style="12" customWidth="1"/>
    <col min="7" max="7" width="12.5703125" style="12" customWidth="1"/>
    <col min="8" max="8" width="13.42578125" style="12" customWidth="1"/>
    <col min="9" max="1024" width="9.140625" style="12"/>
  </cols>
  <sheetData>
    <row r="2" spans="2:12" x14ac:dyDescent="0.25">
      <c r="B2" s="2"/>
      <c r="C2" s="2"/>
      <c r="D2" s="93"/>
      <c r="E2" s="93"/>
      <c r="F2" s="93"/>
      <c r="G2" s="94"/>
      <c r="H2" s="94"/>
    </row>
    <row r="3" spans="2:12" ht="45" customHeight="1" x14ac:dyDescent="0.25">
      <c r="B3" s="4" t="s">
        <v>23</v>
      </c>
      <c r="C3" s="4"/>
      <c r="D3" s="78" t="s">
        <v>212</v>
      </c>
      <c r="E3" s="95" t="s">
        <v>25</v>
      </c>
      <c r="F3" s="95" t="s">
        <v>197</v>
      </c>
      <c r="G3" s="95" t="s">
        <v>27</v>
      </c>
      <c r="H3" s="95" t="s">
        <v>28</v>
      </c>
    </row>
    <row r="4" spans="2:12" ht="28.5" customHeight="1" x14ac:dyDescent="0.25">
      <c r="B4" s="79" t="s">
        <v>213</v>
      </c>
      <c r="C4" s="80" t="s">
        <v>214</v>
      </c>
      <c r="D4" s="80" t="s">
        <v>215</v>
      </c>
      <c r="E4" s="81" t="s">
        <v>200</v>
      </c>
      <c r="F4" s="81">
        <v>1</v>
      </c>
      <c r="G4" s="35">
        <v>0</v>
      </c>
      <c r="H4" s="35">
        <f t="shared" ref="H4:H13" si="0">F4*(G4*1.23)</f>
        <v>0</v>
      </c>
      <c r="J4" s="1" t="s">
        <v>32</v>
      </c>
      <c r="K4" s="1"/>
      <c r="L4" s="1"/>
    </row>
    <row r="5" spans="2:12" ht="15" customHeight="1" x14ac:dyDescent="0.25">
      <c r="B5" s="79" t="s">
        <v>216</v>
      </c>
      <c r="C5" s="80" t="s">
        <v>79</v>
      </c>
      <c r="D5" s="80" t="s">
        <v>217</v>
      </c>
      <c r="E5" s="81" t="s">
        <v>200</v>
      </c>
      <c r="F5" s="81">
        <v>1</v>
      </c>
      <c r="G5" s="35">
        <v>0</v>
      </c>
      <c r="H5" s="35">
        <f t="shared" si="0"/>
        <v>0</v>
      </c>
      <c r="J5" s="1"/>
      <c r="K5" s="1"/>
      <c r="L5" s="1"/>
    </row>
    <row r="6" spans="2:12" x14ac:dyDescent="0.25">
      <c r="B6" s="79" t="s">
        <v>218</v>
      </c>
      <c r="C6" s="80" t="s">
        <v>219</v>
      </c>
      <c r="D6" s="80" t="s">
        <v>220</v>
      </c>
      <c r="E6" s="81" t="s">
        <v>200</v>
      </c>
      <c r="F6" s="81">
        <v>1</v>
      </c>
      <c r="G6" s="35">
        <v>0</v>
      </c>
      <c r="H6" s="35">
        <f t="shared" si="0"/>
        <v>0</v>
      </c>
    </row>
    <row r="7" spans="2:12" x14ac:dyDescent="0.25">
      <c r="B7" s="79" t="s">
        <v>221</v>
      </c>
      <c r="C7" s="80" t="s">
        <v>79</v>
      </c>
      <c r="D7" s="80" t="s">
        <v>222</v>
      </c>
      <c r="E7" s="81" t="s">
        <v>200</v>
      </c>
      <c r="F7" s="81">
        <v>1</v>
      </c>
      <c r="G7" s="35">
        <v>0</v>
      </c>
      <c r="H7" s="35">
        <f t="shared" si="0"/>
        <v>0</v>
      </c>
    </row>
    <row r="8" spans="2:12" x14ac:dyDescent="0.25">
      <c r="B8" s="79" t="s">
        <v>223</v>
      </c>
      <c r="C8" s="80" t="s">
        <v>79</v>
      </c>
      <c r="D8" s="80" t="s">
        <v>224</v>
      </c>
      <c r="E8" s="81" t="s">
        <v>200</v>
      </c>
      <c r="F8" s="81">
        <v>1</v>
      </c>
      <c r="G8" s="35">
        <v>0</v>
      </c>
      <c r="H8" s="35">
        <f t="shared" si="0"/>
        <v>0</v>
      </c>
    </row>
    <row r="9" spans="2:12" x14ac:dyDescent="0.25">
      <c r="B9" s="79" t="s">
        <v>225</v>
      </c>
      <c r="C9" s="80" t="s">
        <v>79</v>
      </c>
      <c r="D9" s="80" t="s">
        <v>226</v>
      </c>
      <c r="E9" s="81" t="s">
        <v>200</v>
      </c>
      <c r="F9" s="81">
        <v>1</v>
      </c>
      <c r="G9" s="35">
        <v>0</v>
      </c>
      <c r="H9" s="35">
        <f t="shared" si="0"/>
        <v>0</v>
      </c>
    </row>
    <row r="10" spans="2:12" ht="28.5" x14ac:dyDescent="0.25">
      <c r="B10" s="79" t="s">
        <v>227</v>
      </c>
      <c r="C10" s="80" t="s">
        <v>228</v>
      </c>
      <c r="D10" s="80" t="s">
        <v>229</v>
      </c>
      <c r="E10" s="81" t="s">
        <v>200</v>
      </c>
      <c r="F10" s="81">
        <v>1</v>
      </c>
      <c r="G10" s="35">
        <v>0</v>
      </c>
      <c r="H10" s="35">
        <f t="shared" si="0"/>
        <v>0</v>
      </c>
    </row>
    <row r="11" spans="2:12" x14ac:dyDescent="0.25">
      <c r="B11" s="79" t="s">
        <v>230</v>
      </c>
      <c r="C11" s="80" t="s">
        <v>79</v>
      </c>
      <c r="D11" s="80" t="s">
        <v>231</v>
      </c>
      <c r="E11" s="81" t="s">
        <v>200</v>
      </c>
      <c r="F11" s="81">
        <v>1</v>
      </c>
      <c r="G11" s="35">
        <v>0</v>
      </c>
      <c r="H11" s="35">
        <f t="shared" si="0"/>
        <v>0</v>
      </c>
    </row>
    <row r="12" spans="2:12" ht="28.5" x14ac:dyDescent="0.25">
      <c r="B12" s="79" t="s">
        <v>232</v>
      </c>
      <c r="C12" s="96" t="s">
        <v>233</v>
      </c>
      <c r="D12" s="96" t="s">
        <v>234</v>
      </c>
      <c r="E12" s="81" t="s">
        <v>200</v>
      </c>
      <c r="F12" s="81">
        <v>1</v>
      </c>
      <c r="G12" s="35">
        <v>0</v>
      </c>
      <c r="H12" s="35">
        <f t="shared" si="0"/>
        <v>0</v>
      </c>
    </row>
    <row r="13" spans="2:12" x14ac:dyDescent="0.25">
      <c r="B13" s="79" t="s">
        <v>235</v>
      </c>
      <c r="C13" s="80" t="s">
        <v>79</v>
      </c>
      <c r="D13" s="80" t="s">
        <v>236</v>
      </c>
      <c r="E13" s="81" t="s">
        <v>200</v>
      </c>
      <c r="F13" s="81">
        <v>1</v>
      </c>
      <c r="G13" s="35">
        <v>0</v>
      </c>
      <c r="H13" s="35">
        <f t="shared" si="0"/>
        <v>0</v>
      </c>
    </row>
    <row r="14" spans="2:12" x14ac:dyDescent="0.25">
      <c r="B14" s="94"/>
      <c r="C14" s="94"/>
      <c r="D14" s="97"/>
      <c r="E14" s="97"/>
      <c r="F14" s="98" t="s">
        <v>193</v>
      </c>
      <c r="G14" s="99">
        <f>SUM(G4:G13)</f>
        <v>0</v>
      </c>
      <c r="H14" s="99">
        <f>SUM(H4:H13)</f>
        <v>0</v>
      </c>
    </row>
    <row r="17" spans="3:3" x14ac:dyDescent="0.25">
      <c r="C17" s="90" t="s">
        <v>25</v>
      </c>
    </row>
    <row r="18" spans="3:3" x14ac:dyDescent="0.25">
      <c r="C18" s="91" t="s">
        <v>194</v>
      </c>
    </row>
    <row r="19" spans="3:3" x14ac:dyDescent="0.25">
      <c r="C19" s="91" t="s">
        <v>195</v>
      </c>
    </row>
  </sheetData>
  <mergeCells count="3">
    <mergeCell ref="B2:C2"/>
    <mergeCell ref="B3:C3"/>
    <mergeCell ref="J4:L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0"/>
  <sheetViews>
    <sheetView zoomScaleNormal="100" workbookViewId="0">
      <selection activeCell="G16" sqref="G16"/>
    </sheetView>
  </sheetViews>
  <sheetFormatPr defaultColWidth="8.7109375" defaultRowHeight="15" x14ac:dyDescent="0.25"/>
  <cols>
    <col min="2" max="2" width="10.5703125" customWidth="1"/>
    <col min="3" max="3" width="46.85546875" customWidth="1"/>
    <col min="4" max="4" width="19.28515625" customWidth="1"/>
    <col min="5" max="6" width="11.42578125" customWidth="1"/>
    <col min="7" max="7" width="11.140625" customWidth="1"/>
    <col min="8" max="8" width="12.28515625" customWidth="1"/>
  </cols>
  <sheetData>
    <row r="2" spans="2:12" ht="60" customHeight="1" x14ac:dyDescent="0.25">
      <c r="B2" s="4" t="s">
        <v>23</v>
      </c>
      <c r="C2" s="4"/>
      <c r="D2" s="77" t="s">
        <v>237</v>
      </c>
      <c r="E2" s="77" t="s">
        <v>25</v>
      </c>
      <c r="F2" s="77" t="s">
        <v>197</v>
      </c>
      <c r="G2" s="95" t="s">
        <v>27</v>
      </c>
      <c r="H2" s="95" t="s">
        <v>28</v>
      </c>
    </row>
    <row r="3" spans="2:12" x14ac:dyDescent="0.25">
      <c r="B3" s="79" t="s">
        <v>238</v>
      </c>
      <c r="C3" s="80" t="s">
        <v>239</v>
      </c>
      <c r="D3" s="80" t="s">
        <v>52</v>
      </c>
      <c r="E3" s="81" t="s">
        <v>31</v>
      </c>
      <c r="F3" s="81">
        <v>2</v>
      </c>
      <c r="G3" s="100">
        <v>0</v>
      </c>
      <c r="H3" s="35">
        <f t="shared" ref="H3:H15" si="0">F3*(G3*1.23)</f>
        <v>0</v>
      </c>
    </row>
    <row r="4" spans="2:12" ht="28.5" customHeight="1" x14ac:dyDescent="0.25">
      <c r="B4" s="79" t="s">
        <v>240</v>
      </c>
      <c r="C4" s="80" t="s">
        <v>241</v>
      </c>
      <c r="D4" s="80" t="s">
        <v>242</v>
      </c>
      <c r="E4" s="81" t="s">
        <v>31</v>
      </c>
      <c r="F4" s="81">
        <v>2</v>
      </c>
      <c r="G4" s="100">
        <v>0</v>
      </c>
      <c r="H4" s="35">
        <f t="shared" si="0"/>
        <v>0</v>
      </c>
      <c r="J4" s="3" t="s">
        <v>32</v>
      </c>
      <c r="K4" s="3"/>
      <c r="L4" s="3"/>
    </row>
    <row r="5" spans="2:12" ht="28.5" x14ac:dyDescent="0.25">
      <c r="B5" s="79" t="s">
        <v>243</v>
      </c>
      <c r="C5" s="80" t="s">
        <v>244</v>
      </c>
      <c r="D5" s="80" t="s">
        <v>242</v>
      </c>
      <c r="E5" s="81" t="s">
        <v>31</v>
      </c>
      <c r="F5" s="81">
        <v>2</v>
      </c>
      <c r="G5" s="100">
        <v>0</v>
      </c>
      <c r="H5" s="35">
        <f t="shared" si="0"/>
        <v>0</v>
      </c>
      <c r="J5" s="3"/>
      <c r="K5" s="3"/>
      <c r="L5" s="3"/>
    </row>
    <row r="6" spans="2:12" ht="28.5" x14ac:dyDescent="0.25">
      <c r="B6" s="79" t="s">
        <v>245</v>
      </c>
      <c r="C6" s="80" t="s">
        <v>246</v>
      </c>
      <c r="D6" s="80" t="s">
        <v>242</v>
      </c>
      <c r="E6" s="81" t="s">
        <v>31</v>
      </c>
      <c r="F6" s="81">
        <v>2</v>
      </c>
      <c r="G6" s="100">
        <v>0</v>
      </c>
      <c r="H6" s="35">
        <f t="shared" si="0"/>
        <v>0</v>
      </c>
    </row>
    <row r="7" spans="2:12" ht="28.5" x14ac:dyDescent="0.25">
      <c r="B7" s="79" t="s">
        <v>247</v>
      </c>
      <c r="C7" s="80" t="s">
        <v>248</v>
      </c>
      <c r="D7" s="80" t="s">
        <v>249</v>
      </c>
      <c r="E7" s="81" t="s">
        <v>31</v>
      </c>
      <c r="F7" s="81">
        <v>2</v>
      </c>
      <c r="G7" s="100">
        <v>0</v>
      </c>
      <c r="H7" s="35">
        <f t="shared" si="0"/>
        <v>0</v>
      </c>
    </row>
    <row r="8" spans="2:12" ht="28.5" x14ac:dyDescent="0.25">
      <c r="B8" s="79" t="s">
        <v>250</v>
      </c>
      <c r="C8" s="80" t="s">
        <v>251</v>
      </c>
      <c r="D8" s="80" t="s">
        <v>249</v>
      </c>
      <c r="E8" s="81" t="s">
        <v>31</v>
      </c>
      <c r="F8" s="81">
        <v>2</v>
      </c>
      <c r="G8" s="100">
        <v>0</v>
      </c>
      <c r="H8" s="35">
        <f t="shared" si="0"/>
        <v>0</v>
      </c>
    </row>
    <row r="9" spans="2:12" ht="28.5" x14ac:dyDescent="0.25">
      <c r="B9" s="79" t="s">
        <v>252</v>
      </c>
      <c r="C9" s="80" t="s">
        <v>253</v>
      </c>
      <c r="D9" s="80" t="s">
        <v>254</v>
      </c>
      <c r="E9" s="81" t="s">
        <v>31</v>
      </c>
      <c r="F9" s="81">
        <v>2</v>
      </c>
      <c r="G9" s="100">
        <v>0</v>
      </c>
      <c r="H9" s="35">
        <f t="shared" si="0"/>
        <v>0</v>
      </c>
    </row>
    <row r="10" spans="2:12" x14ac:dyDescent="0.25">
      <c r="B10" s="79" t="s">
        <v>255</v>
      </c>
      <c r="C10" s="80" t="s">
        <v>256</v>
      </c>
      <c r="D10" s="80" t="s">
        <v>257</v>
      </c>
      <c r="E10" s="81" t="s">
        <v>31</v>
      </c>
      <c r="F10" s="81">
        <v>2</v>
      </c>
      <c r="G10" s="100">
        <v>0</v>
      </c>
      <c r="H10" s="35">
        <f t="shared" si="0"/>
        <v>0</v>
      </c>
    </row>
    <row r="11" spans="2:12" x14ac:dyDescent="0.25">
      <c r="B11" s="79" t="s">
        <v>258</v>
      </c>
      <c r="C11" s="80" t="s">
        <v>259</v>
      </c>
      <c r="D11" s="80" t="s">
        <v>260</v>
      </c>
      <c r="E11" s="81" t="s">
        <v>31</v>
      </c>
      <c r="F11" s="81">
        <v>2</v>
      </c>
      <c r="G11" s="100">
        <v>0</v>
      </c>
      <c r="H11" s="35">
        <f t="shared" si="0"/>
        <v>0</v>
      </c>
    </row>
    <row r="12" spans="2:12" x14ac:dyDescent="0.25">
      <c r="B12" s="79" t="s">
        <v>261</v>
      </c>
      <c r="C12" s="80" t="s">
        <v>256</v>
      </c>
      <c r="D12" s="80" t="s">
        <v>262</v>
      </c>
      <c r="E12" s="81" t="s">
        <v>31</v>
      </c>
      <c r="F12" s="81">
        <v>2</v>
      </c>
      <c r="G12" s="100">
        <v>0</v>
      </c>
      <c r="H12" s="35">
        <f t="shared" si="0"/>
        <v>0</v>
      </c>
    </row>
    <row r="13" spans="2:12" x14ac:dyDescent="0.25">
      <c r="B13" s="79" t="s">
        <v>263</v>
      </c>
      <c r="C13" s="80" t="s">
        <v>256</v>
      </c>
      <c r="D13" s="80" t="s">
        <v>264</v>
      </c>
      <c r="E13" s="81" t="s">
        <v>31</v>
      </c>
      <c r="F13" s="81">
        <v>2</v>
      </c>
      <c r="G13" s="100">
        <v>0</v>
      </c>
      <c r="H13" s="35">
        <f t="shared" si="0"/>
        <v>0</v>
      </c>
    </row>
    <row r="14" spans="2:12" x14ac:dyDescent="0.25">
      <c r="B14" s="79" t="s">
        <v>265</v>
      </c>
      <c r="C14" s="80" t="s">
        <v>266</v>
      </c>
      <c r="D14" s="80" t="s">
        <v>267</v>
      </c>
      <c r="E14" s="81" t="s">
        <v>31</v>
      </c>
      <c r="F14" s="81">
        <v>2</v>
      </c>
      <c r="G14" s="100">
        <v>0</v>
      </c>
      <c r="H14" s="35">
        <f t="shared" si="0"/>
        <v>0</v>
      </c>
    </row>
    <row r="15" spans="2:12" x14ac:dyDescent="0.25">
      <c r="B15" s="79" t="s">
        <v>268</v>
      </c>
      <c r="C15" s="80" t="s">
        <v>266</v>
      </c>
      <c r="D15" s="80" t="s">
        <v>257</v>
      </c>
      <c r="E15" s="81" t="s">
        <v>31</v>
      </c>
      <c r="F15" s="81">
        <v>2</v>
      </c>
      <c r="G15" s="100">
        <v>0</v>
      </c>
      <c r="H15" s="35">
        <f t="shared" si="0"/>
        <v>0</v>
      </c>
    </row>
    <row r="16" spans="2:12" x14ac:dyDescent="0.25">
      <c r="F16" s="101" t="s">
        <v>193</v>
      </c>
      <c r="G16" s="102">
        <f>SUM(G3:G15)</f>
        <v>0</v>
      </c>
      <c r="H16" s="102">
        <f>SUM(H3:H15)</f>
        <v>0</v>
      </c>
    </row>
    <row r="18" spans="3:3" x14ac:dyDescent="0.25">
      <c r="C18" s="90" t="s">
        <v>25</v>
      </c>
    </row>
    <row r="19" spans="3:3" x14ac:dyDescent="0.25">
      <c r="C19" s="91" t="s">
        <v>194</v>
      </c>
    </row>
    <row r="20" spans="3:3" x14ac:dyDescent="0.25">
      <c r="C20" s="91" t="s">
        <v>195</v>
      </c>
    </row>
  </sheetData>
  <mergeCells count="2">
    <mergeCell ref="B2:C2"/>
    <mergeCell ref="J4:L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33"/>
  <sheetViews>
    <sheetView topLeftCell="A10" zoomScaleNormal="100" workbookViewId="0">
      <selection activeCell="G27" sqref="G27"/>
    </sheetView>
  </sheetViews>
  <sheetFormatPr defaultColWidth="9.140625" defaultRowHeight="15" x14ac:dyDescent="0.25"/>
  <cols>
    <col min="1" max="1" width="9.140625" style="12"/>
    <col min="2" max="2" width="7" style="12" customWidth="1"/>
    <col min="3" max="3" width="49.7109375" style="12" customWidth="1"/>
    <col min="4" max="4" width="19.28515625" style="12" customWidth="1"/>
    <col min="5" max="6" width="11.140625" style="12" customWidth="1"/>
    <col min="7" max="7" width="10.5703125" style="12" customWidth="1"/>
    <col min="8" max="8" width="11" style="12" customWidth="1"/>
    <col min="9" max="1024" width="9.140625" style="12"/>
  </cols>
  <sheetData>
    <row r="2" spans="2:13" ht="48.75" customHeight="1" x14ac:dyDescent="0.25">
      <c r="B2" s="4" t="s">
        <v>23</v>
      </c>
      <c r="C2" s="4"/>
      <c r="D2" s="78" t="s">
        <v>269</v>
      </c>
      <c r="E2" s="77" t="s">
        <v>25</v>
      </c>
      <c r="F2" s="77" t="s">
        <v>197</v>
      </c>
      <c r="G2" s="95" t="s">
        <v>27</v>
      </c>
      <c r="H2" s="95" t="s">
        <v>28</v>
      </c>
    </row>
    <row r="3" spans="2:13" ht="28.5" customHeight="1" x14ac:dyDescent="0.25">
      <c r="B3" s="79" t="s">
        <v>270</v>
      </c>
      <c r="C3" s="80" t="s">
        <v>271</v>
      </c>
      <c r="D3" s="80" t="s">
        <v>272</v>
      </c>
      <c r="E3" s="103" t="s">
        <v>200</v>
      </c>
      <c r="F3" s="104">
        <v>1</v>
      </c>
      <c r="G3" s="105">
        <v>0</v>
      </c>
      <c r="H3" s="35">
        <f t="shared" ref="H3:H9" si="0">F3*(G3*1.23)</f>
        <v>0</v>
      </c>
      <c r="K3" s="3" t="s">
        <v>32</v>
      </c>
      <c r="L3" s="3"/>
      <c r="M3" s="3"/>
    </row>
    <row r="4" spans="2:13" ht="28.5" x14ac:dyDescent="0.25">
      <c r="B4" s="79" t="s">
        <v>273</v>
      </c>
      <c r="C4" s="80" t="s">
        <v>271</v>
      </c>
      <c r="D4" s="80" t="s">
        <v>272</v>
      </c>
      <c r="E4" s="103" t="s">
        <v>200</v>
      </c>
      <c r="F4" s="104">
        <v>1</v>
      </c>
      <c r="G4" s="105">
        <v>0</v>
      </c>
      <c r="H4" s="35">
        <f t="shared" si="0"/>
        <v>0</v>
      </c>
      <c r="K4" s="3"/>
      <c r="L4" s="3"/>
      <c r="M4" s="3"/>
    </row>
    <row r="5" spans="2:13" ht="28.5" x14ac:dyDescent="0.25">
      <c r="B5" s="79" t="s">
        <v>274</v>
      </c>
      <c r="C5" s="80" t="s">
        <v>271</v>
      </c>
      <c r="D5" s="80" t="s">
        <v>272</v>
      </c>
      <c r="E5" s="103" t="s">
        <v>200</v>
      </c>
      <c r="F5" s="104">
        <v>1</v>
      </c>
      <c r="G5" s="105">
        <v>0</v>
      </c>
      <c r="H5" s="35">
        <f t="shared" si="0"/>
        <v>0</v>
      </c>
    </row>
    <row r="6" spans="2:13" ht="28.5" x14ac:dyDescent="0.25">
      <c r="B6" s="79" t="s">
        <v>275</v>
      </c>
      <c r="C6" s="80" t="s">
        <v>271</v>
      </c>
      <c r="D6" s="80" t="s">
        <v>272</v>
      </c>
      <c r="E6" s="103" t="s">
        <v>200</v>
      </c>
      <c r="F6" s="104">
        <v>1</v>
      </c>
      <c r="G6" s="105">
        <v>0</v>
      </c>
      <c r="H6" s="35">
        <f t="shared" si="0"/>
        <v>0</v>
      </c>
    </row>
    <row r="7" spans="2:13" ht="28.5" x14ac:dyDescent="0.25">
      <c r="B7" s="79" t="s">
        <v>276</v>
      </c>
      <c r="C7" s="80" t="s">
        <v>271</v>
      </c>
      <c r="D7" s="80" t="s">
        <v>272</v>
      </c>
      <c r="E7" s="103" t="s">
        <v>200</v>
      </c>
      <c r="F7" s="104">
        <v>1</v>
      </c>
      <c r="G7" s="105">
        <v>0</v>
      </c>
      <c r="H7" s="35">
        <f t="shared" si="0"/>
        <v>0</v>
      </c>
    </row>
    <row r="8" spans="2:13" ht="28.5" x14ac:dyDescent="0.25">
      <c r="B8" s="79" t="s">
        <v>277</v>
      </c>
      <c r="C8" s="80" t="s">
        <v>271</v>
      </c>
      <c r="D8" s="80" t="s">
        <v>272</v>
      </c>
      <c r="E8" s="103" t="s">
        <v>200</v>
      </c>
      <c r="F8" s="104">
        <v>1</v>
      </c>
      <c r="G8" s="105">
        <v>0</v>
      </c>
      <c r="H8" s="35">
        <f t="shared" si="0"/>
        <v>0</v>
      </c>
    </row>
    <row r="9" spans="2:13" ht="28.5" x14ac:dyDescent="0.25">
      <c r="B9" s="79" t="s">
        <v>278</v>
      </c>
      <c r="C9" s="80" t="s">
        <v>279</v>
      </c>
      <c r="D9" s="80" t="s">
        <v>280</v>
      </c>
      <c r="E9" s="103" t="s">
        <v>200</v>
      </c>
      <c r="F9" s="104">
        <v>1</v>
      </c>
      <c r="G9" s="105">
        <v>0</v>
      </c>
      <c r="H9" s="35">
        <f t="shared" si="0"/>
        <v>0</v>
      </c>
    </row>
    <row r="10" spans="2:13" x14ac:dyDescent="0.25">
      <c r="B10" s="79" t="s">
        <v>281</v>
      </c>
      <c r="C10" s="106"/>
      <c r="D10" s="106"/>
      <c r="E10" s="107"/>
      <c r="F10" s="101" t="s">
        <v>193</v>
      </c>
      <c r="G10" s="102">
        <f>SUM(G3:G9)</f>
        <v>0</v>
      </c>
      <c r="H10" s="102">
        <f>SUM(H3:H9)</f>
        <v>0</v>
      </c>
    </row>
    <row r="11" spans="2:13" x14ac:dyDescent="0.25">
      <c r="B11" s="79" t="s">
        <v>282</v>
      </c>
      <c r="C11" s="106"/>
      <c r="D11" s="106"/>
      <c r="E11" s="107"/>
      <c r="F11" s="108"/>
      <c r="G11" s="109"/>
      <c r="H11" s="110"/>
    </row>
    <row r="12" spans="2:13" ht="28.5" x14ac:dyDescent="0.25">
      <c r="B12" s="79" t="s">
        <v>283</v>
      </c>
      <c r="C12" s="80" t="s">
        <v>284</v>
      </c>
      <c r="D12" s="80" t="s">
        <v>285</v>
      </c>
      <c r="E12" s="103" t="s">
        <v>200</v>
      </c>
      <c r="F12" s="104">
        <v>1</v>
      </c>
      <c r="G12" s="105">
        <v>0</v>
      </c>
      <c r="H12" s="35">
        <f>F12*(G12*1.23)</f>
        <v>0</v>
      </c>
    </row>
    <row r="13" spans="2:13" ht="28.5" x14ac:dyDescent="0.25">
      <c r="B13" s="79" t="s">
        <v>286</v>
      </c>
      <c r="C13" s="80" t="s">
        <v>284</v>
      </c>
      <c r="D13" s="80" t="s">
        <v>285</v>
      </c>
      <c r="E13" s="103" t="s">
        <v>200</v>
      </c>
      <c r="F13" s="104">
        <v>1</v>
      </c>
      <c r="G13" s="105">
        <v>0</v>
      </c>
      <c r="H13" s="35">
        <f>F13*(G13*1.23)</f>
        <v>0</v>
      </c>
    </row>
    <row r="14" spans="2:13" s="94" customFormat="1" x14ac:dyDescent="0.25">
      <c r="B14" s="111"/>
      <c r="C14" s="106"/>
      <c r="D14" s="106"/>
      <c r="E14" s="112"/>
      <c r="F14" s="101" t="s">
        <v>193</v>
      </c>
      <c r="G14" s="102">
        <f>SUM(G3:G13)</f>
        <v>0</v>
      </c>
      <c r="H14" s="102">
        <f>SUM(H12:H13)</f>
        <v>0</v>
      </c>
    </row>
    <row r="15" spans="2:13" s="94" customFormat="1" x14ac:dyDescent="0.25">
      <c r="B15" s="111"/>
      <c r="C15" s="106"/>
      <c r="D15" s="106"/>
      <c r="E15" s="112"/>
      <c r="F15" s="113"/>
      <c r="G15" s="114"/>
      <c r="H15" s="114"/>
    </row>
    <row r="16" spans="2:13" s="94" customFormat="1" ht="14.25" x14ac:dyDescent="0.2">
      <c r="B16" s="111"/>
      <c r="C16" s="106"/>
      <c r="D16" s="106"/>
      <c r="E16" s="112"/>
      <c r="F16" s="112"/>
    </row>
    <row r="17" spans="2:12" ht="48" customHeight="1" x14ac:dyDescent="0.25">
      <c r="B17" s="4" t="s">
        <v>287</v>
      </c>
      <c r="C17" s="4"/>
      <c r="D17" s="78" t="s">
        <v>288</v>
      </c>
      <c r="E17" s="77" t="s">
        <v>25</v>
      </c>
      <c r="F17" s="77" t="s">
        <v>197</v>
      </c>
      <c r="G17" s="95" t="s">
        <v>27</v>
      </c>
      <c r="H17" s="95" t="s">
        <v>28</v>
      </c>
      <c r="J17" s="3" t="s">
        <v>32</v>
      </c>
      <c r="K17" s="3"/>
      <c r="L17" s="3"/>
    </row>
    <row r="18" spans="2:12" ht="15" customHeight="1" x14ac:dyDescent="0.25">
      <c r="B18" s="79" t="s">
        <v>289</v>
      </c>
      <c r="C18" s="80" t="s">
        <v>290</v>
      </c>
      <c r="D18" s="80" t="s">
        <v>291</v>
      </c>
      <c r="E18" s="81" t="s">
        <v>200</v>
      </c>
      <c r="F18" s="115">
        <v>1</v>
      </c>
      <c r="G18" s="105">
        <v>0</v>
      </c>
      <c r="H18" s="35">
        <f t="shared" ref="H18:H26" si="1">F18*(G18*1.23)</f>
        <v>0</v>
      </c>
      <c r="J18" s="3"/>
      <c r="K18" s="3"/>
      <c r="L18" s="3"/>
    </row>
    <row r="19" spans="2:12" x14ac:dyDescent="0.25">
      <c r="B19" s="79" t="s">
        <v>292</v>
      </c>
      <c r="C19" s="80" t="s">
        <v>293</v>
      </c>
      <c r="D19" s="80" t="s">
        <v>294</v>
      </c>
      <c r="E19" s="81" t="s">
        <v>200</v>
      </c>
      <c r="F19" s="115">
        <v>1</v>
      </c>
      <c r="G19" s="105">
        <v>0</v>
      </c>
      <c r="H19" s="35">
        <f t="shared" si="1"/>
        <v>0</v>
      </c>
    </row>
    <row r="20" spans="2:12" x14ac:dyDescent="0.25">
      <c r="B20" s="79" t="s">
        <v>295</v>
      </c>
      <c r="C20" s="80" t="s">
        <v>296</v>
      </c>
      <c r="D20" s="80" t="s">
        <v>294</v>
      </c>
      <c r="E20" s="81" t="s">
        <v>200</v>
      </c>
      <c r="F20" s="115">
        <v>1</v>
      </c>
      <c r="G20" s="105">
        <v>0</v>
      </c>
      <c r="H20" s="35">
        <f t="shared" si="1"/>
        <v>0</v>
      </c>
    </row>
    <row r="21" spans="2:12" x14ac:dyDescent="0.25">
      <c r="B21" s="79" t="s">
        <v>297</v>
      </c>
      <c r="C21" s="80" t="s">
        <v>296</v>
      </c>
      <c r="D21" s="80" t="s">
        <v>294</v>
      </c>
      <c r="E21" s="81" t="s">
        <v>200</v>
      </c>
      <c r="F21" s="115">
        <v>1</v>
      </c>
      <c r="G21" s="105">
        <v>0</v>
      </c>
      <c r="H21" s="35">
        <f t="shared" si="1"/>
        <v>0</v>
      </c>
    </row>
    <row r="22" spans="2:12" x14ac:dyDescent="0.25">
      <c r="B22" s="79" t="s">
        <v>298</v>
      </c>
      <c r="C22" s="80" t="s">
        <v>296</v>
      </c>
      <c r="D22" s="80" t="s">
        <v>294</v>
      </c>
      <c r="E22" s="81" t="s">
        <v>200</v>
      </c>
      <c r="F22" s="115">
        <v>1</v>
      </c>
      <c r="G22" s="105">
        <v>0</v>
      </c>
      <c r="H22" s="35">
        <f t="shared" si="1"/>
        <v>0</v>
      </c>
    </row>
    <row r="23" spans="2:12" x14ac:dyDescent="0.25">
      <c r="B23" s="79" t="s">
        <v>299</v>
      </c>
      <c r="C23" s="80" t="s">
        <v>300</v>
      </c>
      <c r="D23" s="80" t="s">
        <v>294</v>
      </c>
      <c r="E23" s="81" t="s">
        <v>200</v>
      </c>
      <c r="F23" s="115">
        <v>1</v>
      </c>
      <c r="G23" s="105">
        <v>0</v>
      </c>
      <c r="H23" s="35">
        <f t="shared" si="1"/>
        <v>0</v>
      </c>
    </row>
    <row r="24" spans="2:12" x14ac:dyDescent="0.25">
      <c r="B24" s="79" t="s">
        <v>301</v>
      </c>
      <c r="C24" s="80" t="s">
        <v>300</v>
      </c>
      <c r="D24" s="80" t="s">
        <v>294</v>
      </c>
      <c r="E24" s="81" t="s">
        <v>200</v>
      </c>
      <c r="F24" s="115">
        <v>1</v>
      </c>
      <c r="G24" s="105">
        <v>0</v>
      </c>
      <c r="H24" s="35">
        <f t="shared" si="1"/>
        <v>0</v>
      </c>
    </row>
    <row r="25" spans="2:12" x14ac:dyDescent="0.25">
      <c r="B25" s="79" t="s">
        <v>302</v>
      </c>
      <c r="C25" s="80" t="s">
        <v>300</v>
      </c>
      <c r="D25" s="80" t="s">
        <v>294</v>
      </c>
      <c r="E25" s="81" t="s">
        <v>200</v>
      </c>
      <c r="F25" s="115">
        <v>1</v>
      </c>
      <c r="G25" s="105">
        <v>0</v>
      </c>
      <c r="H25" s="35">
        <f t="shared" si="1"/>
        <v>0</v>
      </c>
    </row>
    <row r="26" spans="2:12" ht="28.5" x14ac:dyDescent="0.25">
      <c r="B26" s="79" t="s">
        <v>303</v>
      </c>
      <c r="C26" s="80" t="s">
        <v>304</v>
      </c>
      <c r="D26" s="80" t="s">
        <v>305</v>
      </c>
      <c r="E26" s="81" t="s">
        <v>200</v>
      </c>
      <c r="F26" s="115">
        <v>1</v>
      </c>
      <c r="G26" s="105">
        <v>0</v>
      </c>
      <c r="H26" s="35">
        <f t="shared" si="1"/>
        <v>0</v>
      </c>
    </row>
    <row r="27" spans="2:12" x14ac:dyDescent="0.25">
      <c r="F27" s="101" t="s">
        <v>193</v>
      </c>
      <c r="G27" s="102">
        <f>SUM(G18:G26)</f>
        <v>0</v>
      </c>
      <c r="H27" s="102">
        <f>SUM(H18:H26)</f>
        <v>0</v>
      </c>
    </row>
    <row r="29" spans="2:12" x14ac:dyDescent="0.25">
      <c r="F29" s="116" t="s">
        <v>306</v>
      </c>
      <c r="G29" s="116"/>
      <c r="H29" s="117">
        <f>H10+H14+H27</f>
        <v>0</v>
      </c>
    </row>
    <row r="31" spans="2:12" x14ac:dyDescent="0.25">
      <c r="C31" s="90" t="s">
        <v>25</v>
      </c>
    </row>
    <row r="32" spans="2:12" x14ac:dyDescent="0.25">
      <c r="C32" s="91" t="s">
        <v>194</v>
      </c>
    </row>
    <row r="33" spans="3:3" x14ac:dyDescent="0.25">
      <c r="C33" s="91" t="s">
        <v>195</v>
      </c>
    </row>
  </sheetData>
  <mergeCells count="4">
    <mergeCell ref="B2:C2"/>
    <mergeCell ref="K3:M4"/>
    <mergeCell ref="B17:C17"/>
    <mergeCell ref="J17:L1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25"/>
  <sheetViews>
    <sheetView zoomScaleNormal="100" workbookViewId="0">
      <selection activeCell="G6" sqref="G6"/>
    </sheetView>
  </sheetViews>
  <sheetFormatPr defaultColWidth="9.140625" defaultRowHeight="15" x14ac:dyDescent="0.25"/>
  <cols>
    <col min="1" max="1" width="9.140625" style="12"/>
    <col min="2" max="2" width="8" style="12" customWidth="1"/>
    <col min="3" max="3" width="49.7109375" style="12" customWidth="1"/>
    <col min="4" max="4" width="20.140625" style="12" customWidth="1"/>
    <col min="5" max="6" width="11.140625" style="12" customWidth="1"/>
    <col min="7" max="7" width="10.5703125" style="12" customWidth="1"/>
    <col min="8" max="1024" width="9.140625" style="12"/>
  </cols>
  <sheetData>
    <row r="2" spans="2:12" ht="15.75" customHeight="1" x14ac:dyDescent="0.25"/>
    <row r="3" spans="2:12" ht="48.75" customHeight="1" x14ac:dyDescent="0.25">
      <c r="B3" s="4" t="s">
        <v>23</v>
      </c>
      <c r="C3" s="4"/>
      <c r="D3" s="78" t="s">
        <v>307</v>
      </c>
      <c r="E3" s="29" t="s">
        <v>25</v>
      </c>
      <c r="F3" s="29" t="s">
        <v>197</v>
      </c>
      <c r="G3" s="29" t="s">
        <v>27</v>
      </c>
      <c r="H3" s="29" t="s">
        <v>28</v>
      </c>
      <c r="J3" s="3" t="s">
        <v>32</v>
      </c>
      <c r="K3" s="3"/>
      <c r="L3" s="3"/>
    </row>
    <row r="4" spans="2:12" ht="15.75" customHeight="1" x14ac:dyDescent="0.25">
      <c r="B4" s="79" t="s">
        <v>308</v>
      </c>
      <c r="C4" s="80" t="s">
        <v>309</v>
      </c>
      <c r="D4" s="80"/>
      <c r="E4" s="81" t="s">
        <v>31</v>
      </c>
      <c r="F4" s="81">
        <v>2</v>
      </c>
      <c r="G4" s="118">
        <v>0</v>
      </c>
      <c r="H4" s="35">
        <f>F4*(G4*1.23)</f>
        <v>0</v>
      </c>
      <c r="J4" s="3"/>
      <c r="K4" s="3"/>
      <c r="L4" s="3"/>
    </row>
    <row r="5" spans="2:12" x14ac:dyDescent="0.25">
      <c r="B5" s="79" t="s">
        <v>310</v>
      </c>
      <c r="C5" s="80" t="s">
        <v>311</v>
      </c>
      <c r="D5" s="80"/>
      <c r="E5" s="81" t="s">
        <v>31</v>
      </c>
      <c r="F5" s="81">
        <v>2</v>
      </c>
      <c r="G5" s="118">
        <v>0</v>
      </c>
      <c r="H5" s="35">
        <f>F5*(G5*1.23)</f>
        <v>0</v>
      </c>
    </row>
    <row r="6" spans="2:12" x14ac:dyDescent="0.25">
      <c r="B6" s="111"/>
      <c r="C6" s="106"/>
      <c r="D6" s="106"/>
      <c r="E6" s="92"/>
      <c r="F6" s="101" t="s">
        <v>193</v>
      </c>
      <c r="G6" s="102">
        <f>SUM(G4:G5)</f>
        <v>0</v>
      </c>
      <c r="H6" s="102">
        <f>SUM(H4:H5)</f>
        <v>0</v>
      </c>
    </row>
    <row r="7" spans="2:12" x14ac:dyDescent="0.25">
      <c r="B7" s="111"/>
      <c r="C7" s="106"/>
      <c r="D7" s="106"/>
      <c r="E7" s="92"/>
      <c r="F7" s="92"/>
      <c r="G7" s="111"/>
      <c r="H7" s="106"/>
    </row>
    <row r="10" spans="2:12" x14ac:dyDescent="0.25">
      <c r="C10" s="90" t="s">
        <v>25</v>
      </c>
    </row>
    <row r="11" spans="2:12" x14ac:dyDescent="0.25">
      <c r="C11" s="91" t="s">
        <v>194</v>
      </c>
    </row>
    <row r="12" spans="2:12" x14ac:dyDescent="0.25">
      <c r="C12" s="91" t="s">
        <v>195</v>
      </c>
    </row>
    <row r="22" spans="3:3" x14ac:dyDescent="0.25">
      <c r="C22" s="119"/>
    </row>
    <row r="23" spans="3:3" x14ac:dyDescent="0.25">
      <c r="C23" s="119"/>
    </row>
    <row r="24" spans="3:3" x14ac:dyDescent="0.25">
      <c r="C24" s="119"/>
    </row>
    <row r="25" spans="3:3" x14ac:dyDescent="0.25">
      <c r="C25" s="119"/>
    </row>
  </sheetData>
  <mergeCells count="2">
    <mergeCell ref="B3:C3"/>
    <mergeCell ref="J3:L4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35"/>
  <sheetViews>
    <sheetView tabSelected="1" zoomScaleNormal="100" workbookViewId="0">
      <selection activeCell="G8" sqref="G8"/>
    </sheetView>
  </sheetViews>
  <sheetFormatPr defaultColWidth="9.140625" defaultRowHeight="15" x14ac:dyDescent="0.25"/>
  <cols>
    <col min="1" max="1" width="9.140625" style="12"/>
    <col min="2" max="2" width="8" style="12" customWidth="1"/>
    <col min="3" max="3" width="49.7109375" style="12" customWidth="1"/>
    <col min="4" max="4" width="20.140625" style="12" customWidth="1"/>
    <col min="5" max="6" width="11.140625" style="12" customWidth="1"/>
    <col min="7" max="7" width="10.5703125" style="12" customWidth="1"/>
    <col min="8" max="1024" width="9.140625" style="12"/>
  </cols>
  <sheetData>
    <row r="2" spans="2:12" ht="15.75" customHeight="1" x14ac:dyDescent="0.25"/>
    <row r="3" spans="2:12" ht="48.75" customHeight="1" x14ac:dyDescent="0.25">
      <c r="B3" s="4" t="s">
        <v>23</v>
      </c>
      <c r="C3" s="4"/>
      <c r="D3" s="78" t="s">
        <v>312</v>
      </c>
      <c r="E3" s="29" t="s">
        <v>25</v>
      </c>
      <c r="F3" s="29" t="s">
        <v>197</v>
      </c>
      <c r="G3" s="29" t="s">
        <v>27</v>
      </c>
      <c r="H3" s="29" t="s">
        <v>28</v>
      </c>
      <c r="J3" s="3" t="s">
        <v>32</v>
      </c>
      <c r="K3" s="3"/>
      <c r="L3" s="3"/>
    </row>
    <row r="4" spans="2:12" ht="15.75" customHeight="1" x14ac:dyDescent="0.25">
      <c r="B4" s="79" t="s">
        <v>313</v>
      </c>
      <c r="C4" s="80" t="s">
        <v>314</v>
      </c>
      <c r="D4" s="120" t="s">
        <v>315</v>
      </c>
      <c r="E4" s="81" t="s">
        <v>200</v>
      </c>
      <c r="F4" s="81">
        <v>1</v>
      </c>
      <c r="G4" s="118">
        <v>0</v>
      </c>
      <c r="H4" s="35">
        <f>F4*(G4*1.23)</f>
        <v>0</v>
      </c>
      <c r="J4" s="3"/>
      <c r="K4" s="3"/>
      <c r="L4" s="3"/>
    </row>
    <row r="5" spans="2:12" ht="15.75" customHeight="1" x14ac:dyDescent="0.25">
      <c r="B5" s="111"/>
      <c r="C5" s="106"/>
      <c r="D5" s="121"/>
      <c r="E5" s="92"/>
      <c r="F5" s="101" t="s">
        <v>193</v>
      </c>
      <c r="G5" s="102">
        <f>SUM(G4:G4)</f>
        <v>0</v>
      </c>
      <c r="H5" s="102">
        <f>SUM(H4:H4)</f>
        <v>0</v>
      </c>
      <c r="J5" s="82"/>
      <c r="K5" s="82"/>
      <c r="L5" s="82"/>
    </row>
    <row r="6" spans="2:12" ht="48.75" customHeight="1" x14ac:dyDescent="0.25">
      <c r="B6" s="4" t="s">
        <v>23</v>
      </c>
      <c r="C6" s="4"/>
      <c r="D6" s="78" t="s">
        <v>316</v>
      </c>
      <c r="E6" s="29" t="s">
        <v>25</v>
      </c>
      <c r="F6" s="29" t="s">
        <v>197</v>
      </c>
      <c r="G6" s="29" t="s">
        <v>27</v>
      </c>
      <c r="H6" s="29" t="s">
        <v>28</v>
      </c>
      <c r="J6" s="82"/>
      <c r="K6" s="82"/>
      <c r="L6" s="82"/>
    </row>
    <row r="7" spans="2:12" ht="27" customHeight="1" x14ac:dyDescent="0.25">
      <c r="B7" s="79" t="s">
        <v>317</v>
      </c>
      <c r="C7" s="80" t="s">
        <v>318</v>
      </c>
      <c r="D7" s="80" t="s">
        <v>319</v>
      </c>
      <c r="E7" s="81" t="s">
        <v>200</v>
      </c>
      <c r="F7" s="81">
        <v>1</v>
      </c>
      <c r="G7" s="122">
        <v>0</v>
      </c>
      <c r="H7" s="35">
        <f>F7*(G7*1.23)</f>
        <v>0</v>
      </c>
      <c r="J7" s="82"/>
      <c r="K7" s="82"/>
      <c r="L7" s="82"/>
    </row>
    <row r="8" spans="2:12" x14ac:dyDescent="0.25">
      <c r="B8" s="111"/>
      <c r="C8" s="106"/>
      <c r="D8" s="106"/>
      <c r="E8" s="92"/>
      <c r="F8" s="101" t="s">
        <v>193</v>
      </c>
      <c r="G8" s="102">
        <f>SUM(G7:G7)</f>
        <v>0</v>
      </c>
      <c r="H8" s="102">
        <f>SUM(H7:H7)</f>
        <v>0</v>
      </c>
    </row>
    <row r="9" spans="2:12" x14ac:dyDescent="0.25">
      <c r="B9" s="111"/>
      <c r="C9" s="106"/>
      <c r="D9" s="106"/>
      <c r="E9" s="92"/>
      <c r="F9" s="92"/>
      <c r="G9" s="111"/>
      <c r="H9" s="106"/>
    </row>
    <row r="10" spans="2:12" x14ac:dyDescent="0.25">
      <c r="B10" s="123"/>
      <c r="C10" s="124" t="s">
        <v>320</v>
      </c>
      <c r="D10" s="124" t="s">
        <v>321</v>
      </c>
      <c r="E10" s="77"/>
      <c r="F10" s="77"/>
      <c r="G10" s="123"/>
      <c r="H10" s="124"/>
    </row>
    <row r="11" spans="2:12" ht="29.25" x14ac:dyDescent="0.25">
      <c r="B11" s="125" t="s">
        <v>322</v>
      </c>
      <c r="C11" s="126"/>
      <c r="D11" s="127" t="s">
        <v>323</v>
      </c>
      <c r="E11" s="128" t="s">
        <v>200</v>
      </c>
      <c r="F11" s="128"/>
      <c r="G11" s="129">
        <v>0</v>
      </c>
      <c r="H11" s="35">
        <f>F11*(G11*1.23)</f>
        <v>0</v>
      </c>
    </row>
    <row r="12" spans="2:12" x14ac:dyDescent="0.25">
      <c r="B12" s="130"/>
      <c r="C12" s="94"/>
      <c r="D12" s="131"/>
      <c r="E12" s="132"/>
      <c r="F12" s="132"/>
      <c r="G12" s="133"/>
      <c r="H12" s="133"/>
    </row>
    <row r="13" spans="2:12" x14ac:dyDescent="0.25">
      <c r="B13" s="130"/>
      <c r="C13" s="94"/>
      <c r="D13" s="131"/>
      <c r="E13" s="132"/>
      <c r="F13" s="132"/>
      <c r="G13" s="133"/>
      <c r="H13" s="133"/>
    </row>
    <row r="14" spans="2:12" ht="42.75" x14ac:dyDescent="0.25">
      <c r="B14" s="123" t="s">
        <v>324</v>
      </c>
      <c r="C14" s="134" t="s">
        <v>325</v>
      </c>
      <c r="D14" s="135"/>
      <c r="E14" s="135"/>
      <c r="F14" s="135"/>
      <c r="G14" s="136" t="s">
        <v>326</v>
      </c>
      <c r="H14" s="136" t="s">
        <v>28</v>
      </c>
      <c r="I14" s="94"/>
    </row>
    <row r="15" spans="2:12" x14ac:dyDescent="0.25">
      <c r="B15" s="126"/>
      <c r="C15" s="137" t="s">
        <v>327</v>
      </c>
      <c r="D15" s="126"/>
      <c r="E15" s="126"/>
      <c r="F15" s="138">
        <v>1</v>
      </c>
      <c r="G15" s="139">
        <v>0</v>
      </c>
      <c r="H15" s="35">
        <f>F15*(G15*1.23)</f>
        <v>0</v>
      </c>
      <c r="I15" s="94"/>
    </row>
    <row r="16" spans="2:12" x14ac:dyDescent="0.25">
      <c r="B16" s="126"/>
      <c r="C16" s="137" t="s">
        <v>328</v>
      </c>
      <c r="D16" s="126"/>
      <c r="E16" s="126"/>
      <c r="F16" s="138">
        <v>1</v>
      </c>
      <c r="G16" s="139">
        <v>0</v>
      </c>
      <c r="H16" s="35">
        <f>F16*(G16*1.23)</f>
        <v>0</v>
      </c>
      <c r="I16" s="94"/>
    </row>
    <row r="17" spans="2:9" ht="30" x14ac:dyDescent="0.25">
      <c r="B17" s="126"/>
      <c r="C17" s="140" t="s">
        <v>329</v>
      </c>
      <c r="D17" s="126"/>
      <c r="E17" s="126"/>
      <c r="F17" s="138">
        <v>1</v>
      </c>
      <c r="G17" s="139">
        <v>0</v>
      </c>
      <c r="H17" s="35">
        <f>F17*(G17*1.23)</f>
        <v>0</v>
      </c>
      <c r="I17" s="94"/>
    </row>
    <row r="20" spans="2:9" x14ac:dyDescent="0.25">
      <c r="C20" s="90" t="s">
        <v>25</v>
      </c>
    </row>
    <row r="21" spans="2:9" x14ac:dyDescent="0.25">
      <c r="C21" s="91" t="s">
        <v>194</v>
      </c>
    </row>
    <row r="22" spans="2:9" x14ac:dyDescent="0.25">
      <c r="C22" s="91" t="s">
        <v>195</v>
      </c>
    </row>
    <row r="32" spans="2:9" x14ac:dyDescent="0.25">
      <c r="C32" s="119"/>
    </row>
    <row r="33" spans="3:3" x14ac:dyDescent="0.25">
      <c r="C33" s="119"/>
    </row>
    <row r="34" spans="3:3" x14ac:dyDescent="0.25">
      <c r="C34" s="119"/>
    </row>
    <row r="35" spans="3:3" x14ac:dyDescent="0.25">
      <c r="C35" s="119"/>
    </row>
  </sheetData>
  <mergeCells count="3">
    <mergeCell ref="B3:C3"/>
    <mergeCell ref="J3:L4"/>
    <mergeCell ref="B6:C6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RAZEM</vt:lpstr>
      <vt:lpstr>ul. Piastowska 14</vt:lpstr>
      <vt:lpstr>ul. Mickiewicza 1 -DM</vt:lpstr>
      <vt:lpstr>ul.Oleska 125 Archiwum</vt:lpstr>
      <vt:lpstr>ul. Ozimska 19</vt:lpstr>
      <vt:lpstr>CPR ul. Oleska 123</vt:lpstr>
      <vt:lpstr>ul. Zgorzelecka 2</vt:lpstr>
      <vt:lpstr>Pozostałe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Sławomir Oczoś</dc:creator>
  <dc:description/>
  <cp:lastModifiedBy>Sławomir Oczoś</cp:lastModifiedBy>
  <cp:revision>13</cp:revision>
  <cp:lastPrinted>2020-10-27T07:56:08Z</cp:lastPrinted>
  <dcterms:created xsi:type="dcterms:W3CDTF">2019-10-31T09:54:34Z</dcterms:created>
  <dcterms:modified xsi:type="dcterms:W3CDTF">2023-11-16T06:30:15Z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