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mc:AlternateContent xmlns:mc="http://schemas.openxmlformats.org/markup-compatibility/2006">
    <mc:Choice Requires="x15">
      <x15ac:absPath xmlns:x15ac="http://schemas.microsoft.com/office/spreadsheetml/2010/11/ac" url="S:\PW\PW1\PROGR@M Wiedza i Umiejętności = Kompetencje\Audyt 2.0\Model kompetencyjny\2023.09 Projekt narzędzia MK\Final\"/>
    </mc:Choice>
  </mc:AlternateContent>
  <xr:revisionPtr revIDLastSave="0" documentId="13_ncr:1_{6F08D34A-4E9F-4CF6-B8B0-03923EE61DDF}" xr6:coauthVersionLast="47" xr6:coauthVersionMax="47" xr10:uidLastSave="{00000000-0000-0000-0000-000000000000}"/>
  <workbookProtection workbookAlgorithmName="SHA-512" workbookHashValue="1yfZtLpgry1ffZQB7hW1f/WlUmx7iW5fpZ3Iw2KSVDMxOJh4bbWOEqn2rZbKIznNyg6ypqBast7ZrjcXTV3R+g==" workbookSaltValue="gDsHlmg0F2MOy6/fxrLygQ==" workbookSpinCount="100000" lockStructure="1"/>
  <bookViews>
    <workbookView xWindow="-120" yWindow="-120" windowWidth="29040" windowHeight="17640" xr2:uid="{00000000-000D-0000-FFFF-FFFF00000000}"/>
  </bookViews>
  <sheets>
    <sheet name="Strona tytułowa" sheetId="3" r:id="rId1"/>
    <sheet name="Wiedza (W)" sheetId="4" r:id="rId2"/>
    <sheet name="Umiejętności &quot;twarde&quot; (T)" sheetId="8" r:id="rId3"/>
    <sheet name="Umiejętności &quot;miękkie&quot; (M)" sheetId="9" r:id="rId4"/>
    <sheet name="Postawy (P)" sheetId="10" r:id="rId5"/>
    <sheet name="Profil kompetencyjny" sheetId="12" r:id="rId6"/>
    <sheet name="listy" sheetId="1"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2" l="1"/>
  <c r="F24" i="12"/>
  <c r="F14"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3" i="12"/>
  <c r="F32" i="12"/>
  <c r="F31" i="12"/>
  <c r="F30" i="12"/>
  <c r="F29" i="12"/>
  <c r="F28" i="12"/>
  <c r="F27" i="12"/>
  <c r="F26" i="12"/>
  <c r="F25" i="12"/>
  <c r="F23" i="12"/>
  <c r="F22" i="12"/>
  <c r="F21" i="12"/>
  <c r="F20" i="12"/>
  <c r="F19" i="12"/>
  <c r="F18" i="12"/>
  <c r="F17" i="12"/>
  <c r="F16" i="12"/>
  <c r="F15" i="12"/>
  <c r="F13" i="12"/>
  <c r="F12" i="12"/>
  <c r="F11" i="12"/>
  <c r="F10" i="12"/>
  <c r="F9" i="12"/>
  <c r="F8" i="12"/>
  <c r="F7" i="12"/>
  <c r="F6" i="12"/>
  <c r="F5" i="12"/>
  <c r="F4" i="12"/>
  <c r="F3" i="12"/>
  <c r="F2" i="12"/>
  <c r="G15" i="12"/>
  <c r="H15" i="12" s="1"/>
  <c r="G72" i="12"/>
  <c r="G71" i="12"/>
  <c r="G70" i="12"/>
  <c r="G69" i="12"/>
  <c r="G68" i="12"/>
  <c r="G67" i="12"/>
  <c r="G66" i="12"/>
  <c r="G65" i="12"/>
  <c r="G64" i="12"/>
  <c r="G63" i="12"/>
  <c r="G62" i="12"/>
  <c r="G61" i="12"/>
  <c r="G60" i="12"/>
  <c r="G59" i="12"/>
  <c r="G58" i="12"/>
  <c r="G57" i="12"/>
  <c r="G56" i="12"/>
  <c r="G55" i="12"/>
  <c r="H55" i="12" s="1"/>
  <c r="G54" i="12"/>
  <c r="H54" i="12" s="1"/>
  <c r="G53" i="12"/>
  <c r="H53" i="12" s="1"/>
  <c r="G52" i="12"/>
  <c r="H52" i="12" s="1"/>
  <c r="G51" i="12"/>
  <c r="H51" i="12" s="1"/>
  <c r="G50" i="12"/>
  <c r="G49" i="12"/>
  <c r="G48" i="12"/>
  <c r="G47" i="12"/>
  <c r="G46" i="12"/>
  <c r="G45" i="12"/>
  <c r="G44" i="12"/>
  <c r="G43" i="12"/>
  <c r="G42" i="12"/>
  <c r="G40" i="12"/>
  <c r="G39" i="12"/>
  <c r="G38" i="12"/>
  <c r="G37" i="12"/>
  <c r="G36" i="12"/>
  <c r="G35" i="12"/>
  <c r="G34" i="12"/>
  <c r="G33" i="12"/>
  <c r="G24" i="12"/>
  <c r="G23" i="12"/>
  <c r="G22" i="12"/>
  <c r="G21" i="12"/>
  <c r="G20" i="12"/>
  <c r="G19" i="12"/>
  <c r="G18" i="12"/>
  <c r="G17" i="12"/>
  <c r="G16" i="12"/>
  <c r="G14" i="12"/>
  <c r="G13" i="12"/>
  <c r="G12" i="12"/>
  <c r="K24" i="9" l="1"/>
  <c r="K23" i="9"/>
  <c r="K22" i="9"/>
  <c r="K21" i="9"/>
  <c r="K17" i="10" l="1"/>
  <c r="H72" i="12" s="1"/>
  <c r="K15" i="10"/>
  <c r="H71" i="12" s="1"/>
  <c r="K13" i="10"/>
  <c r="H70" i="12" s="1"/>
  <c r="K11" i="10"/>
  <c r="H69" i="12" s="1"/>
  <c r="K10" i="10"/>
  <c r="H68" i="12" s="1"/>
  <c r="K8" i="10"/>
  <c r="H67" i="12" s="1"/>
  <c r="K7" i="10"/>
  <c r="H66" i="12" s="1"/>
  <c r="K6" i="10"/>
  <c r="H65" i="12" s="1"/>
  <c r="K39" i="9"/>
  <c r="H64" i="12" s="1"/>
  <c r="K37" i="9"/>
  <c r="H63" i="12" s="1"/>
  <c r="K35" i="9"/>
  <c r="H62" i="12" s="1"/>
  <c r="K33" i="9"/>
  <c r="H61" i="12" s="1"/>
  <c r="K32" i="9"/>
  <c r="H60" i="12" s="1"/>
  <c r="K30" i="9"/>
  <c r="H59" i="12" s="1"/>
  <c r="K29" i="9"/>
  <c r="H58" i="12" s="1"/>
  <c r="K27" i="9"/>
  <c r="H57" i="12" s="1"/>
  <c r="K26" i="9"/>
  <c r="H56" i="12" s="1"/>
  <c r="K20" i="9"/>
  <c r="K19" i="9"/>
  <c r="H50" i="12" s="1"/>
  <c r="K17" i="9"/>
  <c r="H49" i="12" s="1"/>
  <c r="K16" i="9"/>
  <c r="H48" i="12" s="1"/>
  <c r="K15" i="9"/>
  <c r="H47" i="12" s="1"/>
  <c r="K13" i="9"/>
  <c r="H46" i="12" s="1"/>
  <c r="K12" i="9"/>
  <c r="H45" i="12" s="1"/>
  <c r="K11" i="9"/>
  <c r="H44" i="12" s="1"/>
  <c r="K9" i="9"/>
  <c r="H43" i="12" s="1"/>
  <c r="K7" i="9"/>
  <c r="H42" i="12" s="1"/>
  <c r="K6" i="9"/>
  <c r="K25" i="8"/>
  <c r="H40" i="12" s="1"/>
  <c r="K23" i="8"/>
  <c r="H39" i="12" s="1"/>
  <c r="K22" i="8"/>
  <c r="H38" i="12" s="1"/>
  <c r="K21" i="8"/>
  <c r="H37" i="12" s="1"/>
  <c r="K19" i="8"/>
  <c r="H36" i="12" s="1"/>
  <c r="K18" i="8"/>
  <c r="H35" i="12" s="1"/>
  <c r="K17" i="8"/>
  <c r="H34" i="12" s="1"/>
  <c r="K16" i="8"/>
  <c r="H33" i="12" s="1"/>
  <c r="K14" i="8"/>
  <c r="K13" i="8"/>
  <c r="K12" i="8"/>
  <c r="K11" i="8"/>
  <c r="K10" i="8"/>
  <c r="K9" i="8"/>
  <c r="K7" i="8"/>
  <c r="K6" i="8"/>
  <c r="K30" i="4"/>
  <c r="H24" i="12" s="1"/>
  <c r="K29" i="4"/>
  <c r="H23" i="12" s="1"/>
  <c r="K28" i="4"/>
  <c r="H22" i="12" s="1"/>
  <c r="K27" i="4"/>
  <c r="H21" i="12" s="1"/>
  <c r="K26" i="4"/>
  <c r="H20" i="12" s="1"/>
  <c r="K25" i="4"/>
  <c r="H19" i="12" s="1"/>
  <c r="K24" i="4"/>
  <c r="H18" i="12" s="1"/>
  <c r="K23" i="4"/>
  <c r="H17" i="12" s="1"/>
  <c r="K22" i="4"/>
  <c r="H16" i="12" s="1"/>
  <c r="K21" i="4"/>
  <c r="K20" i="4"/>
  <c r="H14" i="12" s="1"/>
  <c r="K19" i="4"/>
  <c r="H13" i="12" s="1"/>
  <c r="K18" i="4"/>
  <c r="H12" i="12" s="1"/>
  <c r="K16" i="4"/>
  <c r="K15" i="4"/>
  <c r="K14" i="4"/>
  <c r="K13" i="4"/>
  <c r="K12" i="4"/>
  <c r="G7" i="12" s="1"/>
  <c r="K11" i="4"/>
  <c r="K7" i="4"/>
  <c r="G3" i="12" s="1"/>
  <c r="K8" i="4"/>
  <c r="G4" i="12" s="1"/>
  <c r="K9" i="4"/>
  <c r="G5" i="12" s="1"/>
  <c r="K6" i="4"/>
  <c r="G11" i="12" l="1"/>
  <c r="H11" i="12" s="1"/>
  <c r="G10" i="12"/>
  <c r="H10" i="12" s="1"/>
  <c r="G9" i="12"/>
  <c r="H9" i="12" s="1"/>
  <c r="G8" i="12"/>
  <c r="H8" i="12" s="1"/>
  <c r="G6" i="12"/>
  <c r="H6" i="12" s="1"/>
  <c r="G41" i="12"/>
  <c r="H41" i="12" s="1"/>
  <c r="G32" i="12"/>
  <c r="H32" i="12" s="1"/>
  <c r="G31" i="12"/>
  <c r="H31" i="12" s="1"/>
  <c r="G30" i="12"/>
  <c r="H30" i="12" s="1"/>
  <c r="G29" i="12"/>
  <c r="H29" i="12" s="1"/>
  <c r="G28" i="12"/>
  <c r="H28" i="12" s="1"/>
  <c r="G27" i="12"/>
  <c r="H27" i="12" s="1"/>
  <c r="G26" i="12"/>
  <c r="H26" i="12" s="1"/>
  <c r="G25" i="12"/>
  <c r="H25" i="12" s="1"/>
  <c r="G2" i="12"/>
  <c r="H2" i="12" s="1"/>
  <c r="H7" i="12"/>
  <c r="H3" i="12"/>
  <c r="H5" i="12"/>
  <c r="H4" i="12"/>
  <c r="I3" i="10"/>
  <c r="I3" i="9"/>
  <c r="I3" i="8"/>
  <c r="I3" i="4"/>
</calcChain>
</file>

<file path=xl/sharedStrings.xml><?xml version="1.0" encoding="utf-8"?>
<sst xmlns="http://schemas.openxmlformats.org/spreadsheetml/2006/main" count="871" uniqueCount="660">
  <si>
    <t>jednoosobowa (samodzielne stanowisko)</t>
  </si>
  <si>
    <t>nie dotyczy</t>
  </si>
  <si>
    <t>Lp.</t>
  </si>
  <si>
    <t>W.1.1</t>
  </si>
  <si>
    <t>W.1.2</t>
  </si>
  <si>
    <t>W.1.3</t>
  </si>
  <si>
    <t>W.1.4</t>
  </si>
  <si>
    <t>W.2.1</t>
  </si>
  <si>
    <t>W.2.2</t>
  </si>
  <si>
    <t>W.2.3</t>
  </si>
  <si>
    <t>W.2.4</t>
  </si>
  <si>
    <t>W.2.5</t>
  </si>
  <si>
    <t>W.2.6</t>
  </si>
  <si>
    <t>W.3.1</t>
  </si>
  <si>
    <t>W.3.2</t>
  </si>
  <si>
    <t>W.3.3</t>
  </si>
  <si>
    <t>W.3.4</t>
  </si>
  <si>
    <t>W.3.5</t>
  </si>
  <si>
    <t>W.3.6</t>
  </si>
  <si>
    <t>W.3.7</t>
  </si>
  <si>
    <t>W.3.8</t>
  </si>
  <si>
    <t>W.3.9</t>
  </si>
  <si>
    <t>W.3.10</t>
  </si>
  <si>
    <t>W.3.11</t>
  </si>
  <si>
    <t>W.3.12</t>
  </si>
  <si>
    <t>W.3.13</t>
  </si>
  <si>
    <t>T.1.1</t>
  </si>
  <si>
    <t>T.1.2</t>
  </si>
  <si>
    <t>T.2.1</t>
  </si>
  <si>
    <t>T.2.2</t>
  </si>
  <si>
    <t>T.2.3</t>
  </si>
  <si>
    <t>T.2.4</t>
  </si>
  <si>
    <t>T.2.5</t>
  </si>
  <si>
    <t>T.2.6</t>
  </si>
  <si>
    <t>T.3.1</t>
  </si>
  <si>
    <t>T.3.2</t>
  </si>
  <si>
    <t>T.3.3</t>
  </si>
  <si>
    <t>T.3.4</t>
  </si>
  <si>
    <t>T.4.1</t>
  </si>
  <si>
    <t>T.4.2</t>
  </si>
  <si>
    <t>T.4.3</t>
  </si>
  <si>
    <t>M.1.1</t>
  </si>
  <si>
    <t>M.1.2</t>
  </si>
  <si>
    <t>M.2.1</t>
  </si>
  <si>
    <t>M.3.1</t>
  </si>
  <si>
    <t>M.3.2</t>
  </si>
  <si>
    <t>M.3.3</t>
  </si>
  <si>
    <t>M.4.1</t>
  </si>
  <si>
    <t>M.4.2</t>
  </si>
  <si>
    <t>M.4.3</t>
  </si>
  <si>
    <t>M.5.1</t>
  </si>
  <si>
    <t>M.5.2</t>
  </si>
  <si>
    <t>M.6.1</t>
  </si>
  <si>
    <t>M.6.2</t>
  </si>
  <si>
    <t>M.7.1</t>
  </si>
  <si>
    <t>M.7.2</t>
  </si>
  <si>
    <t>M.8.1</t>
  </si>
  <si>
    <t>M.8.2</t>
  </si>
  <si>
    <t>M.9.1</t>
  </si>
  <si>
    <t>M.10.1</t>
  </si>
  <si>
    <t>M.11.1</t>
  </si>
  <si>
    <t>P.1.1</t>
  </si>
  <si>
    <t>P.1.2</t>
  </si>
  <si>
    <t>P.1.3</t>
  </si>
  <si>
    <t>P.2.1</t>
  </si>
  <si>
    <t>P.2.2</t>
  </si>
  <si>
    <t>P.3.1</t>
  </si>
  <si>
    <t>P.4.1</t>
  </si>
  <si>
    <t>P.5.1</t>
  </si>
  <si>
    <t>(Źródło przyjętej skali: „Zarządzanie kompetencjami perspektywa firmowa i osobista”, Grzegorz Filipowicz, Wydawnictwo: Oficyna Wolters Kluwer)</t>
  </si>
  <si>
    <t>MAPA KOMPETENCJI</t>
  </si>
  <si>
    <t>Grupa kompetencji</t>
  </si>
  <si>
    <t>NAZWA KOMPETENCJI</t>
  </si>
  <si>
    <t>Wiedza</t>
  </si>
  <si>
    <t>ZNAJOMOŚĆ ZASAD PROWADZENIA AUDYTU WEWNĘTRZNEGO</t>
  </si>
  <si>
    <t>Umiejętności "twarde"</t>
  </si>
  <si>
    <t>Umiejętności "miękkie"</t>
  </si>
  <si>
    <t>Nie potrafi wskazać, w jakich aktach prawnych uregulowany jest audyt wewnętrzny.</t>
  </si>
  <si>
    <t>Niezależnie od zakresu i stopnia skomplikowania zagadnienia znalezienie i dopasowanie do danej sytuacji stosownego przepisu prawa czy standardu w zakresie audytu wewnętrznego nie sprawia mu żadnej trudności. Chętnie dzieli się wiedzą i dobrymi praktykami w tym zakresie, motywując innych do podobnych działań.</t>
  </si>
  <si>
    <t xml:space="preserve">Niezawodnie i z dbałością o istotne szczegóły potrafi wskazać sposób planowania audytu wewnętrznego, przygotowywania sprawozdania z prowadzenia audytu wewnętrznego, prowadzenia i dokumentowania zadań audytowych. Jest w stanie dostosować sposób prowadzenia audytu wewnętrznego do różnych kontekstów i specyficznych wymagań jednostki, zachowując wymogi metodyczne. Wspiera w tym innych. </t>
  </si>
  <si>
    <t>Posługuje się podstawowymi pojęciami z dziedziny statystyki w szczególności takimi jak.: poziom ufności, precyzja, współczynnik ufności, maksymalny dopuszczalny poziom błędu, ekstrapolacja. Potrafi wskazać i opisać sposoby doboru prób przy pomocy metod statystycznych w szczególności: losowania prostego, systematycznego i warstwowego. Wymaga wsparcia przy określaniu, którą metodę zastosować w danej sytuacji.</t>
  </si>
  <si>
    <t>ZNAJOMOŚĆ ZASAD ZARZĄDZANIA</t>
  </si>
  <si>
    <t xml:space="preserve">Potrafi wskazać, zdefiniować funkcje i cykl zarządzania. Potrafi wskazać metody i narzędzia służące jego realizacji w odniesieniu do standardowych sytuacji. Potrafi wskazać i zdefiniować modele organizacyjne, struktury organizacyjne i metody zarządzania zasobami. Wymaga wsparcia w sytuacjach niestandardowych/złożonych. </t>
  </si>
  <si>
    <t xml:space="preserve">Wie, co zrobić, aby zidentyfikować sieć zależności ryzyk i trafnie dobrać mechanizmy kontrolne. Nawet w wyjątkowo skomplikowanych sytuacjach wie, co zrobić, aby ocenić elementy ładu organizacyjnego, nadzoru, kontroli i zarządzania ryzykiem. Udziela wskazówek i szkoli w zakresie zarządzania ryzykiem i ładu organizacyjnego. </t>
  </si>
  <si>
    <t>Znajomość standardów kontroli zarządczej</t>
  </si>
  <si>
    <t xml:space="preserve">Nie zna standardów kontroli zarządczej. Nie rozumie roli i znaczenia kontroli zarządczej. </t>
  </si>
  <si>
    <t>Zna i rozumie poszczególne standardy kontroli zarządczej i dostrzega powiązania pomiędzy nimi. Rozumie istotę i cel kontroli zarządczej. Przy wsparciu potrafi wskazać kryteria w zakresie adekwatności, skuteczności i efektywności kontroli zarządczej.</t>
  </si>
  <si>
    <t>Prawidłowo wskazuje właściwe standardy kontroli zarządczej, które mają zastosowanie w danej sytuacji. Trafnie wskazuje odpowiednie standardy oraz dobre praktyki nawet w trudnych i niejasnych sytuacjach. Wie, co zrobić, aby trafnie wskazać kryteria w zakresie adekwatności, skuteczności i efektywności kontroli zarządczej niezależnie od zakresu badania.</t>
  </si>
  <si>
    <t xml:space="preserve">Niezależnie od zakresu i stopnia skomplikowania zagadnienia znalezienie i dopasowanie stosownego standardu kontroli zarządczej nie sprawia mu trudności. Trafnie wskazuje odpowiednie standardy nawet w trudnych i niejasnych sytuacjach. Potrafi trafnie wskazać kryteria w zakresie adekwatności, skuteczności i efektywności kontroli zarządczej niezależnie od zakresu badania. Chętnie dzieli się wiedzą i dobrymi praktykami, prowadzi szkolenia w zakresie kontroli zarządczej. </t>
  </si>
  <si>
    <t xml:space="preserve">Nie zna pojęć i zasad zarządzania procesowego. </t>
  </si>
  <si>
    <t>Zna i rozumie pojęcia, koncepcję, metodę i narzędzia zarządzania procesami. Rozumie, że procesy są ważne dla skutecznego i efektywnego działania jednostki. Przy wsparciu potrafi zidentyfikować główne etapy procesu oraz ich zależności.</t>
  </si>
  <si>
    <t>Potrafi opisać standardowy proces, wskazać potencjalne obszary poprawy i proponować zmiany - głównie w zakresie standardowych procesów, w pozostałym zakresie wymaga wsparcia. Zna sposób działania narzędzi wspomagających zarządzanie procesowe.</t>
  </si>
  <si>
    <t>Niezależnie od zakresu i stopnia skomplikowania procesu wie, co zrobić, aby właściwie go opisać i zmapować. Chętnie dzieli się wiedzą i dobrymi praktykami, prowadzi szkolenia w zakresie zarządzania procesami.</t>
  </si>
  <si>
    <t>Nie zna pojęć i zasad zarządzania projektowego.</t>
  </si>
  <si>
    <t>Zna i rozumie pojęcia stosowane w zarządzaniu projektami. Potrafi wskazać metody zarzadzania projektami oraz je scharakteryzować. Przy wsparciu potrafi wskazać i zdefiniować główne etapy realizacji projektu.</t>
  </si>
  <si>
    <t>Potrafi zidentyfikować zalety i wady poszczególnych metod zarządzania projektami. Potrafi wskazać, jak zastosować metody zarządzania projektami dla niedużych i nieskomplikowanych projektów. Zna sposób działania narzędzi wspomagających zarządzanie projektowe.</t>
  </si>
  <si>
    <t>Potrafi wskazać, jak zastosować metody zarządzania projektami dla złożonych projektów i z jakich narzędzi wspomagających w danym przypadku korzystać dla zapewnienia skutecznej realizacji projektu. Wie, co zrobić, aby zdiagnozować problemy w zakresie skuteczności i efektywności realizacji projektu.</t>
  </si>
  <si>
    <t>Nie zna pojęć i zasad zarządzania zasobami ludzkimi.</t>
  </si>
  <si>
    <t>Zna i rozumie pojęcia stosowane w zarządzaniu zasobami ludzkimi. Potrafi wskazać metody zarządzania zasobami ludzkimi oraz je scharakteryzować.</t>
  </si>
  <si>
    <t xml:space="preserve">Potrafi wskazać zalety i wady poszczególnych metod zarządzania zasobami ludzkimi. Zna sposób działania narzędzi wspomagających zarządzanie zasobami ludzkimi. Potrafi zidentyfikować problemy w zakresie zarządzania zasobami ludzkimi. </t>
  </si>
  <si>
    <t>ZNAJOMOŚĆ ZASAD REGULUJĄCYCH FUNKCJONOWANIE SEKTORA FINANSÓW PUBLICZNYCH</t>
  </si>
  <si>
    <t xml:space="preserve">Znajomość przepisów, standardów i dobrych praktyk z zakresu specyfiki działania sektora finansów publicznych, w którym funkcjonuje jednostka, w tym znajomość otoczenia makroekonomicznego i mikroekonomicznego jednostki. </t>
  </si>
  <si>
    <t>Posługuje się pojęciami z zakresu finansów publicznych, potrafi wskazać procesy, jakie obejmują finanse publiczne i zasady gospodarowania środkami publicznymi. Wymaga wsparcia przy określeniu, który przepis lub standard zastosować w danej sytuacji.</t>
  </si>
  <si>
    <t>Niezależnie od zakresu i stopnia skomplikowania zagadnienia znalezienie i dopasowanie do danej sytuacji stosownego przepisu prawa lub standardu z zakresu finansów publicznych nie sprawia mu żadnej trudności. Chętnie dzieli się wiedzą i dobrymi praktykami w tym zakresie, motywując innych do podobnych działań.</t>
  </si>
  <si>
    <t>Posługuje się pojęciami z zakresu rachunkowości, potrafi wskazać i opisać zasady i procedury związane z rachunkowością. Wymaga wsparcia przy określeniu, który przepis lub standard zastosować w danej sytuacji.</t>
  </si>
  <si>
    <t>Prawidłowo wskazuje właściwe przepisy, standardy oraz dobre praktyki w zakresie rachunkowości, które mają zastosowanie w danej sytuacji. Trafnie wskazuje odpowiednie przepisy nawet w trudnych i niejasnych sytuacjach. Często wyjaśnia innym, jak właściwie stosować przepisy w tym zakresie.</t>
  </si>
  <si>
    <t>Nie potrafi wskazać, w jakich aktach prawnych i standardach zostały uregulowane zamówienia publiczne.</t>
  </si>
  <si>
    <t>Posługuje się pojęciami z zakresu zamówień publicznych, potrafi wskazać i opisać zasady i procedury związane z zamówieniami publicznymi. Wymaga wsparcia przy określeniu, który przepis lub standard zastosować w danej sytuacji.</t>
  </si>
  <si>
    <t>Prawidłowo wskazuje właściwe przepisy, standardy oraz dobre praktyki w zakresie zamówień publicznych, które mają zastosowanie w danej sytuacji. Trafnie wskazuje odpowiednie przepisy nawet w trudnych i niejasnych sytuacjach. Często wyjaśnia innym, jak właściwie stosować przepisy w tym zakresie.</t>
  </si>
  <si>
    <t xml:space="preserve">Nie potrafi wskazać, w jakich aktach prawnych i standardach została uregulowana ochrona zasobów jednostki. </t>
  </si>
  <si>
    <t xml:space="preserve">Niezależnie od zakresu i stopnia skomplikowania zagadnienia znalezienie i dopasowanie do danej sytuacji stosownego przepisu prawa czy standardu w zakresie ochrony zasobów nie sprawia mu żadnej trudności. Potrafi wskazać jak skutecznie zabezpieczać zasoby, śledzi najnowsze trendy w tym zakresie. Chętnie dzieli się wiedzą i dobrymi praktykami w tym zakresie, motywując innych do podobnych działań. </t>
  </si>
  <si>
    <t>Prawidłowo wskazuje właściwe przepisy, standardy oraz dobre praktyki w zakresie zgłaszania nadużyć i oszustw, które mają zastosowanie w danej sytuacji. Trafnie wskazuje odpowiednie przepisy nawet w trudnych i niejasnych sytuacjach. Często wyjaśnia innym, jak właściwie stosować przepisy w tym zakresie. Potrafi wskazać, jak skutecznie zapobiegać nadużyciom i oszustwom.</t>
  </si>
  <si>
    <t xml:space="preserve">Niezależnie od zakresu i stopnia skomplikowania zagadnienia znalezienie i dopasowanie do danej sytuacji stosownego przepisu prawa czy standardu w zakresie zgłaszania nadużyć i oszustw nie sprawia mu żadnej trudności. Potrafi wskazać, jak skutecznie zapobiegać nadużyciom i oszustwom, śledzi najnowsze trendy w tym zakresie. Chętnie dzieli się wiedzą i dobrymi praktykami w tym zakresie, motywując innych do podobnych działań. </t>
  </si>
  <si>
    <t>Nie potrafi wskazać, w jakich aktach prawnych i standardach została uregulowana działalność organów kontrolnych i ochrony prawnej.</t>
  </si>
  <si>
    <t>Potrafi wskazać przepisy i standardy regulujące kluczowe kwestie dotyczące działalności organów kontrolnych i ochrony prawnej, w szczególności: cel, uprawnienia i odpowiedzialność oraz zakres i sposób działania. Wymaga wsparcia przy określaniu, który przepis zastosować w danej sytuacji.</t>
  </si>
  <si>
    <t>Prawidłowo wskazuje właściwe przepisy, standardy oraz dobre praktyki w zakresie działalności organów kontrolnych i ochrony prawnej, które mają zastosowanie w danej sytuacji. Trafnie wskazuje odpowiednie przepisy nawet w trudnych i niejasnych sytuacjach. Często wyjaśnia innym, jak właściwie stosować przepisy w tym zakresie.</t>
  </si>
  <si>
    <t xml:space="preserve">Niezależnie od zakresu i stopnia skomplikowania zagadnienia znalezienie i dopasowanie do danej sytuacji stosownego przepisu prawa czy standardu w zakresie działalności organów kontrolnych i ochrony prawnej nie sprawia mu żadnej trudności. Chętnie dzieli się wiedzą i dobrymi praktykami w tym zakresie, motywując innych do podobnych działań. </t>
  </si>
  <si>
    <t>Posługuje się pojęciami z zakresu dostępności oraz rozumie znaczenie zapewnienia dostępności dla różnych grup interesariuszy. Potrafi wskazać niektóre minimalne wymagania w zakresie dostępności architektonicznej, cyfrowej oraz informacyjno-komunikacyjnej, jakie musi spełniać podmiot publiczny. Wymaga wsparcia przy określaniu, który przepis lub standard zastosować w danej sytuacji.</t>
  </si>
  <si>
    <t>Nie potrafi wskazać, w jakim akcie prawnym i standardach uregulowano postępowanie administracyjne.</t>
  </si>
  <si>
    <t>Potrafi wskazać zasady, tryby oraz etapy postępowania administracyjnego. Wymaga wsparcia przy określaniu, który przepis lub standard zastosować w danej sytuacji.</t>
  </si>
  <si>
    <t>Prawidłowo wskazuje właściwe przepisy, standardy oraz dobre praktyki, które mają zastosowanie w danej sytuacji. Trafnie wskazuje odpowiednie przepisy nawet w trudnych i niejasnych sytuacjach. Często wyjaśnia innym, jak właściwie stosować przepisy w tym zakresie.</t>
  </si>
  <si>
    <t xml:space="preserve">Niezależnie od zakresu i stopnia skomplikowania zagadnienia znalezienie i dopasowanie do danej sytuacji stosownego przepisu prawa czy standardu w zakresie postępowania administracyjnego nie sprawia mu żadnej trudności. Chętnie dzieli się wiedzą i dobrymi praktykami w tym zakresie, motywując innych do podobnych działań. </t>
  </si>
  <si>
    <t>Nie zna kontekstu zewnętrznego wpływającego na działalność jednostki.</t>
  </si>
  <si>
    <t>Wykazuje samodzielność w identyfikowaniu i interpretowaniu czynników zewnętrznych oraz ich wpływu na jednostkę. Może potrzebować wsparcia w niestandardowych przypadkach.</t>
  </si>
  <si>
    <t>Niezależnie od złożoności i dynamiki zmian otoczenia zewnętrznego trafnie identyfikuje i interpretuje wpływ czynników zewnętrznych na funkcjonowanie jednostki. Chętnie dzieli się wiedzą i spostrzeżeniami, motywując innych do podobnych działań.</t>
  </si>
  <si>
    <t>Nie zna wizji, misji, wartości oraz zasad ładu organizacyjnego jednostki.</t>
  </si>
  <si>
    <t xml:space="preserve">Dostrzega zależności pomiędzy wizją, misją a celami jednostki (strategiczne, operacyjne). Rozumie i potrafi wyjaśnić zasady ładu organizacyjnego w kontekście celów jednostki oraz ich wpływu na skuteczność działań. </t>
  </si>
  <si>
    <t>POSIADANIE KOMPETENCJI CYFROWYCH</t>
  </si>
  <si>
    <t>Kompetencje informatyczne i informacyjne wykorzystywane w pracy, doskonaleniu zawodowym i rozwoju osobistym. Kompetentne, świadome i kreatywne wykorzystanie technologii informacyjno-komunikacyjnych związane z pracą, nauką, aktywnym udziałem w życiu społecznym. Umiejętność analizowania środowiska informatycznego i identyfikacji zagrożeń (cyberbezpieczeństwo).</t>
  </si>
  <si>
    <t xml:space="preserve">Zachowanie poufności i bezpieczeństwa informacji podczas korzystania z narzędzi cyfrowych </t>
  </si>
  <si>
    <t>Samodzielnie, rozwiązując proste problemy potrafi:
- wskazać dobrze zdefiniowane i standardowe sposoby ochrony urządzeń i treści cyfrowych,
- rozróżniać dobrze zdefiniowane i standardowe zagrożenia w środowiskach cyfrowych,
- wybrać dobrze zdefiniowane i standardowe środki bezpieczeństwa i ochrony,
- działać rozważnie w kwestiach dotyczących poufności.</t>
  </si>
  <si>
    <t>Sprawnie, zgodnie z własnymi potrzebami, rozwiązując dobrze zdefiniowane i nieszablonowe problemy potrafi:
- zorganizować sposoby ochrony urządzeń i treści cyfrowych oraz stosować różne sposoby ochrony urządzeń i treści cyfrowych,
- rozpoznawać różnorodne zagrożenia w środowiskach cyfrowych,
- stosować różne sposoby ochrony danych osobowych i poufności w środowiskach cyfrowych,
- stosować różne konkretne sposoby udostępniania informacji publicznej z respektowaniem zasad dotyczących polityki poufności.
Często aktualizuje swoje strategie bezpieczeństwa.
Potrafi przeciwdziałać w sytuacji zagrożenia urządzenia.</t>
  </si>
  <si>
    <t>STOSOWANIE ZASAD PROWADZENIA AUDYTU WEWNĘTYRZNEGO</t>
  </si>
  <si>
    <t>Umiejętność praktycznego stosowania przepisów oraz standardów audytu wewnętrznego dla jednostek sektora finansów publicznych (w szczególności: planowanie, wykonywanie zadań oraz informowanie o wynikach i monitorowanie postępów, dokumentowanie). Zarządzanie komórką audytu wewnętrznego.</t>
  </si>
  <si>
    <t>Opracowywanie planu audytu wewnętrznego (PAW) w oparciu o wyniki analizy ryzyka i priorytety interesariuszy</t>
  </si>
  <si>
    <t>Nie potrafi przeprowadzić analizy ryzyka, analizy dostępnych zasobów ani zebrać i przeanalizować informacji od interesariuszy niezbędnych do sporządzenia PAW.</t>
  </si>
  <si>
    <t xml:space="preserve">Podejmuje próby przeprowadzenia analizy ryzyka, analizy dostępnych zasobów oraz zebrania i przeanalizowania informacji od interesariuszy niezbędnych do sporządzenia PAW.
</t>
  </si>
  <si>
    <t xml:space="preserve">Samodzielnie i co do zasady poprawnie przeprowadza analizę ryzyka, analizę dostępnych zasobów oraz potrafi zebrać i przeanalizować informacje od interesariuszy niezbędne do sporządzenia PAW. Potrafi planować działalność audytu w oparciu o cele operacyjne jednostki. W przypadku bardziej skomplikowanych sytuacji potrzebuje wsparcia. </t>
  </si>
  <si>
    <t>Skutecznie i bezbłędnie przeprowadza analizę ryzyka, analizę dostępnych zasobów oraz potrafi zebrać i przeanalizować informacje od interesariuszy niezbędne do sporządzenia PAW. Potrafi zaplanować działalność komórki audytu w perspektywie dłuższej niż rok. 
W razie potrzeby wspiera innych w zakresie czynności technicznych i organizacyjnych.</t>
  </si>
  <si>
    <t>Przeprowadzanie zadania audytowego (organizowanie, programowanie, realizacja) zapewniające osiągnięcie celów zadania</t>
  </si>
  <si>
    <t xml:space="preserve">Samodzielnie i co do zasady poprawnie przeprowadza zadanie na każdym jego etapie (organizowanie, programowanie i realizacja), zapewniając osiągnięcie celów zadania, w szczególności uwzględniając powszechnie stosowaną metodykę audytu wewnętrznego. Wymaga wsparcia w skomplikowanych nietypowych zadaniach.
Powierzone zadania wykonuje na czas i z dochowaniem należytej staranności, kontrolując dostęp do dokumentacji zadania. </t>
  </si>
  <si>
    <r>
      <t>Poprawnie przeprowadza złożone zadanie na każdym jego etapie (organizowanie, programowanie i realizacja), zapewniając osiągnięcie celów zadania, w szczególności uwzględniając powszechnie stosowaną metodykę audytu wewnętrznego. Poszukuje nowoczesnych metod przeprowadzania audytu wewnętrznego.
Powierzone zadania wykonuje na czas i z dochowaniem należytej staranności, kontrolując dostęp do dokumentacji zadania. 
W razie potrzeby udziela innym wskazówek w tym zakresie.</t>
    </r>
    <r>
      <rPr>
        <b/>
        <sz val="11"/>
        <color rgb="FFC00000"/>
        <rFont val="Calibri"/>
        <family val="2"/>
        <charset val="238"/>
        <scheme val="minor"/>
      </rPr>
      <t/>
    </r>
  </si>
  <si>
    <t>Potrafi przeprowadzić przekrojowe (wieloaspektowe) i skomplikowane zadanie audytowe wymagające dużej operatywności i elastyczności w jego organizowaniu, programowaniu i realizacji. Zapewnia osiągnięcie celów zadania, w szczególności uwzględniając powszechnie stosowaną metodykę audytu wewnętrznego. 
Potrafi wykorzystywać nowoczesne metody przeprowadzania audytu wewnętrznego oraz służy w tym zakresie wsparciem i wskazówkami merytorycznymi członkom zespołu.
Powierzone zadania wykonuje na czas i z dochowaniem należytej staranności, kontrolując dostęp do dokumentacji zadania. 
Sprawnie identyfikuje priorytety w zaawansowanych i złożonych sytuacjach, koordynuje indywidualne działania poszczególnych osób mając na uwadze hierarchię działań audytowych. Sprawnie dostosowuje plany do nieprzewidzianych okoliczności, wykorzystuje dodatkowe pojawiające się możliwości dla podniesienia sprawności działania w zadaniach. Utrzymuje efektywność działania w sytuacji wysokiej presji czasu i spiętrzenia (kumulacji) zadań. 
Wdraża rozwiązania optymalizujące w tym zakresie.</t>
  </si>
  <si>
    <t>Gromadzenie dowodów oraz dokumentowanie ustaleń i wniosków z zadania audytowego</t>
  </si>
  <si>
    <t>Wymaga ciągłego nadzoru i jednoznacznych wskazówek i wytycznych, aby gromadzić i dokumentować wystarczające, wiarygodne, przydatne i odpowiednie dowody oraz inne informacje na potrzeby zadania audytowego. Dokumentowanie wyników pracy, w tym odpowiednich analiz i ocen stanu faktycznego będących podstawą ustaleń i wyciąganych wniosków, wymaga wsparcia metodycznego, jak i nadzoru.</t>
  </si>
  <si>
    <t xml:space="preserve">Sprawnie z dochowaniem należytej staranności gromadzi wystarczające, odpowiednie, wiarygodne i przydatne dowody.
Nawet w szczególnie złożonych i skomplikowanych zadaniach wnioski są poparte wnikliwą analizą przyczyn źródłowych. Wszystkie oceny i analizy z zadania audytowego będące podstawą ustaleń i wniosków są dokładnie dokumentowane.
Dzieli się wiedzą, doświadczeniem z członkami zespołu, wskazując na jakie aspekty gromadzenia dokumentacji należy zwracać uwagę oraz jak robić to w sposób profesjonalny z zachowaniem wymaganych standardów. </t>
  </si>
  <si>
    <t>Wymaga ciągłego nadzoru i jednoznacznych wytycznych, aby dla właściwych interesariuszy przygotować informacje dokładne, obiektywne, jasne, zwięzłe, konstruktywne, kompletne oraz dostarczyć je na czas.
Zdarza się, iż samodzielnie w ograniczonym zakresie przygotuje informacje spełniające powyższe kryteria, niemniej jednak przygotowane przez niego informacje zarządcze wymagają każdorazowo weryfikacji osoby nadzorującej.</t>
  </si>
  <si>
    <r>
      <t>Samodzielnie przygotowuje dokładne, obiektywne, jasne, zwięzłe, konstruktywne, kompletne informacje zarządcze i przedstawia je na czas właściwym interesariuszom. Co do zasady nie popełnia błędów w tym zakresie.</t>
    </r>
    <r>
      <rPr>
        <strike/>
        <sz val="10"/>
        <rFont val="Calibri"/>
        <family val="2"/>
        <charset val="238"/>
        <scheme val="minor"/>
      </rPr>
      <t/>
    </r>
  </si>
  <si>
    <t>Dostarcza właściwym interesariuszom informacje zarządcze, dotyczące wyjątkowo skomplikowanych zagadnień. Przekazywane informacje spełniają wymagania jakości informacji (są dokładne, obiektywne, jasne, zwięzłe, konstruktywne, kompletne oraz dostarczone na czas). Posiada zdolność do efektywnego wspierania interesariuszy, potrafi dostarczać kompleksowych informacji zarządczych uwzględniając szerszy kontekst zagadnienia. Bierze pod uwagę różne grupy interesariuszy i ich specyficzne potrzeby.
W razie potrzeby szkoli innych w przedmiotowym zakresie.</t>
  </si>
  <si>
    <t>Nie potrafi dostarczyć zaleceń, które eliminują zidentyfikowane słabości kontroli zarządczej lub są odpowiedzią na zidentyfikowane ryzyko.</t>
  </si>
  <si>
    <t>Potrzebuje wsparcia i nadzoru, aby dostarczyć zalecenia, które eliminują zidentyfikowane słabości kontroli zarządczej lub są odpowiedzią na zidentyfikowane ryzyko.</t>
  </si>
  <si>
    <t>Brak świadomości i zaangażowania w realizację elementów PZiPJ.</t>
  </si>
  <si>
    <t>Sprawnie i poprawnie realizuje elementy PZiPJ, w szczególności: na bieżąco monitoruje swoją pracę, dbając o jej jakość, identyfikuje obszary do poprawy i doskonalenia prowadzenia audytu wewnętrznego. Przynajmniej raz w roku przeprowadza samoocenę lub zapewnia przeprowadzenie oceny wewnętrznej audytu wewnętrznego. Przynajmniej raz na pięć lat zapewnia przeprowadzenie oceny zewnętrznej. W oparciu o wyniki PZiPJ (bieżące monitorowanie, samoocena/ ocena wewnętrzna, ocena zewnętrzna) wprowadza potrzebne usprawnienia.</t>
  </si>
  <si>
    <t>STOSOWANIE NARZĘDZI I TECHNIK AUDYTOWANIA, W TYM ZBIERANIA I ANALIZOWANIA DANYCH</t>
  </si>
  <si>
    <t>Identyfikowanie i zbieranie danych niezbędnych do realizacji celów zadania audytowego</t>
  </si>
  <si>
    <t>Podejmuje próbę identyfikacji lub zbierania prostych, standardowych danych w zależności od tematu zadania audytowego. 
Wymaga ciągłego nadzoru i jednoznacznych wytycznych, aby zidentyfikować i zebrać dane niezbędne do realizacji celów zadania audytowego.</t>
  </si>
  <si>
    <t xml:space="preserve">Nawet przy złożonych i skomplikowanych zadaniach audytowych potrafi zidentyfikować, wyselekcjonować i zebrać niezbędne dane.
W razie potrzeby wspiera innych w tym zakresie. </t>
  </si>
  <si>
    <t>Stosowanie metod identyfikowania, analizowania i oceniania ryzyka na potrzeby prowadzenia audytu wewnętrznego</t>
  </si>
  <si>
    <t>Nie potrafi zidentyfikować, przeanalizować ani ocenić ryzyka na potrzeby prowadzenia audytu wewnętrznego.</t>
  </si>
  <si>
    <t>Podejmuje próby zidentyfikowania ryzyka. Nie zawsze potrafi je przeanalizować i ocenić.
Wymaga ciągłego nadzoru i jednoznacznych wytycznych, aby zidentyfikować, przeanalizować i ocenić ryzyka.</t>
  </si>
  <si>
    <t>Samodzielnie identyfikuje istniejące ryzyko. Przy prostych/standardowych zadaniach potrafi przeprowadzić analizę ryzyka i je ocenić.</t>
  </si>
  <si>
    <t>Stosuje wskazane procedury i narzędzia analityczne do przeprowadzenia zadań, ale wymaga ciągłego wsparcia i nadzoru przy ich stosowaniu.</t>
  </si>
  <si>
    <t>Samodzielnie posługuje się procedurami i narzędziami analitycznymi do mniej skomplikowanych zadań audytowych.</t>
  </si>
  <si>
    <t>Potrafi skutecznie użyć procedur i narzędzi analitycznych do każdego nawet bardzo skomplikowanego zadania audytowego. W swoim doborze stosuje innowacyjne podejścia.
W razie potrzeby szkoli innych w tym zakresie.</t>
  </si>
  <si>
    <t>STOSOWANIE ZASAD ZARZĄDZANIA</t>
  </si>
  <si>
    <t>Nie dokonuje ocen systemu zarządzania lub nie podejmuje prób dokonania oceny systemu zarządzania pod kątem doskonalenia kontroli zarządczej w jednostce.</t>
  </si>
  <si>
    <r>
      <t>Podejmuje próbę dokonania oceny systemu kontroli zarządczej w oczekiwany sposób, jednak nie identyfikuje słabości kontroli zarządczej. Wciąż upewnia się co do podejmowanych aktywności, wymagając wsparcia merytorycznego na każdym etapie prac.</t>
    </r>
    <r>
      <rPr>
        <strike/>
        <sz val="10"/>
        <rFont val="Calibri"/>
        <family val="2"/>
        <charset val="238"/>
        <scheme val="minor"/>
      </rPr>
      <t/>
    </r>
  </si>
  <si>
    <t xml:space="preserve">Sprawnie dokonuje ocen systemu zarządzania w kontekście doskonalenia systemu kontroli zarządczej. Identyfikuje obszary wymagające doskonalenia i proponuje odpowiednie działania.
W razie potrzeby wspiera innych w tym zakresie. </t>
  </si>
  <si>
    <t>Potrafi sprawnie przeprowadzić kompleksową ocenę systemu zarządzania w kontekście doskonalenia systemu kontroli zarządczej. Identyfikuje obszary wymagające doskonalenia i proponuje innowacyjne rozwiązania doskonalące kontrolę zarządczą.
W razie potrzeby szkoli innych w tym zakresie.</t>
  </si>
  <si>
    <t>Nie stosuje mapowania i analizowania procesu w celu identyfikacji i rozwiązywania ewentualnych problemów oraz doskonalenia procesu.</t>
  </si>
  <si>
    <t>Podejmuje próbę mapowania i analizowania procesu. Jeżeli nie dysponuje kompletem informacji, unika podejmowania dalszych działań w celu ich poszukiwania. Wymaga ciągłego nadzoru i jednoznacznych wytycznych.</t>
  </si>
  <si>
    <t>Samodzielnie mapuje i analizuje procesy, potrafi zidentyfikować problemy i wskazać ewentualne rozwiązania. Jednakże w niektórych skomplikowanych przypadkach niezbędne jest wsparcie w tym zakresie.</t>
  </si>
  <si>
    <t xml:space="preserve">Kompleksowo mapuje i analizuje procesy identyfikując problemy. Wskazuje ewentualne możliwości doskonalenia procesu.
W razie potrzeby wspiera innych w tym zakresie. </t>
  </si>
  <si>
    <t>Kompleksowo mapuje i analizuje złożone i skomplikowane procesy, identyfikując problemy. Wskazuje ewentualne możliwości doskonalenia procesu.
W razie potrzeby szkoli innych w tym zakresie.</t>
  </si>
  <si>
    <t>Samodzielnie ocenia sposób i tryb realizacji projektu, identyfikuje problemy i proponuje ewentualne rozwiązania, jednak w bardziej złożonych projektach potrzebuje wsparcia.</t>
  </si>
  <si>
    <t>Posługiwanie się przepisami prawa i innymi regulacjami na potrzeby realizacji zadań audytowych</t>
  </si>
  <si>
    <t>ANALITYCZNE MYŚLENIE</t>
  </si>
  <si>
    <t>Wnioskowanie na podstawie zebranych i wyselekcjonowanych danych</t>
  </si>
  <si>
    <t>Ma trudności w selekcji danych, łączeniu ze sobą faktów oraz wyciąganiu wniosków. Potrzebuje wsparcia.</t>
  </si>
  <si>
    <t>Ma trudności z przeanalizowaniem badanego procesu/obszaru, nie zawsze rozumie sens działania.</t>
  </si>
  <si>
    <t>Potrafi przeanalizować badany proces/obszar, ale nie wyjaśnia przyczyny i skutków danego problemu. Potrzebuje wsparcia do właściwej interpretacji informacji i wypracowania rozwiązań zidentyfikowanych problemów.</t>
  </si>
  <si>
    <t>Potrafi przeanalizować badany proces/obszar, wyjaśnia przyczyny i skutki danego problemu. Wskazuje słabe punkty wymagające zmian lub usprawnień oraz przygotowuje propozycje udoskonaleń.</t>
  </si>
  <si>
    <t xml:space="preserve">Analizując badany proces/obszar, dostrzega związki pomiędzy pozornie niepowiązanymi elementami/informacjami. Na podstawie przeanalizowanego procesu/obszaru proponuje różne działania i rozwiązania w tym systemowe propozycje likwidowania „wąskich gardeł” (słabych punktów) procesów.
</t>
  </si>
  <si>
    <t>Wykorzystuje narzędzia pozwalające na dokonanie pogłębionej analizy procesu/obszaru i ujawnianie ukrytych związków pomiędzy różnymi elementami/informacjami.
Potrafi opisać zależności oraz wykorzystać zdobyte informacje do rozwiązania różnego rodzaju problemów. Opracowuje innowacyjne rozwiązania w odpowiedzi na zidentyfikowane podczas badania problemy/nieprawidłowości.
Potrafi łączyć fakty, wykorzystywać w sposób konstruktywny zdobytą wiedzę i doświadczenie w nowych obszarach.</t>
  </si>
  <si>
    <t>ASERTYWNOŚĆ</t>
  </si>
  <si>
    <t>Poszukiwanie najlepszych rozwiązań dla obu stron poprzez przekonujące wyrażanie własnego punktu widzenia i uwzględnianie punktu widzenia audytowanych</t>
  </si>
  <si>
    <t>Nie potrafi jasno i otwarcie określić swojego stanowiska w relacji z audytowanymi. Nie jest w stanie zgłębić cudzej opinii/punktu widzenia. Realizacja zadań wymagających posiadania tej umiejętności jest dla niego za trudna i pociąga za sobą błędy (uwidocznione np. przez niemożność zrozumienia przez audytowanego opinii audytora na dany temat).</t>
  </si>
  <si>
    <t>Podejmuje się zadań wymagających jasnego i otwartego wyrażania swojego stanowiska, ale popełnia błędy w trakcie ich wykonywania, tj. nie broni swych argumentów i założeń negocjacyjnych, nawet gdy wysłucha i zrozumie punkt widzenia audytowanych, to nie radzi sobie z byciem nieuległym/zastosowaniem odmowy, gdy to konieczne.</t>
  </si>
  <si>
    <t>Przedstawia swoje stanowisko używając argumentów popartych faktami i danymi, lecz nie zawsze wskazuje korzyści. W sytuacjach nowych i niestandardowych, wymagających posiadania tej kompetencji, potrzebuje pomocy przełożonego lub bardziej doświadczonego audytora.</t>
  </si>
  <si>
    <t>Sprawnie realizuje zadania wymagające prezentowania własnego punktu widzenia z przekonaniem i pewnością siebie, wykorzystując odpowiednie przykłady i środki celem przedstawienia danego przypadku, a także aktywnie słuchając/uwzględniając punkt widzenia audytowanych. Potrafi negocjować najlepsze rozwiązania dla wszystkich stron zadania/interesariuszy audytu. Sytuacje nowe/trudne nie sprawiają mu większych problemów w zakresie prezentacji własnego stanowiska/zdania. Jest gotowy na przyjęcie krytyki, pochwał, innych opinii pod własnym adresem ze strony audytowanych/przełożonego.
Potrafi obronić wypracowane stanowisko i rozwiązania, przekonać o ich zasadności, używając argumentów w sposób rzeczowy i racjonalny.</t>
  </si>
  <si>
    <t>Zadania wymagające stanowczości, otwartego wyrażania stanowiska realizuje w przedmiotowym zakresie wzorowo, w sposób widocznie zautomatyzowany. Zadania o wysokim stopniu trudności realizuje sprawnie pod względem otwartego wyrażania zdania w kontakcie z audytowanymi, a także uwzględniania perspektywy audytowanych.
Odnosi się do argumentów drugiej strony, określając przy tym i pokazując konsekwencje (np. koszty finansowe, organizacyjne, społeczne) kompromisów negocjacyjnych.
Przejawia nowe kreatywne sposoby zachowań wskazujące na jego swobodę w przedmiotowym działaniu.</t>
  </si>
  <si>
    <t>BUDOWANIE RELACJI</t>
  </si>
  <si>
    <t>Inicjowanie i podtrzymywanie kontaktu z innymi osobami</t>
  </si>
  <si>
    <t>Budowanie i rozszerzanie sieci kontaktów zawodowych</t>
  </si>
  <si>
    <t>Zarządza bazą kontaktów zawodowych. Tworzy listę kontaktów, dba o relacje z osobami, które są w kręgu zawodowych zainteresowań. Wychodzi z inicjatywą działań, które wpływają na utrwalenie relacji. Uczestniczy w wydarzeniach, podczas których można poznać nowe osoby. Reaguje swobodnie na kontakt ze strony innych.</t>
  </si>
  <si>
    <t xml:space="preserve">ELASTYCZNOŚĆ </t>
  </si>
  <si>
    <t>Dostrzeganie zależności i dostosowywanie procesu myślenia do tego, co jest prezentowane</t>
  </si>
  <si>
    <t>Zapoznaje się z nowymi informacjami, ale nie dostrzega zależności.</t>
  </si>
  <si>
    <t>Dostosowuje proces myślenia do tego, co jest prezentowane, zachowuje aktywność i dostrzega zależności. Potrafi wyciągać wnioski.</t>
  </si>
  <si>
    <t>Przystosowanie swojego zachowania do nowych, zmiennych lub niespodziewanych sytuacji</t>
  </si>
  <si>
    <t>W nowych, zmiennych lub niespodziewanych sytuacjach nie potrafi się odnaleźć.</t>
  </si>
  <si>
    <t>W nowych, zmiennych lub niespodziewanych sytuacjach podejmuje działania z pomocą innych. Wprowadza zmiany w swoim działaniu, ale nie zawsze w odpowiednim czasie i zgodnie z oczekiwaniami.</t>
  </si>
  <si>
    <t>W odpowiednim czasie dostosowuje swój sposób działania do zmieniających się okoliczności i wymagań. Działa spokojnie i efektywnie praktycznie w każdej sytuacji – niezależnie od presji czasu, nacisków i innych czynników.</t>
  </si>
  <si>
    <t>Szybko dostosowuje sposób działania/pracy do zmieniających się okoliczności i wymagań. Zachowuje najwyższą efektywność pracy niezależnie od zachodzących zmian.</t>
  </si>
  <si>
    <t>Koncentruje się na pozytywnym aspekcie zmian. Szybko i z łatwością dostosowuje sposób działania/pracy do zmieniających się okoliczności i wymagań. Zachowuje najwyższą efektywność pracy niezależnie od zachodzących zmian i złożoności powierzonych mu zadań. Stara się tworzyć rozwiązania sprzyjające elastycznemu wykorzystaniu różnych scenariuszy działania, biorąc pod uwagę zmienne okoliczności.</t>
  </si>
  <si>
    <t>Radzi sobie w trudnych sytuacjach, jednak ma problemy i oczekuje wsparcia merytorycznego. Zdarza się, że w sytuacjach niestandardowych nie potrafi podjąć skutecznych działań.</t>
  </si>
  <si>
    <t>Radzi sobie w trudnych sytuacjach. Reaguje adekwatnie do sytuacji aby osiągnąć cel.</t>
  </si>
  <si>
    <t>Jest gotowy na zmiany. Szybko i odpowiednio na nie reaguje. Dostosowuje sposób swojego działania do panujących warunków tak, aby osiągnąć cel.</t>
  </si>
  <si>
    <t>Doskonale reaguje na zmiany. Radzi sobie z wyzwaniami zawodowymi bez względu na okoliczności, osiągając zamierzone cele.</t>
  </si>
  <si>
    <t>KOMUNIKATYWNOŚĆ</t>
  </si>
  <si>
    <t>Wyraża się w sposób nieprecyzyjny i mało zrozumiały.</t>
  </si>
  <si>
    <t>Zdarza się, że ma problemy z wyrażaniem się w sposób precyzyjny i zrozumiały.</t>
  </si>
  <si>
    <t>Nawet w przypadku skomplikowanych kwestii oraz nowych czy trudnych sytuacji (presja czasu, trudne audytorium), wyraża się jasno i precyzyjnie.</t>
  </si>
  <si>
    <t>Wyraża się w sposób zrozumiały, także na specjalistyczne tematy, zachęca innych do jasnego formułowania swoich wypowiedzi.
Przekazy sformułowane przez niego są jasno wyrażone, w sposób konkretny i wyczerpujący.</t>
  </si>
  <si>
    <t>Wykorzystywanie dialogu jako podstawowej formy komunikacji</t>
  </si>
  <si>
    <t>Nie słucha wypowiedzi innych osób. Przerywa innym ich wypowiedź. Przy odmiennym zdaniu atakuje rozmówcę.</t>
  </si>
  <si>
    <t>Wypowiada się na temat. Upewnia się czy komunikat dotarł do odbiorcy (lecz nie zawsze upewnia się, czy został zrozumiany). Pozwala innym na pełną wypowiedź. Wyraża zainteresowanie tym co mówi/chce mu przekazać rozmówca.</t>
  </si>
  <si>
    <t>Skupia się na przekazywaniu odbiorcy kluczowych informacji. W przypadku trudnych spraw czy kwestii technicznych dostosowuje język i sposób wypowiedzi do rozmówcy, dążąc do porozumienia. Dopuszcza innych do głosu. W trakcie rozmowy stosuje pytania otwarte. Parafrazuje wypowiedzi rozmówcy i pokazuje mu, że rozumie jego przekaz. Stosuje techniki aktywnego słuchania.</t>
  </si>
  <si>
    <t>Otwarcie dzieli się swoimi opiniami. Niezależnie od tematu i sytuacji, w której musi zabrać głos szybko dopasowuje język i sposób wypowiedzi do rozmówcy. Zachęca innych do wypowiadania się.
Opiera dialog na wzajemnym szacunku do rozmówcy, nawet gdy rozmówca nie podziela jego opinii, stanowiska. Stosuje różne techniki upewniania się, czy dobrze rozumie rozmówcę. Dzięki stosowanym metodom nawet niejasne i nieprecyzyjne komunikaty zostają odpowiednio doprecyzowane w trakcie rozmowy.</t>
  </si>
  <si>
    <t>Przekazywane pisemne informacje są nieuporządkowane.</t>
  </si>
  <si>
    <t>Przekazywane pisemne informacje są uporządkowane. Struktura dokumentu jest przejrzysta i klarowna.</t>
  </si>
  <si>
    <t>Nawet pod presją czasu, prezentując złożone zagadnienia stosuje odpowiedni format przekazywania informacji pisemnych.
Dokonuje priorytetyzacji treści i uporządkowania struktury dokumentu, aby jak najlepiej dotrzeć do adresata.</t>
  </si>
  <si>
    <t>Przygotowany materiał nawet w odniesieniu do zagadnień złożonych i wyjątkowo skomplikowanych jest krótki i zwięzły oraz zawiera kluczowe informacje dla kierownika jednostki.</t>
  </si>
  <si>
    <t>KREATYWNOŚĆ I INNOWACYJNOŚĆ</t>
  </si>
  <si>
    <t>Dążenie do usprawnienia badanej jednostki poprzez wychodzenie poza schemat działania</t>
  </si>
  <si>
    <t>Proponuje kreatywne, systemowe rozwiązania dotyczące usprawnienia badanej jednostki. Potrafi zdefiniować korzyści proponowanych rozwiązań.</t>
  </si>
  <si>
    <t>Proponuje kreatywne, systemowe i racjonalne rozwiązania dotyczące usprawnienia badanej jednostki, które oddziaływać będą na wiele obszarów działalności. Promuje korzyści proponowanych rozwiązań.</t>
  </si>
  <si>
    <t>Poszukiwanie lepszych, bardziej efektywnych metod pracy</t>
  </si>
  <si>
    <t>Nie wykorzystuje nowych sposobów działania, pozwalających usprawnić wykonywanie bieżącej pracy. Unika nowych sposobów działania, pozwalających usprawnić wykonywanie bieżącej pracy.</t>
  </si>
  <si>
    <t>Samodzielnie poszukuje i wypracowuje nowe rozwiązania na potrzeby realizowanych zadań.</t>
  </si>
  <si>
    <t>Poszukuje nowych rozwiązań, technologii, produktów wspierających realizację zadań. Śledzi trendy i jest na bieżąco z nowościami. Tworzy narzędzia wspierające realizację zadań.</t>
  </si>
  <si>
    <t>Generuje kreatywne pomysły na usprawnienie pracy w ramach całej jednostki. Tworzy klimat dzielenia się nowatorskimi pomysłami na efektywniejsze metody pracy.
Tworzy nowe standardy i sposoby pracy. Wykorzystuje szeroki wachlarz metod stosownie do okoliczności. Motywuje innych do podejmowania działań w tym zakresie.</t>
  </si>
  <si>
    <t>RADZENIE SOBIE ZE STRESEM</t>
  </si>
  <si>
    <t>Zapanowanie nad emocjami oraz zachowanie stabilności emocjonalnej w sytuacjach stresowych</t>
  </si>
  <si>
    <t>Dostrzega potrzebę zapanowania nad emocjami. Zdarza się, że zachowuje się nieracjonalnie w sytuacjach stresowych.</t>
  </si>
  <si>
    <t>Dostrzega konieczność zapanowania nad emocjami. Zachowuje się racjonalnie w sytuacjach stresowych.</t>
  </si>
  <si>
    <t>Postępuje w sposób pozwalający na opanowanie emocji własnych i innych osób. Odnosi się wyłącznie do kwestii merytorycznych w sytuacjach krytykujących jego osobę.</t>
  </si>
  <si>
    <t>Szybko, umiejętnie opanowuje emocje własne i innych osób. Dzięki stosowanym metodom umiejętnie kontynuuje wypowiedzi (działania) nie pozwalając wyprowadzić się z równowagi. Upowszechnia i rozwija sposoby radzenia sobie ze stresem, pozwalające innym na opanowanie silnego napięcia.</t>
  </si>
  <si>
    <t>Spokojnie i szybko opanowuje sytuacje stresujące i wymagające, zachowując najwyższą efektywność realizowanych zadań. Rzeczowo odnosi się do zagadnień istotnych z perspektywy realizacji celu zadania. Skutecznie radzi sobie z ewentualnymi uwagami i trudnościami w relacjach z interesariuszami.</t>
  </si>
  <si>
    <t>Nawet pod dużą presją sprawnie i samodzielnie realizuje bardzo złożone lub zupełnie nowe zadania.
Spokojnie i szybko opanowuje sytuacje trudne/stresujące, działając w sposób wyważony i wypowiadając się rzeczowo nawet w wyjątkowo skomplikowanych sprawach. Wyróżnia się szerokim spojrzeniem na problem oraz doskonałą umiejętnością skutecznego działania pomimo napotykanych przeciwności. Pokazuje innym, jak radzić sobie z różnymi typami uwag i możliwych trudności w relacjach z interesariuszami.</t>
  </si>
  <si>
    <t>ORGANIZACJA PRACY</t>
  </si>
  <si>
    <t>Dążenie do osiągania celów poprzez właściwy dobór metod organizacji pracy</t>
  </si>
  <si>
    <t>Samodzielnie organizuje sobie pracę, tworzy plan pracy oraz wykorzystuje istniejące narzędzia pracy potrzebne do osiągnięcia stawianych przed nim celów.</t>
  </si>
  <si>
    <t>Planowanie i monitorowanie pracy</t>
  </si>
  <si>
    <t>ORIENTACJA NA JAKOŚĆ</t>
  </si>
  <si>
    <t>Nie stosuje minimalnych wymogów dotyczących jakości pracy na swoim stanowisku. Oddaje pracę obarczoną wieloma niedociągnięciami w szczególności niekompletną, z błędami. Nie dotrzymuje wyznaczonych terminów.</t>
  </si>
  <si>
    <t>PRACA W GRUPIE</t>
  </si>
  <si>
    <t>Aktywność w realizacji celu zespołowego</t>
  </si>
  <si>
    <t>Niechętnie wykonuje powierzone zadania wynikające z podziału obowiązków, rzadko włącza się w zadania zespołowe. Nie akceptuje dzielenia się wiedzą z innymi. Nie szanuje wysiłku i czasu innych.</t>
  </si>
  <si>
    <t>ZARZĄDZANIE KONFLIKTEM</t>
  </si>
  <si>
    <t>Wypracowanie rozwiązania konfliktu satysfakcjonującego obie strony</t>
  </si>
  <si>
    <t>Ma trudności ze zidentyfikowaniem sytuacji konfliktowej. Bagatelizuje sytuacje konfliktowe. W sytuacji konfliktowej wycofuje się, zamyka się w sobie. W razie wystąpienia konfliktu unika działań lub reaguje nieadekwatnie.</t>
  </si>
  <si>
    <t>W sytuacji konfliktowej stara się być obiektywny i poznać przyczynę konfliktu. Okazuje szacunek stronom konfliktu. Właściwie analizuje nieporozumienia i konflikty oraz skutecznie wykorzystuje odpowiednie sposoby ich rozwiązywania.</t>
  </si>
  <si>
    <t>W sytuacji konfliktowej stara się być obiektywny i poznać przyczynę konfliktu. Okazuje szacunek stronom konfliktu. Radzi sobie z wszelkimi rodzajami nieporozumień, wykorzystując je do wzmacniania relacji. Proponuje możliwe rozwiązania, które będą akceptowalne dla zainteresowanych stron.</t>
  </si>
  <si>
    <t>W sytuacji konfliktowej stara się być obiektywny i poznać przyczynę konfliktu. Okazuje szacunek stronom konfliktu. Proponuje możliwe rozwiązania i wspiera strony w osiągnięciu porozumienia.
Potrafi bronić swojego stanowiska argumentami i dąży do kompromisu. Przewiduje możliwości wystąpienia nieporozumień i aktywnie im przeciwdziała.</t>
  </si>
  <si>
    <t xml:space="preserve">Postępuje uczciwie, szczerze i otwarcie, zdarza się, że niejasno przedstawia swoje stanowisko i intencje. 
Okazuje odwagę w przekazywaniu prawdziwych informacji i podejmowaniu odpowiednich działań. </t>
  </si>
  <si>
    <t xml:space="preserve">Jest uczciwy i szczery w kontaktach z innymi, otwarcie przedstawia swoje stanowisko i intencje, nawet gdy jest to niewygodne lub trudne. Ujawnia wszystkie istotne i znane fakty, które nieujawnione mogłyby wpłynąć na zdolność do podejmowania świadomych decyzji.
Okazuje odwagę w przekazywaniu posiadanych informacji i podejmowaniu odpowiednich działań, nawet w obliczu presji, dylematów i trudnych okoliczności. </t>
  </si>
  <si>
    <t>Prezentowanie etycznej postawy</t>
  </si>
  <si>
    <t>Przestrzeganie zasad i przepisów</t>
  </si>
  <si>
    <t>PROFESJONALIZM</t>
  </si>
  <si>
    <t>Prezentowanie kompetencji</t>
  </si>
  <si>
    <t>Co do zasady krytycznie ocenia wiarygodność informacji. Jest bezpośredni, zgłaszając wątpliwości i zadając pytania o niespójność informacji. Poszukuje dodatkowych dowodów dla dokonania osądu informacji i stwierdzeń, które mogą być niepełne, niespójne, fałszywe lub wprowadzające w błąd.</t>
  </si>
  <si>
    <t>OBIEKTYWIZM</t>
  </si>
  <si>
    <t>Wolna od uprzedzeń postawa intelektualna, pozwalająca audytorom wewnętrznym na dokonywanie profesjonalnych osądów, wywiązywanie się z powierzonych obowiązków i osiąganie celów audytu wewnętrznego bez jakichkolwiek ustępstw.</t>
  </si>
  <si>
    <t>Zachowanie obiektywizmu</t>
  </si>
  <si>
    <t xml:space="preserve">Nie jest bezstronny, wolny od uprzedzeń. Nie potrafi wydać wyważonej oceny. Ulega wpływom i podporządkowuje się osądom innych osób. </t>
  </si>
  <si>
    <t>Co do zasady stosuje bezstronny, wolny od uprzedzeń sposób myślenia i wydaje osądy w oparciu o wyważoną ocenę wszystkich istotnych okoliczności. Nie ulega wpływom oraz nie podporządkowuje się osądom innych osób. Rozpoznaje i unika lub ogranicza rzeczywiste, potencjalne i postrzegane naruszenia obiektywizmu, w tym konflikt interesów.</t>
  </si>
  <si>
    <t>PROAKTYWNOŚĆ</t>
  </si>
  <si>
    <t>PRZYWÓDZTWO</t>
  </si>
  <si>
    <t>Stanowisko</t>
  </si>
  <si>
    <t>Interpretacja wyniku</t>
  </si>
  <si>
    <t>Wynik oceny bezpośredniego przełożonego</t>
  </si>
  <si>
    <t>ZNAJOMOŚĆ ZASAD REGULUJĄCYCH FUNKCJONOWANIE SFP</t>
  </si>
  <si>
    <t>Metodyka audytu wewnętrznego</t>
  </si>
  <si>
    <t>Elementy statystyki</t>
  </si>
  <si>
    <t>Podstawowe funkcje i cykl zarządzania</t>
  </si>
  <si>
    <t>Standardy kontroli zarządczej</t>
  </si>
  <si>
    <t>Zasady zarządzania procesowego</t>
  </si>
  <si>
    <t>Zasady zarządzania projektowego</t>
  </si>
  <si>
    <t>Zasady zarządzania zasobami ludzkimi</t>
  </si>
  <si>
    <t>Finanse publiczne</t>
  </si>
  <si>
    <t>Rachunkowość</t>
  </si>
  <si>
    <t>Zamówienia publiczne</t>
  </si>
  <si>
    <t>Ochrona zasobów jednostki</t>
  </si>
  <si>
    <t>Zgłaszanie nadużyć i oszustw</t>
  </si>
  <si>
    <t>Zapewnienie dostępności jednostki dla interesariusza</t>
  </si>
  <si>
    <t>Postępowanie administracyjne</t>
  </si>
  <si>
    <t>Kompetencja</t>
  </si>
  <si>
    <t>Oczekiwany poziom wskaźnika</t>
  </si>
  <si>
    <t>Stanowisko:</t>
  </si>
  <si>
    <t>(wpisz lub wybierz z listy rozwijanej)</t>
  </si>
  <si>
    <t>Imię i nazwisko:</t>
  </si>
  <si>
    <t>Nazwa jednostki:</t>
  </si>
  <si>
    <t>wieloosobowa (zespół)</t>
  </si>
  <si>
    <t>Grupa</t>
  </si>
  <si>
    <t>WIEDZA</t>
  </si>
  <si>
    <t>1.</t>
  </si>
  <si>
    <t>2.</t>
  </si>
  <si>
    <t>3.</t>
  </si>
  <si>
    <t>UMIEJĘTNOŚCI "TWARDE"</t>
  </si>
  <si>
    <t>Dostarczanie zaleceń umożliwiających podjęcie przez interesariuszy decyzji zarządczych</t>
  </si>
  <si>
    <t>Stosowanie procedur i narzędzi analitycznych umożliwiających osiągnięcie celów zadania</t>
  </si>
  <si>
    <t>4.</t>
  </si>
  <si>
    <t>Mapowanie i analizowanie procesu w celu identyfikacji i rozwiązywania ewentualnych problemów oraz jego doskonalenia</t>
  </si>
  <si>
    <t>Ocenianie sposobu i trybu realizacji projektu w celu identyfikacji i rozwiązywania ewentualnych problemów</t>
  </si>
  <si>
    <t>UMIEJĘTNOŚCI "MIĘKKIE"</t>
  </si>
  <si>
    <t>POSTAWY</t>
  </si>
  <si>
    <t>5.</t>
  </si>
  <si>
    <t>6.</t>
  </si>
  <si>
    <t>7.</t>
  </si>
  <si>
    <t>8.</t>
  </si>
  <si>
    <t>9.</t>
  </si>
  <si>
    <t>10.</t>
  </si>
  <si>
    <t>11.</t>
  </si>
  <si>
    <t>ELASTYCZNOŚĆ</t>
  </si>
  <si>
    <t>Skuteczność działania w trudnych sytuacjach zawodowych</t>
  </si>
  <si>
    <t>Przetwarzanie informacji w celu wypracowania rozwiązań</t>
  </si>
  <si>
    <t>Ocena</t>
  </si>
  <si>
    <t>Interpretacja graficzna</t>
  </si>
  <si>
    <t>Pojęcia: ład organizacyjny, nadzór i kontrola, proces zarządzania ryzykiem</t>
  </si>
  <si>
    <t>Metoda oceny:</t>
  </si>
  <si>
    <t>Data:</t>
  </si>
  <si>
    <t>ver.1.0.2023</t>
  </si>
  <si>
    <r>
      <rPr>
        <b/>
        <sz val="16"/>
        <color theme="1"/>
        <rFont val="Calibri"/>
        <family val="2"/>
        <charset val="238"/>
        <scheme val="minor"/>
      </rPr>
      <t>DEFINICJA KOMPETENCJI</t>
    </r>
    <r>
      <rPr>
        <b/>
        <sz val="14"/>
        <color theme="1"/>
        <rFont val="Calibri"/>
        <family val="2"/>
        <charset val="238"/>
        <scheme val="minor"/>
      </rPr>
      <t xml:space="preserve">
</t>
    </r>
    <r>
      <rPr>
        <i/>
        <sz val="14"/>
        <color theme="1"/>
        <rFont val="Calibri"/>
        <family val="2"/>
        <charset val="238"/>
        <scheme val="minor"/>
      </rPr>
      <t>(objaśnienie, czego dotyczy kompetencja)</t>
    </r>
  </si>
  <si>
    <r>
      <rPr>
        <b/>
        <sz val="14"/>
        <color theme="1"/>
        <rFont val="Calibri"/>
        <family val="2"/>
        <charset val="238"/>
        <scheme val="minor"/>
      </rPr>
      <t>Otwarte i uczciwe wyrażanie swojego stanowiska oraz zdania w kontakcie z audytowanymi. Umiejętność zachowania się adekwatnie do pełnionej roli z szacunkiem dla siebie i dla innych.</t>
    </r>
    <r>
      <rPr>
        <sz val="13"/>
        <color theme="1"/>
        <rFont val="Calibri"/>
        <family val="2"/>
        <charset val="238"/>
        <scheme val="minor"/>
      </rPr>
      <t xml:space="preserve">
</t>
    </r>
    <r>
      <rPr>
        <sz val="11"/>
        <color rgb="FF000000"/>
        <rFont val="Calibri"/>
        <family val="2"/>
        <charset val="238"/>
      </rPr>
      <t>W praktyce oznacza to:
- stanowczość i kontrolowaną swobodę autoekspresji,
- prezentowanie swojego punktu widzenia oraz poznanie punktu widzenia audytowanych,
- poszukiwanie najlepszych rozwiązań dla obu stron,
- umiejętność przyjmowania i wyrażania krytyki, pochwał i innych opinii,
- umiejętność reagowania w sposób nieuległy, w tym umiejętność odmawiania.</t>
    </r>
  </si>
  <si>
    <r>
      <rPr>
        <b/>
        <sz val="14"/>
        <color theme="1"/>
        <rFont val="Calibri"/>
        <family val="2"/>
        <charset val="238"/>
        <scheme val="minor"/>
      </rPr>
      <t>Konstruktywne rozwiązywanie niezgodności w taki sposób, aby strony konfliktu były usatysfakcjonowane i nie straciła na tym organizacja.</t>
    </r>
    <r>
      <rPr>
        <sz val="13"/>
        <color theme="1"/>
        <rFont val="Calibri"/>
        <family val="2"/>
        <charset val="238"/>
        <scheme val="minor"/>
      </rPr>
      <t xml:space="preserve">
</t>
    </r>
    <r>
      <rPr>
        <sz val="11"/>
        <color rgb="FF000000"/>
        <rFont val="Calibri"/>
        <family val="2"/>
        <charset val="238"/>
      </rPr>
      <t>W praktyce oznacza to:
- reagowanie na sytuację konfliktową,
- świadomość stylów i taktyk reagowania na konflikt,
- szybkie reagowanie na sytuację konfliktową,
- stworzenie przestrzeni do dyskusji i identyfikowanie przyczyny konfliktu,
- neutralność w rozwiązywaniu konfliktu,
- wyciąganie wniosków z sytuacji konfliktowej.</t>
    </r>
  </si>
  <si>
    <t xml:space="preserve">     b) zapoznaj się z przyjętą dla Modelu kompetencyjnego 5 stopniową skalą obserwacyjną, przy pomocy której dokonywana jest ocena (poniżej).</t>
  </si>
  <si>
    <t xml:space="preserve">3. Oceny danej kompetencji dokonaj poprzez ocenę przypisanych do niej wskaźników ujętych w 5 stopniowej skali obserwacyjnej i wybranie odpowiedniej liczby z listy rozwijanej. </t>
  </si>
  <si>
    <t>Bezbłędnie dobiera i dokumentuje wystarczające, odpowiednie, wiarygodne i przydatne dowody. 
Nawet w złożonych i wieloaspektowych zadaniach dokumentowanie wyników pracy, w tym odpowiednich analiz i ocen stanu faktycznego będących podstawą ustaleń i wyciąganych wniosków, nie sprawia mu żadnych problemów.</t>
  </si>
  <si>
    <t>Sprawnie i bezbłędnie przygotowuje dokładne, obiektywne, jasne, zwięzłe, konstruktywne, kompletne informacje zarządcze i przedstawia je na czas właściwym interesariuszom. W razie potrzeby wspiera innych.</t>
  </si>
  <si>
    <t>Prezentowanie uczciwej postawy</t>
  </si>
  <si>
    <t>PRAWOŚĆ</t>
  </si>
  <si>
    <t>Uczciwe postępowanie, prawdomówność i odwaga do właściwego działania, nawet w obliczu presji, aby postąpić inaczej lub gdy może to spowodować potencjalne negatywne konsekwencje osobiste lub organizacyjne.</t>
  </si>
  <si>
    <t>Znajomość standardów audytu wewnętrznego, Kodeksu Etyki i uregulowań prawnych dotyczących  audytu wewnętrznego</t>
  </si>
  <si>
    <t>Prawidłowo wskazuje właściwe przepisy, standardy audytu wewnętrznego i regulacje Kodeksu Etyki, które mają zastosowanie w danej sytuacji. Trafnie wskazuje odpowiednie przepisy nawet w trudnych i niejasnych sytuacjach. Często wyjaśnia innym, jak właściwie stosować przepisy, standardy oraz dobre praktyki audytu wewnętrznego.</t>
  </si>
  <si>
    <t>Znajomość metodyki audytu wewnętrznego, w tym: planowania i sprawozdawczości, zasad prowadzenia i dokumentowania czynności audytowych</t>
  </si>
  <si>
    <t>Potrafi wskazać, w jaki sposób przeprowadza się planowanie audytu wewnętrznego, przygotowuje się sprawozdanie z prowadzenia audytu wewnętrznego, prowadzi i dokumentuje się zadania audytowe. Nadal jednak potrzebuje wsparcia i kierowania w określeniu, jak stosować metodykę audytu wewnętrznego w danej sytuacji. Rozumie  jej znaczenie dla jakości  prowadzenia audytu wewnętrznego.</t>
  </si>
  <si>
    <t xml:space="preserve">W standardowych (typowych) sytuacjach w pełni samodzielnie potrafi wskazać, w jaki sposób przeprowadza się planowanie audytu wewnętrznego, przygotowuje się sprawozdanie z prowadzenia audytu wewnętrznego, prowadzi i dokumentuje się zadania audytowe. Trafnie wskazuje, jak stosować metodykę audytu wewnętrznego w nieskomplikowanych przypadkach. Jest świadomy znaczenia metodyki audytu wewnętrznego dla jakości prowadzenia audytu wewnętrznego. </t>
  </si>
  <si>
    <t>Potrafi sprawnie wskazać wymogi metodyczne, jakie należy spełnić w zakresie planowania i sprawozdawczości, zasad prowadzenia i dokumentowania czynności audytowych. Bez względu na złożoność i poziom skomplikowania sytuacji, z którymi się mierzy w audycie wewnętrznym, dochowuje wymogów metodycznych. Śledzi najnowsze trendy, standardy i najlepsze praktyki w dziedzinie audytu wewnętrznego. Jest zdolny do wyznaczania tendencji i trendów w dziedzinie audytu wewnętrznego. Może być uznawany za autorytet w zakresie audytu wewnętrznego i inspirować  innych do naśladowania.</t>
  </si>
  <si>
    <t>Znajomość elementów statystyki (np.: dobór próby, statystyczne metody badania)</t>
  </si>
  <si>
    <t xml:space="preserve">Nie zna znaczenia podstawowych pojęć związanych ze statystycznym doborem prób losowych w szczególności: poziom ufności, precyzja, współczynnik ufności, maksymalny dopuszczalny poziom błędu, ekstrapolacja. Nie potrafi wskazać ani opisać statystycznych metod doboru próby w szczególności: losowania prostego, systematycznego i warstwowego. </t>
  </si>
  <si>
    <t>Potrafi opisać wybrane statystyczne metody doboru próby oraz wskazać sposób, w jaki należy z nich korzystać. Identyfikuje zalety i wady poszczególnych metod. W standardowych (typowych) sytuacjach potrafi wskazać, która metoda będzie najbardziej efektywna. W bardziej złożonych lub nietypowych przypadkach może potrzebować dodatkowego wsparcia metodycznego.</t>
  </si>
  <si>
    <t xml:space="preserve">Niezależnie od rodzaju, zakresu i stopnia skomplikowania zadania wie, jaką dobrać metodę doboru próby. Udziela wskazówek innym, jak stosować różne statystyczne metody doboru próby. Podpowiada innym, która z metod w danej sytuacji będzie najbardziej odpowiednia. </t>
  </si>
  <si>
    <t>Potrafi wskazać i zdefiniować podstawowe funkcje i cykl zarządzania oraz zależności między nimi. Potrafi rozpoznać podstawowe etapy planowania, podejmowania decyzji, organizowania, przewodzenia i kontrolowania w kontekście zarządzania.</t>
  </si>
  <si>
    <t>Wie, co zrobić, aby ocenić funkcje i cykl zarządzania. Potrafi wskazać metody i narzędzia służące jego realizacji nawet w odniesieniu do wyjątkowo skomplikowanych sytuacji. Potrafi wskazać i zdefiniować modele organizacyjne, struktury organizacyjne i metody zarządzania zasobami. Śledzi i poznaje nowoczesne i innowacyjne metody zarządzania i służy wsparciem innym.</t>
  </si>
  <si>
    <t>Znajomość pojęć: ład organizacyjny, nadzór i kontrola, proces zarządzania ryzykiem (m.in. metody postępowania z ryzykiem, akceptowalny poziom ryzyka, mechanizmy kontrolne i ich wpływ na poziom ryzyka)</t>
  </si>
  <si>
    <t xml:space="preserve">Nie zna pojęć: ład organizacyjny, nadzór, kontrola oraz proces zarządzania ryzykiem. </t>
  </si>
  <si>
    <t xml:space="preserve">Potrafi wskazać i zdefiniować pojęcia:  ład organizacyjny, nadzór, kontrola oraz proces zarządzania ryzykiem.  </t>
  </si>
  <si>
    <t>Znajomość zasad zarządzania procesowego</t>
  </si>
  <si>
    <t>Znajomość zasad zarządzania projektowego</t>
  </si>
  <si>
    <t>Nie potrafi wskazać, w jakich aktach prawnych i standardach została uregulowana rachunkowość.</t>
  </si>
  <si>
    <t xml:space="preserve">Potrafi wskazać przepisy i standardy regulujące kluczowe kwestie dotyczące ochrony zasobów jednostki, w szczególności: jakie zasoby jednostki podlegają ochronie oraz jaki charakter mają  stosowane zabezpieczenia. Wymaga wsparcia przy określaniu, który przepis zastosować w danej sytuacji. </t>
  </si>
  <si>
    <t xml:space="preserve">Wykazuje samodzielność i trafność we wskazywaniu przepisów oraz standardów w zakresie ochrony zasobów jednostki do zastosowania w standardowych (typowych) przypadkach i na ich podstawie potrafi zaproponować właściwe podejście. </t>
  </si>
  <si>
    <t xml:space="preserve">Wykazuje samodzielność i trafność we wskazywaniu przepisów oraz standardów w zakresie zgłaszania nadużyć i oszustw do zastosowania w standardowych (typowych) przypadkach i na ich podstawie potrafi zastosować właściwe podejście. </t>
  </si>
  <si>
    <t>Znajomość aktów prawnych regulujących funkcjonowanie jednostki w ramach sektora publicznego</t>
  </si>
  <si>
    <t>Potrafi wskazać przepisy regulujące funkcjonowanie jednostki w ramach sektora publicznego. Wymaga wsparcia przy określaniu, który przepis zastosować w danej sytuacji.</t>
  </si>
  <si>
    <t xml:space="preserve">Niezależnie od zakresu i stopnia skomplikowania zagadnienia znalezienie i dopasowanie do danej sytuacji stosownego przepisu regulującego funkcjonowanie jednostki w ramach sektora publicznego nie sprawia mu żadnej trudności. Chętnie dzieli się wiedzą i doświadczeniem w tym zakresie, motywując innych do podobnych działań. </t>
  </si>
  <si>
    <t xml:space="preserve">Wykazuje samodzielność i trafność we wskazywaniu przepisów oraz standardów w zakresie postępowania administracyjnego do zastosowania w standardowych (typowych) przypadkach i na ich podstawie potrafi zaproponować właściwe podejście. </t>
  </si>
  <si>
    <t xml:space="preserve">Wykazuje samodzielność i trafność we wskazywaniu przepisów oraz standardów w zakresie działalności organów kontrolnych i ochrony prawnej do zastosowania w standardowych (typowych) przypadkach i na ich podstawie potrafi zaproponować właściwe podejście. </t>
  </si>
  <si>
    <r>
      <t xml:space="preserve">Znajomość kontekstu zewnętrznego wpływającego na działalność </t>
    </r>
    <r>
      <rPr>
        <b/>
        <sz val="12"/>
        <rFont val="Calibri"/>
        <family val="2"/>
        <charset val="238"/>
        <scheme val="minor"/>
      </rPr>
      <t>jednostki</t>
    </r>
  </si>
  <si>
    <t>Identyfikuje czynniki zewnętrzne (polityczne, ekonomiczne, społeczne i technologiczne), które mogą wpłynąć na działalność jednostki. Może mieć trudności z pełnym zrozumieniem i interpretacją tych informacji, potrzebuje wsparcia w tym zakresie.</t>
  </si>
  <si>
    <t>Zna wizję, misję, wartości, jest świadomy zasad ładu organizacyjnego przyjętych w jednostce, ale może mieć trudności z pełnym ich zrozumieniem, potrzebuje wsparcia w tym zakresie.</t>
  </si>
  <si>
    <t xml:space="preserve">Samodzielnie i w większości poprawnie:
1) Wyszukuje dane, informacje i treści oraz przetwarza je w sposób rutynowy w uporządkowanym środowisku cyfrowym. Przeprowadza analizy danych cyfrowych. Porównuje i ocenia wiarygodność ściśle określonych źródeł danych, informacji i treści cyfrowych.
2) Korzysta ze standardowych narzędzi i technologii IT wdrożonych w jednostce celem komunikacji oraz współpracy z innymi (stosuje narzędzia i technologie odpowiednie dla danego kontekstu udostępniania danych, informacji i treści cyfrowych/wybiera sposoby lub strategie komunikacji dostosowane do odbiorców).
3) Tworząc treści cyfrowe wykorzystuje wiele funkcjonalności edytorów tekstów i arkuszy kalkulacyjnych oraz tworzy prezentacje elektroniczne. Wykorzystuje proste funkcje i ustawienia oprogramowania oraz aplikacji.
4) Identyfikuje standardowe problemy techniczne podczas obsługi wykorzystywanych urządzeń, narzędzi lub technologii. Sugeruje dobrze zdefiniowane, standardowe rozwiązania prostych problemów pojawiające się podczas korzystania z technologii cyfrowych.
</t>
  </si>
  <si>
    <t xml:space="preserve">Sprawnie i bezbłędnie (w tym w sytuacjach niestandardowych/ podczas nieszablonowych badań):
1) Wyszukuje dane, informacje i treści w środowisku cyfrowym oraz porządkuje je tak, aby łatwiej było je przetwarzać (m.in. przechowywać i pobierać). Przeprowadza analizy, porównania i oceny danych, informacji i treści cyfrowych oraz ich źródeł.
2) Korzysta z różnorodnych narzędzi i technologii cyfrowych celem komunikacji, współpracy oraz interakcji z innymi (wybiera narzędzie lub technologie cyfrowe odpowiednie do celu przetwarzania danych, informacji i treści cyfrowych, wskazuje narzędzia i technologie do współpracy cyfrowej, stosuje normy zachowań i know-how podczas korzystania z technologii cyfrowych i interakcji w środowisku cyfrowym).
3) Tworzy treści cyfrowe w różnych formatach. Wykorzystuje szeroki wachlarz funkcjonalności edytorów tekstów i arkuszy kalkulacyjnych. Tworzy prezentacje oraz ankiety elektroniczne. Edytuje, poprawia lub modyfikuje treść stworzoną przez siebie lub inne osoby.
4) Ocenia problemy techniczne podczas korzystania ze środowisk cyfrowych i obsługi urządzeń cyfrowych oraz rozwiązuje problemy techniczne lub decyduje/ doradza, co zrobić, gdy rozwiązanie nie działa. 
</t>
  </si>
  <si>
    <t xml:space="preserve">Organizując, programując lub realizując zadanie popełnia błędy lub istotne pominięcia. Wymaga wsparcia merytorycznego, jak i nadzoru nad prawidłową realizacją zadania na każdym jego etapie.
Wymaga wsparcia i nadzoru, aby wykonywać powierzone zadania na czas i dochowywać należytej staranności oraz odpowiednio kontrolować dostęp do dokumentacji zadania. 
</t>
  </si>
  <si>
    <r>
      <t>Dostarczanie</t>
    </r>
    <r>
      <rPr>
        <b/>
        <sz val="12"/>
        <color rgb="FFC00000"/>
        <rFont val="Calibri"/>
        <family val="2"/>
        <charset val="238"/>
        <scheme val="minor"/>
      </rPr>
      <t xml:space="preserve"> </t>
    </r>
    <r>
      <rPr>
        <b/>
        <sz val="12"/>
        <rFont val="Calibri"/>
        <family val="2"/>
        <charset val="238"/>
        <scheme val="minor"/>
      </rPr>
      <t>interesariuszom informacji zarządczych na temat badanego obszaru działalności jednostki (zapewnienie i doradztwo, monitorowanie i czynności sprawdzające)</t>
    </r>
  </si>
  <si>
    <t>Realizowanie elementów Programu Zapewnienia i Poprawy Jakości (PZiPJ) w celu doskonalenia prowadzenia audytu wewnętrznego w jednostce</t>
  </si>
  <si>
    <t>Dostrzega potrzebę i korzyści płynące z PZiPJ, ale nie jest w stanie samodzielnie realizować jego elementów.</t>
  </si>
  <si>
    <t>Samodzielnie realizuje elementy PZiPJ, w szczególności: na bieżąco monitoruje swoją pracę, dbając o jej jakość, identyfikuje obszary do poprawy i doskonalenia prowadzenia audytu wewnętrznego. 
Wprowadza potrzebne usprawnienia w tym zakresie.</t>
  </si>
  <si>
    <t>Nie potrafi dobrać odpowiednej metody i techniki badania do przeprowadzenia zadania audytowego.</t>
  </si>
  <si>
    <t>Potrafi zidentyfikować, wyselekcjonować i zebrać niezbędne dane do realizacji każdego zadania audytowego nawet wyjątkowo złożonego i skomplikowanego. 
Może szkolić innych, jak efektywnie pozyskiwać dane i informacje, wskazując ich źródła oraz metody ich pozyskiwania.</t>
  </si>
  <si>
    <t xml:space="preserve">Potrafi zidentyfikować ryzyka, przeprowadzić analizę i je ocenić nawet przy skomplikowanych zadaniach audytowych.
W razie potrzeby wspiera innych w tym zakresie. </t>
  </si>
  <si>
    <t>Potrafi sprawnie zidentyfikować ryzyka, przeprowadzić analizę i je ocenić nawet w skomplikowanych zadaniach audytowych.
Przedstawiając wyniki analizy ryzyka, hierarchizuje je w sposób jednoznacznie wskazujący na obszary problemowe. 
W razie potrzeby szkoli innych w tym zakresie.</t>
  </si>
  <si>
    <t>Samodzielnie dobiera metodę i technikę badania przy mniej skomplikowanych zadaniach audytowych.</t>
  </si>
  <si>
    <t xml:space="preserve">Potrafi dobrać metodę i technikę badania do każdego nawet skomplikowanego i złożonego zadania audytowego.
W razie potrzeby wspiera innych w tym zakresie. </t>
  </si>
  <si>
    <t>Stosowanie procedur i narzędzi analitycznych umożliwiających osiągnięcie celów zadania (m.in.: próbkowanie, testowanie, wywiady)</t>
  </si>
  <si>
    <t>Umiejętność stosowania działań obejmujących: planowanie i podejmowanie decyzji, organizowanie, przewodzenie, tj. kierowanie ludźmi i kontrolowanie skierowane na zasoby organizacji (ludzkie, finansowe, rzeczowe i informacyjne) i wykonywanych z zamiarem osiągnięcia celów organizacji w sposób sprawny i skuteczny. Umiejętność stosowania zasad zarządzania procesami w tym mapowania, analizy i usprawniania funkcjonujących procesów, systemów, rozwiązań w ramach organizacji. Kompetencja obejmuje działania z zakresu: analizy poszczególnych procesów w organizacji, a także planowania systemowych rozwiązań zmierzających do ich usprawnienia. Umiejętność stosowania w praktyce metodyki zarządzania projektami oraz umiejętność analizowania etapów przebiegu realizacji projektu.</t>
  </si>
  <si>
    <t xml:space="preserve">Ocenianie sposobu i trybu realizacji projektu w celu identyfikacji i rozwiązywania ewentualnych problemów (pod kątem skuteczności i efektywności </t>
  </si>
  <si>
    <t>Znajomość metod identyfikowania, analizowania i oceniania ryzyka</t>
  </si>
  <si>
    <t>Nie potrafi wskazać ani opisać metod identyfikowania, analizowania i oceniania ryzyka. Nie zna w szczególności: matematycznych metod analizy ryzyka, szacunkowych metod analizy ryzyka, kwestionariuszy oceny ryzyka.</t>
  </si>
  <si>
    <t xml:space="preserve">Niezależnie od rodzaju, zakresu i stopnia skomplikowania zadania wie, jaką metodę identyfikowania, analizowania i oceniania ryzyka zastosować. Udziela wskazówek innym, jak stosować różne metody identyfikowania, analizowania i oceniania ryzyka. Podpowiada innym, która z metod w danej sytuacji będzie najbardziej odpowiednia. </t>
  </si>
  <si>
    <r>
      <t>Znajomość standardów, Kodeksu Etyki i uregulowań prawnych dotyczących funkcji audytu wewnętrznego. Kompetencja obejmuje również znajomość metodyki audytu wewnętrznego, w tym: planowania i sprawozdawczości, zasad prowadzenia i dokumentowania czynności audytowych</t>
    </r>
    <r>
      <rPr>
        <b/>
        <sz val="14"/>
        <rFont val="Calibri"/>
        <family val="2"/>
        <charset val="238"/>
        <scheme val="minor"/>
      </rPr>
      <t xml:space="preserve">, elementów statystyki, a także znajomość metod identyfikowania, analizowania i oceniania ryzyka. </t>
    </r>
  </si>
  <si>
    <t>STOSOWANIE PRZEPISÓW PRAWA</t>
  </si>
  <si>
    <t>T.5.1</t>
  </si>
  <si>
    <t xml:space="preserve"> Umiejętność użycia właściwych przepisów mających zastosowanie przy realizacji audytu wewnętrznego.</t>
  </si>
  <si>
    <t>Nie potrafi zastosować przepisów i innych regulacji w praktyce.</t>
  </si>
  <si>
    <r>
      <rPr>
        <b/>
        <sz val="14"/>
        <rFont val="Calibri"/>
        <family val="2"/>
        <charset val="238"/>
        <scheme val="minor"/>
      </rPr>
      <t>Rozłożenie całości na mniejsze części składowe, które pozwalają poznać i zrozumieć ich sens, działanie oraz zastosowanie. Umiejętność związana ze zmysłem obserwacji – dostrzeganiem wielu szczegółów i łączeniem ich w całość.</t>
    </r>
    <r>
      <rPr>
        <sz val="13"/>
        <rFont val="Calibri"/>
        <family val="2"/>
        <charset val="238"/>
        <scheme val="minor"/>
      </rPr>
      <t xml:space="preserve">
</t>
    </r>
    <r>
      <rPr>
        <sz val="11"/>
        <rFont val="Calibri"/>
        <family val="2"/>
        <charset val="238"/>
      </rPr>
      <t>W praktyce oznacza to umiejętności:
- logicznego myślenia,
- obserwacji,
- łączenia ze sobą faktów,
- selekcji danych,
- wyciągania wniosków.</t>
    </r>
  </si>
  <si>
    <t>Oddziela informacje istotne od nieistotnych. Potrafi samodzielnie dokonać selekcji danych, łączy ze sobą fakty. Wyciąga właściwe wnioski na podstawie dostępnych danych.</t>
  </si>
  <si>
    <t>Nie odróżnia informacji istotnych od nieistotnych i zbędnych. Nie potrafi dokonać selekcji danych, połączyć ze sobą faktów oraz wyciągnąć wniosków.</t>
  </si>
  <si>
    <t>Szybko i właściwie selekcjonuje informacje, które są istotne i niezbędne do analizy w skomplikowanych zadaniach audytowych. Wyciąga nawet daleko idące, ale trafne wnioski na bazie złożonych danych. Nawet w nietypowych zadaniach audytowych potrafi właściwie zidentyfikować źródło problemu.</t>
  </si>
  <si>
    <t>Nie zależy mu na budowaniu i rozwijaniu zapoczątkowanych relacji. Nie podejmuje żadnych działań mających na celu utrzymanie nawiązanych sieci kontaktów zawodowych.</t>
  </si>
  <si>
    <r>
      <rPr>
        <b/>
        <sz val="14"/>
        <color theme="1"/>
        <rFont val="Calibri"/>
        <family val="2"/>
        <charset val="238"/>
        <scheme val="minor"/>
      </rPr>
      <t>Rozumienie zachodzących zmian oraz szybka i sprawna adaptacja do nowych warunków.</t>
    </r>
    <r>
      <rPr>
        <sz val="13"/>
        <color theme="1"/>
        <rFont val="Calibri"/>
        <family val="2"/>
        <charset val="238"/>
        <scheme val="minor"/>
      </rPr>
      <t xml:space="preserve">
</t>
    </r>
    <r>
      <rPr>
        <sz val="11"/>
        <color rgb="FF000000"/>
        <rFont val="Calibri"/>
        <family val="2"/>
        <charset val="238"/>
      </rPr>
      <t>W praktyce oznacza to:
- skuteczność w aktualizowaniu wiedzy, dostrzeganiu zależności i dostosowywaniu procesu myślenia do tego, co jest prezentowane,
- umiejętność przystosowania swojego zachowania i myśli do nowych, zmiennych lub niespodziewanych sytuacji,
- znajomość stylów poznawczych oraz umiejętność ich identyfikowania u innych.</t>
    </r>
  </si>
  <si>
    <t>Wyrażanie jasnych komunikatów</t>
  </si>
  <si>
    <t xml:space="preserve">Wypowiada się w sposób jasny i zrozumiały. </t>
  </si>
  <si>
    <t>Pisemne formułowanie prostych, logicznych i jednoznacznych komunikatów, w tym budowanie zdań poprawnych językowo</t>
  </si>
  <si>
    <t>Treść pisemnych informacji jest niezrozumiała, niedostosowana do adresata. Nie potrafi budować zdań poprawnych językowo.</t>
  </si>
  <si>
    <t>Zdarza się, że treść pisemnych informacji jest niezrozumiała, niedostosowana do adresata. Stara się budować zdania poprawne językowo.</t>
  </si>
  <si>
    <t xml:space="preserve">Treść pisemnych informacji nawet w przypadku bardzo złożonych i skomplikowanych zagadnień jest zrozumiała, logiczna oraz dostosowana do adresata, co pozwala na właściwe ich zrozumienie przez odbiorcę. Z łatwością buduje zdania poprawne językowo. </t>
  </si>
  <si>
    <t>Priorytetyzacja treści informacji oraz uporządkowanie ich w strukturze dokumentów</t>
  </si>
  <si>
    <r>
      <rPr>
        <b/>
        <sz val="14"/>
        <rFont val="Calibri"/>
        <family val="2"/>
        <charset val="238"/>
        <scheme val="minor"/>
      </rPr>
      <t>Właściwa reakcja na silny bodziec (czynnik stresujący, stresor). Gotowość i zdolność do logicznego działania w różnorodnych warunkach. Odporność na naciski z zewnątrz.</t>
    </r>
    <r>
      <rPr>
        <sz val="13"/>
        <rFont val="Calibri"/>
        <family val="2"/>
        <charset val="238"/>
        <scheme val="minor"/>
      </rPr>
      <t xml:space="preserve">
</t>
    </r>
    <r>
      <rPr>
        <sz val="11"/>
        <rFont val="Calibri"/>
        <family val="2"/>
        <charset val="238"/>
      </rPr>
      <t>W praktyce oznacza to:
- obiektywne spojrzenie na obecną sytuację i problemy,
- opanowanie i podejmowanie skutecznych działań pomimo występowania stresorów,
- racjonalne reagowanie na krytykę lub prowokację.</t>
    </r>
  </si>
  <si>
    <t>Szybko popada w stres, brak mu opanowania nawet przy prostych problemach. Zachowuje się nieracjonalnie w sytuacjach stresowych.</t>
  </si>
  <si>
    <t>Podejmowanie skutecznych działań pomimo sytuacji stresujących</t>
  </si>
  <si>
    <t>Podejmuje działania w warunkach stresujących. Działając pod presją, wykonuje swoje zadania dłużej niż zazwyczaj, zdarza się, że popełnia błędy. Potrzebuje wsparcia by móc efektywnie działać.</t>
  </si>
  <si>
    <t>W sytuacji stresującej powstrzymuje się od działania tak, aby nie popełnić błędu (poddaje się). Pod wpływem stresu popełnia błędy uniemożliwiające realizację zadania.</t>
  </si>
  <si>
    <t>W sytuacjach stresujących i wymagających mówi rzeczowo, koncentrując się na zagadnieniach istotnych z perspektywy realizacji celu zadania.
W sytuacji podwyższonego stresu, zadania wykonuje efektywnie, dokładnie, na czas, z dbałością o jakość.</t>
  </si>
  <si>
    <t>Zdarza się, że nie potrafi zorganizować przydzielonej pracy. Potrzebuje wsparcia w zakresie stawianych przed nim celów.</t>
  </si>
  <si>
    <t>Nie planuje i nie monitoruje pracy.</t>
  </si>
  <si>
    <t>Planuje swoją pracę, ale zdarza się, że jej nie monitoruje.</t>
  </si>
  <si>
    <t>Planuje, analizuje i monitoruje pracę swoją i innych, wykorzystując dostępne narzędzia np. wskaźniki/ mierniki.</t>
  </si>
  <si>
    <t>Porównuje efektywność swojej pracy i innych w celu osiągnięcia lepszych wyników. Monitoruje i dokonuje oceny zrealizowanych etapów zadań.
Potrafi wprowadzić korekty, gdy pojawią się nowe okoliczności.</t>
  </si>
  <si>
    <t>Utrzymywanie wysokich standardów pracy</t>
  </si>
  <si>
    <r>
      <rPr>
        <b/>
        <sz val="14"/>
        <color theme="1"/>
        <rFont val="Calibri"/>
        <family val="2"/>
        <charset val="238"/>
        <scheme val="minor"/>
      </rPr>
      <t>Dążenie do spełnienia wymogów jakościowych dotyczących swojej pracy.</t>
    </r>
    <r>
      <rPr>
        <sz val="13"/>
        <color theme="1"/>
        <rFont val="Calibri"/>
        <family val="2"/>
        <charset val="238"/>
        <scheme val="minor"/>
      </rPr>
      <t xml:space="preserve">
</t>
    </r>
    <r>
      <rPr>
        <sz val="11"/>
        <color rgb="FF000000"/>
        <rFont val="Calibri"/>
        <family val="2"/>
        <charset val="238"/>
      </rPr>
      <t>W praktyce oznacza to:
- utrzymywanie wysokich standardów pracy,
- dbałość o szczegóły,
- troska o wysoki poziom realizowanych czynności, działań,
- zaangażowanie w realizację zadań,
- dbałość o dochowywanie terminów.</t>
    </r>
  </si>
  <si>
    <r>
      <rPr>
        <b/>
        <sz val="14"/>
        <color theme="1"/>
        <rFont val="Calibri"/>
        <family val="2"/>
        <charset val="238"/>
        <scheme val="minor"/>
      </rPr>
      <t>Umiejętność współpracy i współdziałania z innymi przy realizacji zadań i osiąganiu wyznaczonych celów.</t>
    </r>
    <r>
      <rPr>
        <sz val="13"/>
        <color theme="1"/>
        <rFont val="Calibri"/>
        <family val="2"/>
        <charset val="238"/>
        <scheme val="minor"/>
      </rPr>
      <t xml:space="preserve">
</t>
    </r>
    <r>
      <rPr>
        <sz val="11"/>
        <color rgb="FF000000"/>
        <rFont val="Calibri"/>
        <family val="2"/>
        <charset val="238"/>
      </rPr>
      <t>W praktyce oznacza to:
- rozumienie potrzeby przydzielania ról w grupach,
- przyjmowanie współodpowiedzialności za zadanie zespołowe,
- aktywne angażowanie się w pracę grupy,
- dostrzeganie, że praca włożona przez każdego przekłada się na końcowy efekt/wyznaczony cel,
- zdolność dzielenia się wiedzą i doświadczeniem z innymi,
- otwarcie się na pomysły i sugestie ze strony współpracowników oraz umiejętność poszukiwania rozwiązań optymalnych dla wszystkich,
- szanowanie wysiłku i czasu innych.</t>
    </r>
  </si>
  <si>
    <t>Chętnie i aktywnie angażuje się w pracę grupy, jest otwarty na sugestie ze strony współpracowników, swoją postawą zachęca do działania.
Potrafi słuchać innych i wyciągać wnioski. Szuka możliwości poprawy uzyskiwanych wyników pracy zespołu i je wykorzystuje. Sam występuje z inicjatywą podzielenia się wiedzą z innymi.</t>
  </si>
  <si>
    <t>Unika wystąpień publicznych związanych z prezentacją wyników audytu wewnętrznego.</t>
  </si>
  <si>
    <t xml:space="preserve">Brakuje mu odwagi w działaniu, unika otwartej i szczerej komunikacji. </t>
  </si>
  <si>
    <t>Nie potrafi jasno komunikować swojego stanowiska. Ukrywa własne intencje lub przedstawia ich niewielką część. W obliczu presji lub, gdy może to spowodować potencjalne negatywne konsekwencje osobiste, zawodowe lub organizacyjne brakuje mu odwagi w działaniu.</t>
  </si>
  <si>
    <t xml:space="preserve">Rozumie i promuje wartości etyczne przyjęte w jednostce i w zawodzie, a także potrafi rozpoznać zachowania niezgodne z tymi wartościami. </t>
  </si>
  <si>
    <t>W codziennej pracy kieruje się wartościami etycznymi funkcjonującymi w jednostce i w zawodzie. Identyfikuje zachowania niespójne z oczekiwaniami jednostki w zakresie etyki i potrafi je zasygnalizować innym. Zgłasza swoje wątpliwości zgodnie z wewnętrznymi politykami.</t>
  </si>
  <si>
    <t>Nie jest świadomy istnienia konkretnych zasad i przepisów, zdarzają się przypadki, gdy nieświadomie je łamie. Swoimi działaniami negatywnie wpływa na wizerunek jednostki i audytu wewnętrznego.</t>
  </si>
  <si>
    <t>Przestrzega przepisów prawa, zasad i procedur. Postępuje zgodnie z zasadami i procedurami obowiązującymi w jednostce. Nawet w trudnych sytuacjach wie, jak się zachować.
Identyfikuje naruszenia przepisów prawa lub regulacji i zgłasza takie przypadki do właściwych osób, zgodnie z przepisami prawa.
Dba o wizerunek jednostki i audytu wewnętrznego, nie angażuje się w działalność, która jest nielegalna lub dyskredytująca dla jednostki lub zawodu audytora wewnętrznego.</t>
  </si>
  <si>
    <t>Nawet w niejednoznacznych sytuacjach respektuje prawo oraz postępuje zgodnie z zasadami i procedurami. Zwraca uwagę innych osób na potrzebę przestrzegania prawa, postępowania zgodnego z zasadami i procedurami obowiązującymi w jednostce. 
Swoimi działaniami i postawą kreuje pozytywny wizerunek jednostki i zawodu audytora wewnętrznego, daje przykład innym.</t>
  </si>
  <si>
    <t>Podczas świadczenia usług audytowych nie wykazuje się wiedzą i umiejętnościami w tym zakresie. Nie potrafi identyfikować swoich mocnych i słabych stron. Nie rozwija swoich kompetencji.</t>
  </si>
  <si>
    <t>Podczas świadczenia usług audytowych wykazuje się wiedzą i umiejętnościami. Identyfikuje możliwości doskonalenia i rozwijania kompetencji wymagających poprawy w oparciu o informację zwrotną. Rozwija swoje kompetencje.</t>
  </si>
  <si>
    <t xml:space="preserve">Podczas świadczenia usług audytowych wykazuje się szeroką wiedzą i umiejętnościami. Systematycznie rozwija swoje kompetencje. Poszukuje możliwości poznawania nowo pojawiających się zagadnień, ryzyk, trendów i zmian, które mogą wpłynąć na jednostkę, w której pracuje i na zawód audytora wewnętrznego. W razie potrzeby swoją wiedzą i umiejętnościami wspiera innych. </t>
  </si>
  <si>
    <t>Reprezentowanie wysokiego poziomu wykonywanej pracy zapewniającego zaufanie do zawodu audytora wewnętrznego.</t>
  </si>
  <si>
    <t>Zachowanie zawodowego sceptycyzmu</t>
  </si>
  <si>
    <t xml:space="preserve">Zdarza się, że bezkrytycznie ocenia wiarygodność zgromadzonych informacji. Nie zawsze zgłasza wątpliwości i zadaje pytania o niespójność informacji. Potrzebuje wsparcia w poszukiwaniu dodatkowych dowodów dla dokonania osądu informacji i stwierdzeń. </t>
  </si>
  <si>
    <t>Krytycznie ocenia wiarygodność informacji, zgłasza wątpliwości i zadaje pytania w zakresie niespójności informacji. Poszukuje dodatkowych dowodów dla dokonania osądu informacji i stwierdzeń, które mogą być niepełne, niespójne, fałszywe lub wprowadzające w błąd.</t>
  </si>
  <si>
    <t>Zdarza się, że nie jest bezstronny, wolny od uprzedzeń. Stara się wydawać osądy w oparciu o wyważoną ocenę wszystkich istotnych okoliczności. Może ulegać wpływom oraz podporządkowywać się osądom innych osób. Ma trudności w rozpoznaniu naruszenia obiektywizmu, w tym konfliktu interesów. Potrzebuje wsparcia w tym zakresie.</t>
  </si>
  <si>
    <t>Niezależnie od sytuacji stosuje bezstronny, wolny od uprzedzeń sposób myślenia i wydaje osądy w oparciu o wyważoną ocenę wszystkich istotnych okoliczności. Wykonuje swoją pracę bez ulegania wpływom oraz bez podporządkowywania się osądom innych osób. Rozpoznaje i unika lub ogranicza rzeczywiste, potencjalne i postrzegane naruszenia obiektywizmu, w tym konflikt interesów. Wspiera innych w zachowywaniu takiej postawy.</t>
  </si>
  <si>
    <t>Nie wykazuje inicjatywy ani aktywności w podejmowaniu działań. Unika podejmowania działań zmierzających do pokonania trudności.</t>
  </si>
  <si>
    <t xml:space="preserve">Sporadycznie przejawia inicjatywę i aktywnie podejmuje działania. Wykazuje gotowość do samodzielnego identyfikowania trudności i podejmowania kroków w kierunku ich pokonania. </t>
  </si>
  <si>
    <t xml:space="preserve">Regularnie przejawia inicjatywę i aktywnie podejmuje działania. Wykazuje gotowość do samodzielnego identyfikowania trudności, analizowania sytuacji i podejmowania efektywnych kroków w kierunku ich przezwyciężenia. Demonstruje proaktywne podejście, podejmując odpowiednie działania w celu przyspieszenia postępu, rozwiązywania problemów i osiągania wyników. </t>
  </si>
  <si>
    <t xml:space="preserve">Przejawia inicjatywę i aktywnie podejmuje działania. Posiada umiejętność samodzielnego identyfikowania trudności, analizowania sytuacji i podejmowania strategicznych kroków w kierunku ich przezwyciężenia. Wykazuje proaktywne podejście, proponując odpowiednie działania, nawet w sytuacjach wymagających zmiany przyjętych i utartych schematów. </t>
  </si>
  <si>
    <t>Aktywne działanie i wykazywanie się inicjatywą oraz wychodzenie naprzeciw trudnościom.</t>
  </si>
  <si>
    <t>Budowanie i wdrażanie inspirujących koncepcji i celów audytu wewnętrznego</t>
  </si>
  <si>
    <t xml:space="preserve">Nie buduje koncepcji i celów. Unika odpowiedzialności za realizację celów audytu wewnętrznego. Nie jest skłonny do wspierania, motywowania i pomagania w rozwiązywaniu problemów oraz ukierunkowywania innych członków zespołu na realizację wcześniej ustalonych celów. </t>
  </si>
  <si>
    <t xml:space="preserve">Zdarza się, że ma pewne pomysły, tworzy koncepcje i wyznacza cele, które ukierunkowują i motywują do działania osoby realizujące zadania audytowe. Częściowo przyjmuje odpowiedzialność za realizację celów audytu wewnętrznego. Zdarza się, że przekazuje część obowiązków innym lub unika pewnych zadań. </t>
  </si>
  <si>
    <t>Tworzy koncepcje i wyznacza cele dla audytu wewnętrznego. Przyjmuje pełną odpowiedzialność za realizację celów zespołu. Jest gotowy wziąć na siebie wyzwania i podejmuje działania potrzebne do osiągnięcia sukcesu, nie tylko swojego, ale również całego zespołu. Próbuje identyfikować mocne i słabe strony zespołu oraz stara się okazywać swoje wsparcie członkom zespołu i motywować ich od działania.</t>
  </si>
  <si>
    <t xml:space="preserve">Tworzy nie tylko inspirujące koncepcje i wyznacza cele, ale także skutecznie przekłada je na konkretne działania. Nie tylko przyjmuje pełną odpowiedzialność za realizację celów zespołu, ale także jest gotowy ponieść konsekwencje za wyniki jego pracy. Skutecznie ukierunkowuje i wspiera członków zespołu. Potrafi zrozumieć ich indywidualne cele i motywacje, a następnie dostosowuje swoje wsparcie w sposób najbardziej efektywny dla każdego członka zespołu. Inspiruje innych do podnoszenia kompetencji. </t>
  </si>
  <si>
    <t xml:space="preserve">Tworzy koncepcje i wyznacza cele, które nie tylko inspirują, ale także wskazują nowe horyzonty dla jednostki. Nie tylko przyjmuje pełną odpowiedzialność za realizację celów zespołu, ale również jest gotowy przyjąć odpowiedzialność za błędy i problemy. Możliwe konsekwencje nie powstrzymują go przed podejmowaniem trudnych decyzji i koniecznych działań. Ukierunkowuje i wspiera współpracowników. Potrafi zrozumieć ich potrzeby, cele i ambicje, a następnie dostosowuje swoje wsparcie w sposób najbardziej efektywny dla osiągnięcia wspólnych celów. Jest zdolny do utrzymania wysokiego poziomu motywacji pomimo trudności i przeciwności. </t>
  </si>
  <si>
    <t>Nie potrafi wskazać, w jakich aktach prawnych i standardach zostało uregulowane zgłaszanie nadużyć i oszustw.</t>
  </si>
  <si>
    <t>Nie potrafi wskazać i zdefiniować podstawowych funkcji i cyklu zarządzania (planowanie, podejmowanie decyzji organizowanie, przewodzenie, kontrolowanie) oraz brakuje mu zrozumienia zależności między nimi i metod ich realizacji. Nie rozumie istoty i celu tych funkcji oraz ich wpływu na skuteczne zarządzanie jednostką.</t>
  </si>
  <si>
    <r>
      <rPr>
        <b/>
        <sz val="14"/>
        <color theme="1"/>
        <rFont val="Calibri"/>
        <family val="2"/>
        <charset val="238"/>
        <scheme val="minor"/>
      </rPr>
      <t>Poszukiwanie i tworzenie nowych rozwiązań kreatywnych i doskonalenie metod organizacyjnych, które sprzyjają efektywności działania jednostki.</t>
    </r>
    <r>
      <rPr>
        <sz val="13"/>
        <color theme="1"/>
        <rFont val="Calibri"/>
        <family val="2"/>
        <charset val="238"/>
        <scheme val="minor"/>
      </rPr>
      <t xml:space="preserve">
</t>
    </r>
    <r>
      <rPr>
        <sz val="11"/>
        <color rgb="FF000000"/>
        <rFont val="Calibri"/>
        <family val="2"/>
        <charset val="238"/>
      </rPr>
      <t>W praktyce oznacza to:
- dążenie do usprawnienia badanej jednostki poprzez wychodzenie poza schemat działania,
- poszukiwanie lepszych, bardziej efektywnych metod pracy.</t>
    </r>
  </si>
  <si>
    <t xml:space="preserve">Inicjatywa i aktywne podejmowanie działań </t>
  </si>
  <si>
    <t>M.5.3</t>
  </si>
  <si>
    <t>M.5.4</t>
  </si>
  <si>
    <t>M.5.5</t>
  </si>
  <si>
    <t>M.5.6</t>
  </si>
  <si>
    <t xml:space="preserve">Wykazuje samodzielność i trafność we wskazywaniu przepisów oraz standardów audytu wewnętrznego w standardowych (typowych) przypadkach i na ich podstawie potrafi zaproponować właściwe podejście. </t>
  </si>
  <si>
    <t xml:space="preserve">Wie, co uwzględnić, aby samodzielnie szczegółowo opisać niestandardowy proces oraz wskazać obszary poprawy i trafnie zaproponować optymalizujące zmiany, w tym w zakresie skuteczności i efektywności działania. </t>
  </si>
  <si>
    <t>Nie potrafi wskazać, w jakich aktach prawnych i standardach zostały uregulowane  finanse publiczne.</t>
  </si>
  <si>
    <t>Wykazuje samodzielność i trafność we wskazywaniu przepisów  oraz standardów z zakresu zamówień publicznych do zastosowania w standardowych (typowych) przypadkach. Potrafi zaproponować właściwe podejście i zidentyfikować dobre praktyki dotyczące zamówień publicznych w danej sytuacji.</t>
  </si>
  <si>
    <t>Niezależnie od stopnia skomplikowania zagadnienia znalezienie i dopasowanie do danej sytuacji stosownego przepisu prawa czy standardu z zakresu zamówień publicznych nie sprawia mu trudności. Chętnie dzieli się wiedzą i dobrymi praktykami w tym zakresie, motywując innych do podobnych działań.</t>
  </si>
  <si>
    <t>Niezależnie od stopnia skomplikowania zagadnienia znalezienie i dopasowanie do danej sytuacji stosownego przepisu prawa czy standardu z zakresu rachunkowości nie sprawia mu trudności. Potrafi interpretować dane finansowe oraz sprawozdania finansowe. Chętnie dzieli się wiedzą i dobrymi praktykami w tym zakresie, motywując innych do podobnych działań.</t>
  </si>
  <si>
    <t>Nie potrafi wskazać, w jakich aktach prawnych została uregulowana działalność merytoryczna jednostki. Nie jest świadomy bieżących zmian w tym zakresie.</t>
  </si>
  <si>
    <t xml:space="preserve">Prawidłowo wskazuje właściwe przepisy regulujące funkcjonowanie jednostki w ramach sektora publicznego, które mają zastosowanie w danej sytuacji. Trafnie wskazuje odpowiednie przepisy nawet w trudnych i niejasnych sytuacjach. Często wyjaśnia innym, jak właściwie stosować regulacje prawne w tym zakresie. </t>
  </si>
  <si>
    <t>Niezależnie od obszaru działania jednostki swobodnie porusza się w ramach przyjętych zasad ładu organizacyjnego. Chętnie dzieli się wiedzą i doświadczeniem, motywując innych do podobnych działań.</t>
  </si>
  <si>
    <t xml:space="preserve">Sprawnie dostarcza zalecenia, które eliminują zidentyfikowane słabości kontroli zarządczej lub są odpowiedzią na zidentyfikowane ryzyko również w ramach złożonych zadań audytowych. </t>
  </si>
  <si>
    <t xml:space="preserve">Samodzielnie dostarcza zalecenia, które eliminują zidentyfikowane słabości kontroli zarządczej lub są odpowiedzią na zidentyfikowane ryzyko. </t>
  </si>
  <si>
    <t>Prezentowanie wyników audytu wewnętrznego w ramach wystąpień publicznych</t>
  </si>
  <si>
    <r>
      <rPr>
        <b/>
        <sz val="14"/>
        <rFont val="Calibri"/>
        <family val="2"/>
        <charset val="238"/>
        <scheme val="minor"/>
      </rPr>
      <t>Jasne i precyzyjne wyrażanie się, zdolność do słuchania innych i rozumienia ich wypowiedzi, dostosowania formy przekazu do możliwości rozmówcy i sytuacji.</t>
    </r>
    <r>
      <rPr>
        <sz val="13"/>
        <rFont val="Calibri"/>
        <family val="2"/>
        <charset val="238"/>
        <scheme val="minor"/>
      </rPr>
      <t xml:space="preserve">
</t>
    </r>
    <r>
      <rPr>
        <sz val="11"/>
        <rFont val="Calibri"/>
        <family val="2"/>
        <charset val="238"/>
      </rPr>
      <t>W praktyce oznacza to m.in.:
- formułowanie jasnych komunikatów,
- wykorzystywanie dialogu jako podstawowej formy komunikacji,
- uszanowanie stanowiska innych osób,
- umiejętność słuchania,
- formułowanie treści dostosowanych do adresata,
- umiejętność priorytetyzacji treści informacji i uporządkowania ich w strukturze dokumentów,
- budowanie zdań poprawnych językowo,
- umiejętność syntetycznego przedstawienia badanego obszaru,
- umiejętność prezentacji stanowiska, w tym w szczególności wyników audytu wewnętrznego.</t>
    </r>
  </si>
  <si>
    <t>Nie pracuje nad budowaniem zaufania. Stale się izoluje lub wycofuje się z relacji z innymi, nie przyjmuje ich zachęty do kontaktu. Nie budzi zaufania.</t>
  </si>
  <si>
    <t>Buduje zaufanie na bazie własnej wiarygodności. Jest konsekwentny w działaniu. Nie przekazuje poufnych informacji.</t>
  </si>
  <si>
    <t xml:space="preserve">Przejawia inicjatywę i konsekwentnie podejmuje skoordynowane i aktywne działania. W codziennym działaniu wykazuje zdolność do nieszablonowego myślenia, zwiększając dynamikę zmian i rozwoju jednostki. Skutecznie radzi sobie z napotkanymi trudnościami. Tworzy i promuje atmosferę sprzyjającą zgłaszaniu inicjatyw i twórczych pomysłów. </t>
  </si>
  <si>
    <t>Na poziomie podstawowym i z pomocą wskazówek potrafi: 
- zidentyfikować proste sposoby zachowania poufności i ochrony urządzeń oraz treści cyfrowych,
- rozróżniać proste zagrożenia w środowiskach cyfrowych,
- wybrać proste środki bezpieczeństwa i ochrony,
- zidentyfikować i wybrać proste sposoby ochrony danych osobowych i poufności w środowiskach cyfrowych,
- podjąć kroki w celu ograniczenia ryzyka włamania poprzez użycie hasła.</t>
  </si>
  <si>
    <t>Nie potrafi dostarczyć informacji zarządczych, które są:
1) dokładne - wolne od błędów i zniekształceń, wiernie odzwierciedlają stan faktyczny, 
2) obiektywne - bezstronne, wynikające z wyważonej i dokonanej bez uprzedzeń oceny wszystkich związanych z zadaniem faktów i okoliczności,
3) jasne - zawierają wszystkie ważne informacje dotyczące zadania, 
4) zwięzłe - dotyczą przedmiotu zadania, nie zawierają nadmiernych szczegółów, powtórzeń i rozwlekłości,
5) konstruktywne - są przydatne audytowanemu i jednostce i w razie potrzeby prowadzą do usprawnień,
6) kompletne - zawierają wszelkie znaczące i dotyczące zadania elementy oraz ustalenia, będące podstawą wniosków i zaleceń,
7) dostarczane na czas, tak by umożliwić właściwym interesariuszom podjęcie odpowiednich działań.</t>
  </si>
  <si>
    <t>Właściwie selekcjonuje nawet złożone informacje pod względem ich użyteczności. Wyciąga trafne, systemowe wnioski na podstawie szczegółowych danych.</t>
  </si>
  <si>
    <t>Kompletnie nie radzi sobie w trudnych sytuacjach zawodowych, m.in. nie identyfikuje i nie monitoruje kluczowych czynników wpływających na realizację zadań. Nie radzi sobie ze zmiennymi okolicznościami, dezorganizują mu one pracę i są źródłem wielu problemów w osiągnięciu zamierzonego celu.</t>
  </si>
  <si>
    <t>Treść pisemnych informacji jest zrozumiała, logiczna, dostosowana do adresata. Buduje zdania poprawne językowo.</t>
  </si>
  <si>
    <t>Zdarza się, że przekazywane pisemne informacje są nieuporządkowane.</t>
  </si>
  <si>
    <t xml:space="preserve">Jest świadomy wartości etycznych obowiązujących w jednostce i w zawodzie, ale zdarza się, że nie potrafi rozpoznać zachowania niezgodnego z tymi wartościami. </t>
  </si>
  <si>
    <t>Jest dociekliwy, wnikliwie zgłębia i krytycznie ocenia badany obszar. Poddaje w wątpliwość ważność i prawdziwość twierdzeń, oświadczeń i innych informacji. Jest bezpośredni zadaje pytania o niespójność informacji. Poszukuje dodatkowych dowodów dla dokonania osądu informacji i stwierdzeń, które mogą być niepełne, niespójne, fałszywe lub wprowadzające w błąd. Pomaga innym nabywać tę kompetencję. Analizuje komunikaty zwrotne. Przewiduje mogące się pojawić konsekwencje odnoszące się do sytuacji niestandardowych.</t>
  </si>
  <si>
    <t>Budowanie zaangażowania osób wchodzących w skład komórki audytu wewnętrznego i wspieranie ich w realizacji celów. Realizacja działań w celu zapewnienia efektywnej organizacji pracy i podejmowanie decyzji w tym zakresie.</t>
  </si>
  <si>
    <t>Wykazuje samodzielność i trafność we wskazywaniu przepisów regulujących funkcjonowanie jednostki w ramach sektora publicznego do zastosowania w standardowych (typowych) przypadkach i na ich podstawie potrafi zaproponować właściwe podejście.</t>
  </si>
  <si>
    <t>Szanuje granice prywatności innych i wyznacza własne. Stara się otwarcie wyrażać swoje zdanie. Stara się budować swoją wiarygodność.</t>
  </si>
  <si>
    <t>Jest autenyczny w tym co robi, odnosi sie z szacunkiem do innych. Okazuje troskę, udziela wsparcia i konkretnych wskazówek. Zachęca do wzajemnego zrozumienia, buduje poczucie solidarności. Tworzy przestrzeń do wzajemnego zaufania w zespole (organizuje stałe zebrania, podczas których ludzie mogą się swobodnie wypowiedzieć i przedstawić swoje zdanie, dba aby każdy głos został wysłuchany i wzięty pod uwagę). Nie przekazuje poufnych informacji.</t>
  </si>
  <si>
    <t>Potrafi wskazać niektóre metody identyfikowania, analizowania i oceniania ryzyka. Potrafi opisać sposób przebiegu procesu identyfikowania i szacowania ryzyka przy pomocy znanych sobie metod. Wymaga wsparcia przy określaniu, którą technikę zastosować w danej sytuacji.</t>
  </si>
  <si>
    <t>Potrafi samodzielnie opisać wybrane metody identyfikowania, analizowania i oceniania ryzyka oraz wskazać sposób, w jaki należy z nich korzystać. W standardowych (typowych) sytuacjach potrafi wskazać, która metoda będzie najbardziej efektywna. W bardziej złożonych lub nietypowych przypadkach może potrzebować dodatkowego wsparcia metodycznego w zakresie identyfikacji i szacowania ryzyka.</t>
  </si>
  <si>
    <t xml:space="preserve">Swobodnie porusza się w tematyce metod identyfikowania, analizowania i oceniania ryzyka. Swoją wiedzą chętnie dzieli się z innymi. Trafnie wskazuje i podpowiada innym, jak wykorzystać odpowiednie metody identyfikacji i szacowania ryzyka w trudnych i niestandardowych sytuacjach. </t>
  </si>
  <si>
    <t xml:space="preserve">Wykazuje samodzielność i trafność we wskazywaniu przepisów oraz standardów do zastosowania w standardowych (typowych) przypadkach i na ich podstawie potrafi zaproponować właściwe podejście. </t>
  </si>
  <si>
    <t xml:space="preserve">Na poziomie podstawowym lub z pomocą wskazówek innych osób:
1) Identyfikuje: dane, informacje i inne treści w środowisku cyfrowym oraz ich źródła, a także sposób organizowania, przechowywania i wyszukiwania danych cyfrowych (ścieżki wyszukiwania danych). Porządkuje dane w sposób prosty, w zorganizowanym środowisku cyfrowym. Analizuje dane korzystając z podstawowych narzędzi IT.
2) Korzysta z podstawowych narzędzi i technologii IT wdrożonych w jednostce do komunikacji z innymi.
3) Edytuje treści cyfrowe stworzone przez innych oraz tworzy proste treści cyfrowe (np.: tekst, tabele, obrazy).
4) Identyfikuje proste problemy techniczne podczas obsługi urządzeń i korzystania ze środowisk cyfrowych oraz podejmuje próby wykorzystania wsparcia i pomocy cyfrowej, w sytuacji problemów technicznych lub w przypadku korzystania z nowego urządzenia, programu lub aplikacji.
</t>
  </si>
  <si>
    <t>Nie potrafi przeprowadzić zadania audytowego lub przygotowuje jedynie szkice dokumentacji roboczej, które trzeba weryfikować i uzupełniać.</t>
  </si>
  <si>
    <t>Sprawnie realizuje PZiPJ obejmujący wszystkie aspekty działalności audytu wewnętrznego. 
Oceny wewnętrzne i zewnętrzne audytu wewnętrznego wykonywane są regularnie. Jeśli wyniki ocen wskazują obszary wymagające usprawnień w działalności audytu wewnętrznego, wdraża usprawnienia. Dokonuje bieżącego pomiaru i analizy miar efektywności działania (np.: wykonania planu audytu, długości cyklu audytu, zaakceptowanych zaleceń i satysfakcji interesariusza). Jest zaangażowany w bieżące/ ciągłe wprowadzanie skutecznych działań usprawniających i stosowanie najlepszych praktyk. Wprowadza innowacyjne rozwiązania, aby zwiększyć zakres, w jakim audyt wewnętrzny przysparza wartości i usprawnia działalność operacyjną jednostki.</t>
  </si>
  <si>
    <t>Sprawne dobieranie adekwatnych metod i technik badawczych oraz analitycznych do badanego obszaru/zagadnienia. Umiejętność praktycznego zastosowania narzędzi i technik zbierania oraz analizy danych, w szczególności: 1) zbieranie danych, 2) analiza ryzyka, 3) przegląd analityczny, 4) próbkowanie statystyczne, 5) metody porównywania danych np. benchmarking.</t>
  </si>
  <si>
    <t>W większości przypadków potrafi zidentyfikować i zebrać samodzielnie dane niezbędne do realizacji celów zadania audytowego.
W przypadku bardziej skomplikowanych sytuacji potrzebuje wsparcia.</t>
  </si>
  <si>
    <t>Nie potrafi stosować procedur ani narzędzi analitycznych. Nie podejmuje prób ich stosowania.</t>
  </si>
  <si>
    <t>Ocenianie systemu zarządzania pod kątem doskonalenia kontroli zarządczej w jednostce</t>
  </si>
  <si>
    <t>Dba o pozytywne relacje z partnerami zawodowymi i nieustająco je rozwija. Inicjuje rozmowy i spotkania. Rozszerza wachlarz kontaktów o osoby z wiedzą specjalistyczą w różnych dziedzinach i powiększa możliwości wymiany opinii w przypadku potrzeby rozstrzygnięcia zagadnienia.</t>
  </si>
  <si>
    <t>Dostrzega zależności pomiędzy nowymi informacjami i realizowanymi zadaniami, ale ma trudności ze zmianą sposobu myślenia.</t>
  </si>
  <si>
    <t>Przekazywane pisemne informacje są uporządkowane, co powoduje ich prawidłowe odczytywanie. Nawet przy prezentowaniu wyjątkowo skomplikowanych zagadnień wykorzystuje zróżnicowane formy komunikacji (np.: prezentacje, analizy, tabele, wykresy), aby przedstawiać złożone/trudne treści.</t>
  </si>
  <si>
    <t>Selekcja informacji oraz krytyczna ocena ich przydatności w celu przygotowania tzw. skrótu menedżerskiego</t>
  </si>
  <si>
    <t>Nie potrafi wybrać istotnych informacji z ustaleń audytu wewnętrznego.</t>
  </si>
  <si>
    <t>Nie potrafi przygotować materiału zawierającego istotne informacje, ale sporadycznie potrafi wskazać, które ustalenia z audytu wewnętrznego są ważne.</t>
  </si>
  <si>
    <t>Przygotowuje materiał zawierający istotne informacje, potrafi wybrać ważne ustalenia z audytu wewnętrznego, ale zdarza się, że nie zawsze wybrane informacje są istotne dla kierownika jednostki.</t>
  </si>
  <si>
    <t>Przygotowuje materiał zawierający najistotniejsze ustalenia z audytu wewnętrznego z trafnym wskazaniem istotnych kwestii dla kierownika jednostki.</t>
  </si>
  <si>
    <t>Wystąpienia publiczne sprawiają mu trudność. Prezentuje wyniki audytu wewnętrznego, ale czasami się gubi, nie zawsze jego wypowiedzi są logiczne.</t>
  </si>
  <si>
    <t>Swobodnie prowadzi prezentację w trakcie wystąpień publicznych. Potrafi rzeczowo przedstawić wyniki audytu wewnętrznego, mówiąc o badanym obszarze.</t>
  </si>
  <si>
    <t>Nie przedstawia własnych propozycji w zakresie usprawnień badanej jednostki. Odrzuca propozycje i pomysły innych na usprawnienie jednostki.</t>
  </si>
  <si>
    <t>Zgłasza potrzebę usprawnienia badanej jednostki, proponuje usprawnienia badanej jednostki.</t>
  </si>
  <si>
    <t>Zachęcony szuka nowych rozwiązań w odpowiedzi na zaistniałe potrzeby w ramach realizowanych zadań.</t>
  </si>
  <si>
    <t>Dąży do osiągnięcia najwyższej jakości swojej pracy. Szuka możliwości doskonalenia swoich działań. W każdym aspekcie swojej pracy dba o profesjonalizm oraz jakość przygotowanych materiałów. Bez jakichkolwiek uchybień, w odniesieniu do standardów pracy i terminów realizuje nawet wyjątkowo skomplikowane zadania. Opracowuje standardy realizacji zadań audytowych zapewniające dbałość o wysoką jakość audytu wewnętrznego.</t>
  </si>
  <si>
    <t>Buduje wśród współpracowników pozytywne nastawienie do pracy i wysiłków w osiąganiu celu zespołowego. Doskonale radzi sobie z opornymi członkami zespołu (jeśli tacy się pojawią), motywując ich do zaangażowania się w realizację celu. Wdraża innowacyjne pomysły usprawniające pracę zespołową i osiąganie wspólnego celu. Przyjmuje współodpowiedzialność za zadania zespołowe. Dzieli się wiedzą oraz zachęca i motywuje do tego innych.</t>
  </si>
  <si>
    <t>W razie wystąpienia konfliktu podejmuje przemyślane działania, które jednak nie zawsze przynoszą odpowiednie skutki. Nie dąży do poznania przyczyny konfliktu.</t>
  </si>
  <si>
    <t>Postawy</t>
  </si>
  <si>
    <t>Ocenia i przedstawia rekomendacje nakierowane na poprawę polityk i procesów promujących etykę i odpowiednie wartości. 
Wspiera i promuje kulturę organizacyjną opartą o etykę. Wspiera innych w sytuacjach wymagających podjęcia wyborów etycznych.</t>
  </si>
  <si>
    <t xml:space="preserve">Podczas świadczenia usług audytowych wykazuje się szeroką wiedzą i umiejętnościami. Doskonali swoje kompetncje. Poszukuje możliwości poznawania nowo pojawiąjących się zagadnień, ryzyk, trendów i zmian, które mogą wpłynąć na jednostkę, w której pracuje i na zawód audytora wewnętrznego. Przekazuje swoją wiedzę w tym zakresie innym. </t>
  </si>
  <si>
    <t>1) Nie umie korzystać z danych i informacji elektronicznych, w tym: gubi się w poszukiwaniu odpowiednich źródeł informacji - prowadzi je w sposób niezadowalający; przygotowuje niepełne, pobieżne zestawy danych, informacji i treści w środowisku cyfrowym; wymaga ciągłego nadzoru i jednoznacznych wytycznych.
2) Korzysta jedynie z podstawowych narzędzi komunikacji (np.: telefon komórkowy, e-mail).
3) Tworząc treści wykorzystuje jedynie podstawowe funkcjonalności edytorów tekstów. 
4) Nie umie rozwiązać najprostszych problemów technicznych związanych z wykorzystywanymi narzędziami i technologią.
5) W sposób nieuprawniony wykorzystuje narzędzia lub oprogramowanie (np. z uwagi na brak stosownych licencji w jednostce na potrzeby audytu wewnętrznego wykorzystuje oprogramowanie dedykowane dla potrzeb osobistych).</t>
  </si>
  <si>
    <t>Potrafi opanować stres podczas wystąpień publicznych. Logicznie prezentuje wyniki audytu. Wypowiada się na temat.</t>
  </si>
  <si>
    <t>Wykazuje samodzielność i trafność we wskazywaniu standardów kontroli zarządczej. Potrafi wskazać, jak je zastosować w standardowych (typowych) sytuacjach. Potrafi wskazać kryteria w zakresie adekwatności, skuteczności i efektywności kontroli zarządczej, w bardziej skomplikowanych sytuacjach wymaga wsparcia.</t>
  </si>
  <si>
    <t>Potrafi wskazać przepisy i standardy regulujące kluczowe kwestie dotyczące zgłaszania nadużyć i oszustw. Wymaga wsparcia przy określaniu, który przepis zastosować w danej sytuacji.</t>
  </si>
  <si>
    <t>Nie potrafi wskazać aktów prawnych i standardów regulujących kwestie dostępności jednostki dla interesariuszy.</t>
  </si>
  <si>
    <t xml:space="preserve">Wykazuje samodzielność i trafność we wskazywaniu przepisów, standardów z zakresu zapewnienia dostępności jednostki dla interesariuszy do zastosowania w standardowych (typowych) przypadkach. Na ich podstawie potrafi zaproponować właściwe podejście. </t>
  </si>
  <si>
    <t>Prawidłowo wskazuje właściwe przepisy, standardy oraz dobre praktyki z zakresu zapewnienia dostępności jednostki dla interesariuszy, które mają zastosowanie w danej sytuacji. Trafnie wskazuje odpowiednie przepisy nawet w trudnych i niejasnych sytuacjach. Często wyjaśnia innym, jak właściwie stosować przepisy w tym zakresie.</t>
  </si>
  <si>
    <t xml:space="preserve">Niezależnie od zakresu i stopnia skomplikowania zagadnienia znalezienie i dopasowanie do danej sytuacji stosownego przepisu prawa czy standardu z zakresu zapewnienia dostępności jednostki dla interesariuszy nie sprawia mu żadnej trudności. Chętnie dzieli się wiedzą i dobrymi praktykami w tym zakresie, motywując innych do podobnych działań. </t>
  </si>
  <si>
    <t>Swobodnie posługuje się pojęciami: ład organizacyjny, nadzór, kontrola oraz proces zarządzania ryzykiem. Wie, co zrobić, aby zidentyfikować sieć zależności ryzyk i trafnie dobrać mechanizmy kontrolne. Nawet w niestandardowych sytuacjach wie, co zrobić, aby ocenić elementy ładu organizacyjnego, nadzoru, kontroli i zarządzania ryzykiem.</t>
  </si>
  <si>
    <t>Prawidłowo wskazuje właściwe przepisy z zakresu działalności merytorycznej jednostki, które mają zastosowanie w danej sytuacji. Trafnie wskazuje odpowiednie przepisy nawet w trudnych i niejasnych sytuacjach. Często wyjaśnia innym, jak właściwie stosować regulacje prawne w tym zakresie. Aktywnie monitoruje zmiany przepisów regulujące merytoryczną działalność jednostki.</t>
  </si>
  <si>
    <t xml:space="preserve">Niezależnie od zakresu i stopnia skomplikowania zagadnienia znalezienie i dopasowanie do danej sytuacji stosownego przepisu prawa w zakresie działalności merytorycznej jednostki nie sprawia mu żadnej trudności. Chętnie dzieli się wiedzą i doświadczeniem w tym zakresie, motywując innych do podobnych działań. Jest w pełni świadomy i zorientowany we wszystkich zmianach przepisów regulujących merytoryczną działalność jednostki. </t>
  </si>
  <si>
    <t xml:space="preserve">Wykazuje samodzielność i trafność we wskazywaniu przepisów w zakresie działalności merytorycznej jednostki do zastosowania w standardowych (typowych) przypadkach i na ich podstawie potrafi zaproponować właściwe podejście. Śledzi zmiany w zakresie przepisów regulujących merytoryczną działalność jednostki, jest na bieżąco. </t>
  </si>
  <si>
    <t>Potrafi wskazać przepisy regulujące kluczowe kwestie dotyczące działalności merytorycznej jednostki, w szczególności: cele, zakres działania, funkcje, uprawnienia, odpowiedzialność. Potrafi wskazać sposób działania jednostki. Wymaga wsparcia przy określaniu, który przepis zastosować w danej sytuacji. Stara się śledzić zmiany w zakresie przepisów regulujących merytoryczną działalność jednostki, ale nie zawsze jest na bieżąco.</t>
  </si>
  <si>
    <t>Samodzielnie stosuje przepisy prawa i inne regulacje na potrzeby zadań audytowych. Wymaga wsparcia merytorycznego w skomplikowanych nietypowych zadaniach.</t>
  </si>
  <si>
    <t>Podejmuje próbę stosowania przepisów prawa i innych regulacji. 
Potrzebuje pomocy i wsparcia merytorycznego lub konsultacji przy stosowaniu przepisów prawa oraz regulacji.</t>
  </si>
  <si>
    <t>Swoją postawą i zachowaniem zniechęca do siebie innych. Stroni od ludzi, jest niechętny do nawiązywania relacji. Zrywa nawiązane wcześniej kontakty, przez co wywołuje u innych negatywne nastawienie do audytu wewnętrznego.</t>
  </si>
  <si>
    <t>Wymaga pomocy przy nawiązaniu kontaktu z nową osobą. Jest powściągliwy lub nieporadny w kontaktach z innymi, w wyniku czego tylko niektóre osoby są przychylnie nastawione do audytu wewnętrznego.</t>
  </si>
  <si>
    <t>Poszukuje możliwości do nawiązywania nowych kontaktów. Z własnej inicjatywy i samodzielnie nawiązuje relacje. Dba o zintegrowanie osób wokół idei ulepszania istniejących lub zapoczątkowania nowych rozwiązań. Poprzez swoje zachowanie zdobywa szacunek dla pracy audytora wewnętrznego.</t>
  </si>
  <si>
    <t>Sprawnie nawiązuje relacje, nawet w trudnych okolicznościach, pomimo nieprzyjaznego nastawienia innych osób do audytu wewnętrznego.
Buduje atmosferę opartą na zaufaniu, szacunku i wzajemnej uważności, tworzy warunki do rozumienia siebie nawzajem, przestrzega przyjętych zasad zachowania. Poprzez szeroki krąg utrzymywanych kontaktów wzmacnia pozycję audytu wewnętrznego.</t>
  </si>
  <si>
    <t>Dostosowuje proces myślenia do tego, co jest prezentowane, zachowuje aktywność i dostrzega zależności. Potrafi wyciągać wnioski i zaproponować rozwiązanie.</t>
  </si>
  <si>
    <t>Dostosowuje proces myślenia do tego, co jest prezentowane, zachowuje aktywność i dostrzega zależności. Potrafi wyciągać wnioski i zaproponować alternatywne rozwiązania.</t>
  </si>
  <si>
    <t>Zawsze zależy mu na dobrych i pozytywnych relacjach z partnerami zawodowymi. Nawiązuje kontakt nawet w trudnych i niesprzyjających okolicznościach. Poprzez swój autorytet w społeczności zawodowej buduje pozytywny wizerunek organizacji. Podejmuje działania sprzyjające integracji audytorów wewnętrznych.</t>
  </si>
  <si>
    <r>
      <t xml:space="preserve">4. W przypadku braku możliwości zaobserwowania zachowania dla danego wskaźnika wybierz </t>
    </r>
    <r>
      <rPr>
        <b/>
        <sz val="10"/>
        <rFont val="Calibri"/>
        <family val="2"/>
        <charset val="238"/>
        <scheme val="minor"/>
      </rPr>
      <t>„nie dotyczy”</t>
    </r>
    <r>
      <rPr>
        <sz val="10"/>
        <rFont val="Calibri"/>
        <family val="2"/>
        <scheme val="minor"/>
      </rPr>
      <t xml:space="preserve"> z listy rozwijanej.</t>
    </r>
  </si>
  <si>
    <t xml:space="preserve"> Skala obserwacyjna</t>
  </si>
  <si>
    <t>Audytor wewnętrzny w wieloosobowej komórce audytu wewnętrznego (AW)</t>
  </si>
  <si>
    <t>Asystent (A)</t>
  </si>
  <si>
    <t>Nie potrafi wskazać, w jakich aktach prawnych i standardach zostały uregulowane kwestie dotyczące cyberbezpieczeństwa, cyfryzacji i informatyki.</t>
  </si>
  <si>
    <t>Posługuje się pojęciami z zakresu cyfryzacji oraz rozumie znaczenie stosowania podstawowych zasad cyberbezpieczeństwa, cyfryzacji i informatyki. Wymaga wsparcia przy określaniu, które przepisy zastosować w danej sytuacji.</t>
  </si>
  <si>
    <t xml:space="preserve">Wykazuje samodzielność i trafność we wskazywaniu przepisów oraz standardów w zakresie cyberbezpieczeństwa, cyfryzacji i informatyki do zastosowania w standardowych (typowych) przypadkach. Na ich podstawie potrafi zaproponować właściwe podejście. </t>
  </si>
  <si>
    <t xml:space="preserve">Niezależnie od zakresu i stopnia skomplikowania zagadnienia znalezienie i dopasowanie do danej sytuacji stosownego przepisu prawa czy standardu w zakresie cyberbezpieczeństwa, cyfryzacji i informatyki nie sprawia mu żadnej trudności. Chętnie dzieli się wiedzą i dobrymi praktykami w tym zakresie, motywując innych do podobnych działań. </t>
  </si>
  <si>
    <t>Cyberbezpieczeństwo, cyfryzacja i informatyka</t>
  </si>
  <si>
    <t>Metody identyfikowania, analizowania i oceniania ryzyka</t>
  </si>
  <si>
    <t>Standardy audytu wewnętrznego, Kodeks Etyki i uregulowania prawne dotyczące audytu wewnętrznego</t>
  </si>
  <si>
    <t>Działalność organów kontrolnych i ochrony prawnej</t>
  </si>
  <si>
    <t>Funkcjonowanie jednostki w ramach sektora publicznego</t>
  </si>
  <si>
    <t>Merytoryczna działalność jednostki oraz bieżące monitorowanie zmian w tym zakresie</t>
  </si>
  <si>
    <t>Kontekst zewnętrzny wpływający na działalność jednostki</t>
  </si>
  <si>
    <t>Zasady ładu organizacyjnego jednostki</t>
  </si>
  <si>
    <t>Stosowanie narzędzi i technologii podczas prowadzenia audytu wewnętrznego</t>
  </si>
  <si>
    <t>Dobieranie metod i technik badania umożliwiających osiągnięcie celu zadania</t>
  </si>
  <si>
    <t>Potrafi dobrać skuteczną i efektywną technikę oraz metodę badań do każdego nawet bardzo skomplikowanego zadania audytowego.
W razie potrzeby szkoli innych w tym zakresie.</t>
  </si>
  <si>
    <t>Podejmuje próbę dobrania metody i techniki badania, jednak niektóre z nich są nieskuteczne lub mogą być błędne. 
Wymaga ciągłego nadzoru i jednoznacznych wytycznych w doborze metod i technik badania umożliwiających osiągnięcie celu zadania.</t>
  </si>
  <si>
    <t>Jest spójny w swoim postępowaniu. Swoją wiarygodnością i konsekwencją w działaniu buduje dobrą atmosferę pracy. Potrafi przynać się do błędu albo braku wiedzy w danym zakresie. Zyskuje zaufanie innych osób w krótkim czasie. Nie przekazuje poufnych informacji.</t>
  </si>
  <si>
    <t>Przyjmuje gesty ze ston innych budujące relacje w środowisku zawodowym pod warunkiem, że są tam osoby, którym ufa (np. znane środowisko).</t>
  </si>
  <si>
    <t>Pozyskiwanie zaufania</t>
  </si>
  <si>
    <t>Zdarza się, że monologuje i nie dopuszcza innych do głosu. Nie upewnia się czy komunikat dotarł do odbiorcy. Zadaje pytania, jednocześnie nie zawsze słucha odpowiedzi. Stara się nie przerywać wypowiedzi rozmówcy.</t>
  </si>
  <si>
    <r>
      <rPr>
        <b/>
        <sz val="14"/>
        <rFont val="Calibri"/>
        <family val="2"/>
        <charset val="238"/>
        <scheme val="minor"/>
      </rPr>
      <t>Działania, które powodują, że ludzie współpracują ze sobą w sposób uporządkowany i skoordynowany, aby osiągnąć cele.</t>
    </r>
    <r>
      <rPr>
        <sz val="13"/>
        <rFont val="Calibri"/>
        <family val="2"/>
        <charset val="238"/>
        <scheme val="minor"/>
      </rPr>
      <t xml:space="preserve">
</t>
    </r>
    <r>
      <rPr>
        <sz val="11"/>
        <rFont val="Calibri"/>
        <family val="2"/>
        <charset val="238"/>
      </rPr>
      <t>W praktyce oznacza to:
- poszukiwanie i stosowanie rozwiązań umożliwiających osiąganie celów,
- planowanie i monitorowanie pracy.</t>
    </r>
  </si>
  <si>
    <t xml:space="preserve">Sprawnie organizuje pracę swoją i innych. Projektuje właściwe narzędzia i wykorzystuje odpowiednie metody działania do osiągnięcia stawianych przed nim celów. </t>
  </si>
  <si>
    <t xml:space="preserve">Samodzielnie planuje swoją pracę i co do zasady ją monitoruje. </t>
  </si>
  <si>
    <t>Nie zna i nie utożsamia się z wartościami etycznymi obowiązującymi w jednostce i w zawodzie. Nie ma świadomości znaczenia etycznej postawy w swojej pracy.</t>
  </si>
  <si>
    <t>Przestrzega przepisów prawa, zasad i procedur, w standardowych (typowych) sytuacjach postępuje zgodnie z zasadami i procedurami jednostki, w sytuacjach niestandardowych prosi innych o wskazówki.
Nie angażuje się w działalność, która mogłaby przynieść szkodę jednostce lub jej pracownikom. W dbałości o wizerunek jednostki i audytu wewnętrznego czasami potrzebuje zachęty.</t>
  </si>
  <si>
    <t>Podczas świadczenia usług audytowych zdarza się, że nie wykazuje się wiedzą i umiejętnościami w tym zakresie. Przy realizacji powierzonych mu zadań często potrzebuje wsparcia metodycznego i merytorycznego. Identyfikuje swoje mocne i słabe strony. Podejmuje próby rozwijania swoich kompetencji.</t>
  </si>
  <si>
    <r>
      <rPr>
        <b/>
        <u/>
        <sz val="14"/>
        <rFont val="Calibri"/>
        <family val="2"/>
        <charset val="238"/>
        <scheme val="minor"/>
      </rPr>
      <t>Poziom 1</t>
    </r>
    <r>
      <rPr>
        <sz val="14"/>
        <rFont val="Calibri"/>
        <family val="2"/>
        <charset val="238"/>
        <scheme val="minor"/>
      </rPr>
      <t xml:space="preserve">
</t>
    </r>
    <r>
      <rPr>
        <b/>
        <sz val="14"/>
        <rFont val="Calibri"/>
        <family val="2"/>
        <charset val="238"/>
        <scheme val="minor"/>
      </rPr>
      <t>POWAŻNE BRAKI</t>
    </r>
  </si>
  <si>
    <r>
      <rPr>
        <b/>
        <u/>
        <sz val="14"/>
        <color theme="1"/>
        <rFont val="Calibri"/>
        <family val="2"/>
        <charset val="238"/>
        <scheme val="minor"/>
      </rPr>
      <t>Poziom 2</t>
    </r>
    <r>
      <rPr>
        <sz val="14"/>
        <color theme="1"/>
        <rFont val="Calibri"/>
        <family val="2"/>
        <charset val="238"/>
        <scheme val="minor"/>
      </rPr>
      <t xml:space="preserve">
</t>
    </r>
    <r>
      <rPr>
        <b/>
        <sz val="14"/>
        <color theme="1"/>
        <rFont val="Calibri"/>
        <family val="2"/>
        <charset val="238"/>
        <scheme val="minor"/>
      </rPr>
      <t>UCZĄCY SIĘ</t>
    </r>
  </si>
  <si>
    <r>
      <rPr>
        <b/>
        <u/>
        <sz val="14"/>
        <color theme="1"/>
        <rFont val="Calibri"/>
        <family val="2"/>
        <charset val="238"/>
        <scheme val="minor"/>
      </rPr>
      <t>Poziom 3</t>
    </r>
    <r>
      <rPr>
        <sz val="14"/>
        <color theme="1"/>
        <rFont val="Calibri"/>
        <family val="2"/>
        <charset val="238"/>
        <scheme val="minor"/>
      </rPr>
      <t xml:space="preserve">
</t>
    </r>
    <r>
      <rPr>
        <b/>
        <sz val="14"/>
        <color theme="1"/>
        <rFont val="Calibri"/>
        <family val="2"/>
        <charset val="238"/>
        <scheme val="minor"/>
      </rPr>
      <t>DOBRY</t>
    </r>
  </si>
  <si>
    <r>
      <rPr>
        <b/>
        <u/>
        <sz val="14"/>
        <color theme="1"/>
        <rFont val="Calibri"/>
        <family val="2"/>
        <charset val="238"/>
        <scheme val="minor"/>
      </rPr>
      <t>Poziom 4</t>
    </r>
    <r>
      <rPr>
        <sz val="14"/>
        <color theme="1"/>
        <rFont val="Calibri"/>
        <family val="2"/>
        <charset val="238"/>
        <scheme val="minor"/>
      </rPr>
      <t xml:space="preserve">
</t>
    </r>
    <r>
      <rPr>
        <b/>
        <sz val="14"/>
        <color theme="1"/>
        <rFont val="Calibri"/>
        <family val="2"/>
        <charset val="238"/>
        <scheme val="minor"/>
      </rPr>
      <t>BARDZO DOBRY</t>
    </r>
  </si>
  <si>
    <r>
      <rPr>
        <b/>
        <u/>
        <sz val="14"/>
        <color theme="1"/>
        <rFont val="Calibri"/>
        <family val="2"/>
        <charset val="238"/>
        <scheme val="minor"/>
      </rPr>
      <t>Poziom 5</t>
    </r>
    <r>
      <rPr>
        <sz val="14"/>
        <color theme="1"/>
        <rFont val="Calibri"/>
        <family val="2"/>
        <charset val="238"/>
        <scheme val="minor"/>
      </rPr>
      <t xml:space="preserve">
</t>
    </r>
    <r>
      <rPr>
        <b/>
        <sz val="14"/>
        <color theme="1"/>
        <rFont val="Calibri"/>
        <family val="2"/>
        <charset val="238"/>
        <scheme val="minor"/>
      </rPr>
      <t>WYBITNY</t>
    </r>
  </si>
  <si>
    <r>
      <rPr>
        <b/>
        <sz val="14"/>
        <color theme="1"/>
        <rFont val="Calibri"/>
        <family val="2"/>
        <charset val="238"/>
        <scheme val="minor"/>
      </rPr>
      <t>Nawiązywanie, kształtowanie i utrzymywanie pozytywnych, konstruktywnych i satysfakcjonujących dla wszystkich stron relacji międzyludzkich niezbędnych do prowadzenia audytu wewnętrznego.</t>
    </r>
    <r>
      <rPr>
        <sz val="13"/>
        <color theme="1"/>
        <rFont val="Calibri"/>
        <family val="2"/>
        <charset val="238"/>
        <scheme val="minor"/>
      </rPr>
      <t xml:space="preserve">
</t>
    </r>
    <r>
      <rPr>
        <sz val="11"/>
        <color rgb="FF000000"/>
        <rFont val="Calibri"/>
        <family val="2"/>
        <charset val="238"/>
      </rPr>
      <t>W praktyce oznacza to:
- inicjowanie i podtrzymywanie kontaktu z innymi osobami,
- zdobywanie zaufania współpracowników i interesariuszy audytu wewnętrznego,
- budowanie i rozszerzanie sieci kontaktów zawodowych.</t>
    </r>
  </si>
  <si>
    <t>STOSOWANIE ZASAD PROWADZENIA AUDYTU WEWNĘTRZNEGO</t>
  </si>
  <si>
    <t>Stosowane narzędzia i technologie IT wykorzystuje w sposób biegły, doskonale radząc sobie z trudnymi sytuacjami lub funkcjonalnościami, w szczególności:
1) Wyszukując dane, informacje i treści w środowisku cyfrowym uwzględnia potrzeby informacyjne w wieloaspektowym, złożonym kontekście (m.in. ocenia i reaguje na potrzeby informacyjne). Proponuje lub dostosowuje sposób/ strategię wyszukiwania, w celu znalezienia najbardziej odpowiednich danych, informacji i treści w środowiskach cyfrowych. Wyjaśnia i wskazuje, jak uzyskać dostęp do możliwie optymalnych danych, informacji i treści oraz jak nawigować między nimi. Proponuje trendy/ strategie/ sposoby usprawnień wyszukiwania oraz operowania informacjami, danymi i treściami w środowisku cyfrowym. Wdraża rozwiązania optymalizujące zarządzanie informacjami, danymi i treścią w celu ich przetwarzania w najbardziej odpowiednim, ustrukturyzowanym środowisku.
2) Tworzy treści cyfrowe w różnych formatach, platformach i środowiskach testowych. Stosuje różnorodne narzędzia cyfrowe do tworzenia autorskich treści multimedialnych. Wskazuje nowe lub niewdrożone (stanowiące dobre praktyki) systemy i funkcjonalności oprogramowania. 
3) Ocenia problemy techniczne podczas obsługi urządzeń i korzystania ze środowisk cyfrowych. Rozwiązuje szeroki zakres problemów, które powstają podczas korzystania z technologii cyfrowej. Ocenia potrzeby doskonalenia stosowanych narzędzi i wskazuje trendy lub kierunki usprawniające rozwiązania cyfrowe/technologie. Stosuje narzędzia lub technologie cyfrowe, które można wykorzystać do innowacyjnych rozwiązań. Rozwiązuje problemy koncepcyjne i sytuacje problemowe w środowiskach cyfrowych wykorzystywanych w działaniach audytu wewnętrznego.</t>
  </si>
  <si>
    <t>Dostarczanie interesariuszom informacji zarządczych na temat badanego obszaru działalności jednostki</t>
  </si>
  <si>
    <t>Selekcja informacji oraz krytyczna ocena ich przydatności w celu przygotowania skrótu menedżerskiego</t>
  </si>
  <si>
    <t>Inicjatywa i aktywne podejmowanie działań</t>
  </si>
  <si>
    <t xml:space="preserve">Najczęściej dotyczy stażystów i nowych pracowników, którzy dopiero poznają wymagania związane z danym stanowiskiem pracy i uczą się właściwych zachowań. Mają oni podstawową wiedzę na temat swojej roli, ale nie potrafią zastosować jej w praktyce. </t>
  </si>
  <si>
    <t xml:space="preserve">Najczęściej dotyczy mało doświadczonych pracowników, którzy poznali już wymagania na danym stanowisku pracy i zdobyli pierwsze doświadczenia, zaczynają samodzielnie realizować zadania, ale w dalszym ciągu potrzebują wsparcia (np. przełożonego), nawet podczas wykonywania rutynowych działań. Wciąż upewniają się co do podejmowanych aktywności, gdyż nie są jeszcze pewni adekwatności swoich działań w danym obszarze. Wykorzystują wiedzę i umiejętności w sposób nieregularny. </t>
  </si>
  <si>
    <t>Najczęściej dotyczy pracowników, którzy mają już doświadczenie i biegle wykorzystują wiedzę i umiejętności w samodzielnej realizacji rutynowych zadań, ale zdarzają się pojedyncze przypadki, gdy konieczne jest zapewnienie im odpowiedniego wsparcia merytorycznego. W trudniejszych, bardziej skomplikowanych sytuacjach wymagana jest pomoc ze strony osoby z większym doświadczeniem.</t>
  </si>
  <si>
    <t>Najczęściej dotyczy to bardzo doświadczonych pracowników, którzy przekazują wiedzę, wdrażają i uczą innych, jak optymalnie wykorzystywać daną kompetencję. Ustanawiają normy, wyznaczają kierunki w danym obszarze oraz rozwiązują najtrudniejsze, kluczowe kwestie.</t>
  </si>
  <si>
    <r>
      <t xml:space="preserve">2. W kolejnych zakładkach: </t>
    </r>
    <r>
      <rPr>
        <b/>
        <sz val="10"/>
        <rFont val="Calibri"/>
        <family val="2"/>
        <charset val="238"/>
        <scheme val="minor"/>
      </rPr>
      <t>Wiedza, Umiejętności "twarde", Umiejętności "miękkie" i  Postawy</t>
    </r>
    <r>
      <rPr>
        <sz val="10"/>
        <rFont val="Calibri"/>
        <family val="2"/>
        <scheme val="minor"/>
      </rPr>
      <t xml:space="preserve"> zapoznaj się z definicjami i wskaźnikami poszczególnych kompetencji zawartych w formularzu.</t>
    </r>
  </si>
  <si>
    <r>
      <t xml:space="preserve">Na potrzeby Modelu kompetencyjnego zastosowana została następująca </t>
    </r>
    <r>
      <rPr>
        <b/>
        <sz val="10"/>
        <color theme="1"/>
        <rFont val="Calibri"/>
        <family val="2"/>
        <charset val="238"/>
        <scheme val="minor"/>
      </rPr>
      <t>5 stopniowa skala obserwacyjna</t>
    </r>
    <r>
      <rPr>
        <sz val="10"/>
        <color theme="1"/>
        <rFont val="Calibri"/>
        <family val="2"/>
        <charset val="238"/>
        <scheme val="minor"/>
      </rPr>
      <t>:</t>
    </r>
  </si>
  <si>
    <r>
      <t>Potrafi wskazać przepisy i standardy audytu wewnętrznego</t>
    </r>
    <r>
      <rPr>
        <sz val="11"/>
        <color rgb="FF68A042"/>
        <rFont val="Calibri"/>
        <family val="2"/>
        <charset val="238"/>
        <scheme val="minor"/>
      </rPr>
      <t xml:space="preserve"> </t>
    </r>
    <r>
      <rPr>
        <sz val="11"/>
        <rFont val="Calibri"/>
        <family val="2"/>
        <charset val="238"/>
        <scheme val="minor"/>
      </rPr>
      <t>regulujące kluczowe kwestie dotyczące audytu wewnętrznego, w szczególności: cel, uprawnienia i odpowiedzialność audytu wewnętrznego, pozycję audytu wewnętrznego w strukturze jednostki (podległość) oraz zakres jego działania. Potrafi wskazać w jaki sposób prowadzi się audyt wewnętrzny w jednostce. Wymaga wsparcia przy określaniu, który przepis lub standard zastosować w danej sytuacji.</t>
    </r>
  </si>
  <si>
    <r>
      <t>Nie potrafi wskazać, w jaki sposób przeprowadza się planowanie audytu wewnętrznego lub przygotowuje się sprawozdanie z prowadzenia audytu wewnętrznego. Nie potrafi wskazać sposobu realizacji zadań audytowych oraz zasad ich dokumentowania. Nie jest świadomy znaczenia metodyki audytu wewnętrznego dla</t>
    </r>
    <r>
      <rPr>
        <sz val="11"/>
        <color rgb="FFFF0000"/>
        <rFont val="Calibri"/>
        <family val="2"/>
        <charset val="238"/>
        <scheme val="minor"/>
      </rPr>
      <t xml:space="preserve"> </t>
    </r>
    <r>
      <rPr>
        <sz val="11"/>
        <rFont val="Calibri"/>
        <family val="2"/>
        <charset val="238"/>
        <scheme val="minor"/>
      </rPr>
      <t>jakości prowadzenia audytu wewnętrznego.</t>
    </r>
  </si>
  <si>
    <r>
      <t>Swobodnie porusza się w obszarze statystyki.</t>
    </r>
    <r>
      <rPr>
        <b/>
        <sz val="11"/>
        <rFont val="Calibri"/>
        <family val="2"/>
        <charset val="238"/>
        <scheme val="minor"/>
      </rPr>
      <t xml:space="preserve"> </t>
    </r>
    <r>
      <rPr>
        <sz val="11"/>
        <rFont val="Calibri"/>
        <family val="2"/>
        <charset val="238"/>
        <scheme val="minor"/>
      </rPr>
      <t>Trafnie wskazuje i podpowiada innym, jak wykorzystać odpowiednie statystyczne metody doboru próby w trudnych i niestandardowych sytuacjach. Swoją wiedzą i dobrymi praktykami chętnie dzieli się z innymi.</t>
    </r>
  </si>
  <si>
    <r>
      <t>Zna funkcje i cykl zarządzania.</t>
    </r>
    <r>
      <rPr>
        <sz val="11"/>
        <color rgb="FFFF0000"/>
        <rFont val="Calibri"/>
        <family val="2"/>
        <charset val="238"/>
        <scheme val="minor"/>
      </rPr>
      <t xml:space="preserve"> </t>
    </r>
    <r>
      <rPr>
        <sz val="11"/>
        <rFont val="Calibri"/>
        <family val="2"/>
        <charset val="238"/>
        <scheme val="minor"/>
      </rPr>
      <t xml:space="preserve">Potrafi wskazać metody i narzędzia służące jego realizacji nawet w odniesieniu do niestandardowych sytuacji. Potrafi wskazać i zdefiniować modele organizacyjne, struktury organizacyjne i metody zarządzania zasobami. </t>
    </r>
  </si>
  <si>
    <r>
      <t>Swobodnie posługuje się pojęciami: ład organizacyjny, nadzór, kontrola oraz proces zarządzania ryzykiem. 
Posiada rozeznanie w standardowych mechanizmach kontrolnych i ich wpływie na poziom ryzyka w jednostce. Jest świadomy znaczenia i roli nadzoru i kontroli w procesach zarządzania. W standardowych (typowych) sytuacjach wie, co zrobić, aby ocenić</t>
    </r>
    <r>
      <rPr>
        <sz val="11"/>
        <color rgb="FFFF0000"/>
        <rFont val="Calibri"/>
        <family val="2"/>
        <charset val="238"/>
        <scheme val="minor"/>
      </rPr>
      <t xml:space="preserve"> </t>
    </r>
    <r>
      <rPr>
        <sz val="11"/>
        <rFont val="Calibri"/>
        <family val="2"/>
        <charset val="238"/>
        <scheme val="minor"/>
      </rPr>
      <t>elementy ładu organizacyjnego, nadzoru, kontroli i zarządzania ryzykiem.</t>
    </r>
  </si>
  <si>
    <r>
      <t xml:space="preserve">Niezależnie od zakresu i stopnia skomplikowania projektu </t>
    </r>
    <r>
      <rPr>
        <sz val="11"/>
        <rFont val="Calibri"/>
        <family val="2"/>
        <charset val="238"/>
      </rPr>
      <t>wie</t>
    </r>
    <r>
      <rPr>
        <sz val="11"/>
        <rFont val="Calibri"/>
        <family val="2"/>
        <charset val="238"/>
        <scheme val="minor"/>
      </rPr>
      <t xml:space="preserve">, jakie czynniki mogą być przyczyną nieprawidłowości i jakie można podjąć działania prewencyjne. Wie, co zrobić, aby trafnie zdiagnozować problemy w zakresie skuteczności i efektywności realizacji projektu oraz zaproponować praktyczne działania zaradcze. Chętnie dzieli się wiedzą i dobrymi praktykami, prowadzi szkolenia w zakresie zarządzania projektami. </t>
    </r>
  </si>
  <si>
    <r>
      <t>Potrafi wskazać, jak zastosować metody</t>
    </r>
    <r>
      <rPr>
        <sz val="11"/>
        <color rgb="FFC00000"/>
        <rFont val="Calibri"/>
        <family val="2"/>
        <charset val="238"/>
        <scheme val="minor"/>
      </rPr>
      <t xml:space="preserve"> </t>
    </r>
    <r>
      <rPr>
        <sz val="11"/>
        <rFont val="Calibri"/>
        <family val="2"/>
        <charset val="238"/>
        <scheme val="minor"/>
      </rPr>
      <t>zarządzania zasobami ludzkimi w niestandardowych sytuacjach i z jakich narzędzi wspomagających w danym przypadku korzystać. Wie, co zrobić, aby stworzyć strategie personalne. Pomaga pracownikom w rozwoju poprzez przydzielanie im ambitnych zadań i zapewnienie odpowiedniego wsparcia. Precyzyjnie formułuje oczekiwania dotyczące poziomu efektywności i zna rozwiązania pozwalające na jego monitoring.</t>
    </r>
  </si>
  <si>
    <r>
      <t>Wie, co zrobić, aby trafnie zdiagnozować problemy</t>
    </r>
    <r>
      <rPr>
        <sz val="11"/>
        <color rgb="FFC00000"/>
        <rFont val="Calibri"/>
        <family val="2"/>
        <charset val="238"/>
        <scheme val="minor"/>
      </rPr>
      <t xml:space="preserve"> </t>
    </r>
    <r>
      <rPr>
        <sz val="11"/>
        <rFont val="Calibri"/>
        <family val="2"/>
        <charset val="238"/>
        <scheme val="minor"/>
      </rPr>
      <t>w zakresie skuteczności i efektywności zarządzania zasobami ludzkimi oraz proponować praktyczne działania zaradcze i działania prewencyjne w przyszłości. Wie, co zrobić, aby stworzyć systemy przydzielania zadań w taki sposób, aby uwzględniały zainteresowania i aspiracje pracowników. Wie, co zrobić, aby zidentyfikować i wskazać rozwiązania ułatwiające innym określanie, monitorowanie oraz poprawę wskaźników efektywności. Chętnie dzieli się wiedzą i dobrymi praktykami. Jest na bieżąco z najnowszymi trendami w dziedzinie zarządzania zasobami ludzkimi.</t>
    </r>
  </si>
  <si>
    <r>
      <t>Prawidłowo wskazuje właściwe przepisy, standardy oraz dobre praktyki w zakresie finansów publicznych, które mają zastosowanie w danej sytuacji. Trafnie wskazuje odpowiednie przepisy nawet w trudnych i niejasnych sytuacjach.</t>
    </r>
    <r>
      <rPr>
        <sz val="11"/>
        <color rgb="FFFF0000"/>
        <rFont val="Calibri"/>
        <family val="2"/>
        <charset val="238"/>
        <scheme val="minor"/>
      </rPr>
      <t xml:space="preserve"> </t>
    </r>
    <r>
      <rPr>
        <sz val="11"/>
        <rFont val="Calibri"/>
        <family val="2"/>
        <charset val="238"/>
        <scheme val="minor"/>
      </rPr>
      <t>Często wyjaśnia innym, jak właściwie je stosować. Identyfikuje dobre praktyki w obszarze finansów publicznych.</t>
    </r>
  </si>
  <si>
    <r>
      <t>Wykazuje samodzielność i trafność we wskazywaniu właściwych przepisów oraz standardów z zakresu rachunkowości do zastosowania w standardowych (typowych) przypadkach. W danej sytuacji potrafi zaproponować właściwe podejście i zidentyfikować standardy lub</t>
    </r>
    <r>
      <rPr>
        <sz val="11"/>
        <color rgb="FF0070C0"/>
        <rFont val="Calibri"/>
        <family val="2"/>
        <charset val="238"/>
        <scheme val="minor"/>
      </rPr>
      <t xml:space="preserve"> </t>
    </r>
    <r>
      <rPr>
        <sz val="11"/>
        <rFont val="Calibri"/>
        <family val="2"/>
        <charset val="238"/>
        <scheme val="minor"/>
      </rPr>
      <t>dobre praktyki dotyczące rachunkowości.</t>
    </r>
  </si>
  <si>
    <r>
      <t>Prawidłowo wskazuje właściwe przepisy, standardy oraz dobre praktyki w zakresie ochrony zasobów jednostki, które mają zastosowanie w danej sytuacji. Trafnie wskazuje</t>
    </r>
    <r>
      <rPr>
        <sz val="11"/>
        <color rgb="FFFF0000"/>
        <rFont val="Calibri"/>
        <family val="2"/>
        <charset val="238"/>
        <scheme val="minor"/>
      </rPr>
      <t xml:space="preserve"> </t>
    </r>
    <r>
      <rPr>
        <sz val="11"/>
        <rFont val="Calibri"/>
        <family val="2"/>
        <charset val="238"/>
        <scheme val="minor"/>
      </rPr>
      <t>odpowiednie przepisy nawet w trudnych i niejasnych sytuacjach. Często wyjaśnia innym, jak właściwie stosować przepisy w tym zakresie.</t>
    </r>
  </si>
  <si>
    <r>
      <t>Prawidłowo wskazuje właściwe przepisy, standardy oraz dobre praktyki w zakresie cyberbezpieczeństwa, cyfryzacji i informatyki, które mają zastosowanie w danej sytuacji. Trafnie wskazuje</t>
    </r>
    <r>
      <rPr>
        <sz val="11"/>
        <color rgb="FFFF0000"/>
        <rFont val="Calibri"/>
        <family val="2"/>
        <charset val="238"/>
        <scheme val="minor"/>
      </rPr>
      <t xml:space="preserve"> </t>
    </r>
    <r>
      <rPr>
        <sz val="11"/>
        <rFont val="Calibri"/>
        <family val="2"/>
        <charset val="238"/>
        <scheme val="minor"/>
      </rPr>
      <t>odpowiednie przepisy nawet w trudnych i niejasnych sytuacjach. Często wyjaśnia innym jak właściwie stosować przepisy, standardy w tym zakresie.</t>
    </r>
  </si>
  <si>
    <r>
      <t>Nie potrafi wskazać, jakie akty prawne regulują funkcjonowanie jednostki. Nie potrafi wskazać, w jakich aktach prawnych zostało uregulowane  funkcjonowanie jednostki w ramach sektora publicznego.</t>
    </r>
    <r>
      <rPr>
        <sz val="11"/>
        <color rgb="FFFF0000"/>
        <rFont val="Calibri"/>
        <family val="2"/>
        <charset val="238"/>
        <scheme val="minor"/>
      </rPr>
      <t xml:space="preserve"> </t>
    </r>
  </si>
  <si>
    <r>
      <t>Prawidłowo i trafnie interpretuje wpływ czynników zewnętrznych na funkcjonowanie jednostki. W razie potrzeby służy wsparciem innym, pomaga</t>
    </r>
    <r>
      <rPr>
        <sz val="11"/>
        <color rgb="FFFF0000"/>
        <rFont val="Calibri"/>
        <family val="2"/>
        <charset val="238"/>
        <scheme val="minor"/>
      </rPr>
      <t xml:space="preserve"> </t>
    </r>
    <r>
      <rPr>
        <sz val="11"/>
        <rFont val="Calibri"/>
        <family val="2"/>
        <charset val="238"/>
        <scheme val="minor"/>
      </rPr>
      <t>w zrozumieniu znaczenia czynników zewnętrznych i ich konsekwencji dla jednostki.</t>
    </r>
  </si>
  <si>
    <r>
      <t>Trafnie rozpoznaje</t>
    </r>
    <r>
      <rPr>
        <sz val="11"/>
        <color rgb="FF7030A0"/>
        <rFont val="Calibri"/>
        <family val="2"/>
        <charset val="238"/>
        <scheme val="minor"/>
      </rPr>
      <t xml:space="preserve"> </t>
    </r>
    <r>
      <rPr>
        <sz val="11"/>
        <rFont val="Calibri"/>
        <family val="2"/>
        <charset val="238"/>
        <scheme val="minor"/>
      </rPr>
      <t>zasady ładu organizacyjnego w kontekście celów jednostki oraz ich wpływu na skuteczność i efektywność działań. Rozumie złożoność struktury organizacyjnej, istniejące mechanizmy zarządzania, procesy decyzyjne oraz role i odpowiedzialność w kontekście realizacji celów jednostki. W razie potrzeby służy wsparciem innym.</t>
    </r>
  </si>
  <si>
    <r>
      <t xml:space="preserve">Przetwarzane dane lub informacje udostępnia osobom/ podmiotom nieuprawnionym.
</t>
    </r>
    <r>
      <rPr>
        <sz val="11"/>
        <rFont val="Calibri"/>
        <family val="2"/>
        <charset val="238"/>
        <scheme val="minor"/>
      </rPr>
      <t xml:space="preserve">Nie stosuje </t>
    </r>
    <r>
      <rPr>
        <sz val="11"/>
        <color theme="1"/>
        <rFont val="Calibri"/>
        <family val="2"/>
        <charset val="238"/>
        <scheme val="minor"/>
      </rPr>
      <t>podstawowych wymogów organizacji w zakresie zabezpieczania przetwarzanych cyfrowych informacji.
Do przetwarzania danych używa narzędzi prywatnych mimo dostępu do narzędzi służbowych (np. e-mail prywatny).
Potrafi podjąć jedynie podstawowe działania w celu ochrony swoich urządzeń.</t>
    </r>
  </si>
  <si>
    <r>
      <t>Zgodnie z potrzebami w wieloaspektowym złożonym kontekście potrafi:
- wybrać najbardziej odpowiednią ochronę urządzeń i treści cyfrowych,
- rozróżniać ryzyka i zagrożenia w środowiskach cyfrowych,
- wybrać najbardziej odpowiednie środki bezpieczeństwa i ochrony,
- ocenić najodpowiedniejsze sposoby mające na względzie zapewnienie bezpieczeństwa i ochrony w środowisku cyfrowym,
- wybrać odpowiednie sposoby ochrony danych osobowych i poufności w środowiskach cyfrowych,
- ocenić najodpowiedniejsze sposoby wykorzystania i udostępniania danych osobowych, chroniąc innych przed szkodami,
- ocenić stosowność zasad dotyczących polityki prywatności w odniesieniu do sposobu wykorzystywania danych osobowych,
-</t>
    </r>
    <r>
      <rPr>
        <sz val="10.5"/>
        <color rgb="FF0070C0"/>
        <rFont val="Calibri"/>
        <family val="2"/>
        <charset val="238"/>
        <scheme val="minor"/>
      </rPr>
      <t xml:space="preserve"> </t>
    </r>
    <r>
      <rPr>
        <sz val="10.5"/>
        <rFont val="Calibri"/>
        <family val="2"/>
        <charset val="238"/>
        <scheme val="minor"/>
      </rPr>
      <t>doradzić w zakresie najbardziej odpowiednich sposobów uniknięcia zagrożeń dla zdrowia i dla dobrego samopoczucia fizycznego i psychicznego podczas korzystania z technologii cyfrowych,
- dostosować najbardziej odpowiednie sposoby ochrony siebie i innych przed zagrożeniami w środowisku cyfrowym.</t>
    </r>
  </si>
  <si>
    <r>
      <t>Nie potrafi zgromadzić informacji, które są:
1) wystarczające - rzeczowe, odpowiednie i przekonujące;</t>
    </r>
    <r>
      <rPr>
        <sz val="11"/>
        <color rgb="FFFF0000"/>
        <rFont val="Calibri"/>
        <family val="2"/>
        <charset val="238"/>
        <scheme val="minor"/>
      </rPr>
      <t xml:space="preserve"> </t>
    </r>
    <r>
      <rPr>
        <sz val="11"/>
        <rFont val="Calibri"/>
        <family val="2"/>
        <charset val="238"/>
        <scheme val="minor"/>
      </rPr>
      <t>rozważna, dobrze poinformowana osoba doszłaby na ich podstawie do tych samych wniosków co audytor wewnętrzny, 
2) wiarygodne - najlepsze możliwe do uzyskania przy pomocy odpowiednich technik audytu wewnętrznego,
3) przydatne - pomagają organizacji osiągnąć cele,
4) dotyczące zadania (odpowiednie) - odnoszące się do zadania, stanowiące podstawę ustaleń i zaleceń, zgodne z celami zadania.
Nie potrafi zidentyfikować istotnych informacji i faktów ani przeanalizować zebranych danych w celu wyciągnięcia trafnych wniosków.</t>
    </r>
  </si>
  <si>
    <r>
      <t>Samodzielnie podejmuje decyzje, które dowody są wystarczające, odpowiednie, wiarygodne i przydatne. Gromadzi je w dokumentacji zadania.</t>
    </r>
    <r>
      <rPr>
        <strike/>
        <sz val="11"/>
        <rFont val="Calibri"/>
        <family val="2"/>
        <charset val="238"/>
        <scheme val="minor"/>
      </rPr>
      <t xml:space="preserve">
</t>
    </r>
    <r>
      <rPr>
        <sz val="11"/>
        <rFont val="Calibri"/>
        <family val="2"/>
        <charset val="238"/>
        <scheme val="minor"/>
      </rPr>
      <t>W standardowych zadaniach dokumentowanie wyników pracy, w tym odpowiednich analiz i ocen stanu faktycznego będących podstawą ustaleń i wyciąganych wniosków, nie sprawia mu żadnych problemów.</t>
    </r>
    <r>
      <rPr>
        <sz val="11"/>
        <color rgb="FFC00000"/>
        <rFont val="Calibri"/>
        <family val="2"/>
        <charset val="238"/>
        <scheme val="minor"/>
      </rPr>
      <t/>
    </r>
  </si>
  <si>
    <r>
      <t>Dostarcza zalecenia, które eliminują zidentyfikowane słabości kontroli zarządczej lub są odpowiedzią na zidentyfikowane ryzyko nawet w</t>
    </r>
    <r>
      <rPr>
        <sz val="11"/>
        <color rgb="FFFF0000"/>
        <rFont val="Calibri"/>
        <family val="2"/>
        <charset val="238"/>
        <scheme val="minor"/>
      </rPr>
      <t xml:space="preserve"> </t>
    </r>
    <r>
      <rPr>
        <sz val="11"/>
        <rFont val="Calibri"/>
        <family val="2"/>
        <charset val="238"/>
        <scheme val="minor"/>
      </rPr>
      <t>zakresie złożonych i wyjątkowo skomplikowanych zadań audytowych. W ramach zaleceń proponuje nieszablonowe rozwiązania doskonalące jednostkę. Wspiera innych członków zespołu w zakresie formułowania zaleceń.</t>
    </r>
  </si>
  <si>
    <t>Skutecznie i bezbłędnie przeprowadza analizę ryzyka, analizę dostępnych zasobów oraz potrafi zebrać i przeanalizować informacje od interesariuszy niezbędne do sporządzenia PAW. Przy planowaniu wspólnie z kierownikiem jednostki tworzy strategię audytu w oparciu o cele strategiczne jednostki, zasoby komórki audytu i potrzeby interesariuszy.
Wspiera innych w zakresie czynności niezbędnych do sporządzenia planu. W razie potrzeby szkoli w tym zakresie.</t>
  </si>
  <si>
    <r>
      <t>Nie potrafi zidentyfikować i zebrać istotnych danych, niezbędnych do realizacji celów zadania lub zbiera</t>
    </r>
    <r>
      <rPr>
        <sz val="11"/>
        <color rgb="FF00B050"/>
        <rFont val="Calibri"/>
        <family val="2"/>
        <charset val="238"/>
        <scheme val="minor"/>
      </rPr>
      <t xml:space="preserve"> </t>
    </r>
    <r>
      <rPr>
        <sz val="11"/>
        <rFont val="Calibri"/>
        <family val="2"/>
        <charset val="238"/>
        <scheme val="minor"/>
      </rPr>
      <t>jedynie pojedyncze dane pod nadzorem innego audytora.</t>
    </r>
  </si>
  <si>
    <r>
      <t>Potrafi skutecznie użyć procedur i narzędzi analitycznych do każdego nawet</t>
    </r>
    <r>
      <rPr>
        <strike/>
        <sz val="11"/>
        <rFont val="Calibri"/>
        <family val="2"/>
        <charset val="238"/>
        <scheme val="minor"/>
      </rPr>
      <t xml:space="preserve"> </t>
    </r>
    <r>
      <rPr>
        <sz val="11"/>
        <rFont val="Calibri"/>
        <family val="2"/>
        <charset val="238"/>
        <scheme val="minor"/>
      </rPr>
      <t xml:space="preserve">skomplikowanego i złożonego zadania audytowego.
W razie potrzeby wspiera innych w tym zakresie. </t>
    </r>
  </si>
  <si>
    <r>
      <t>Samodzielnie dokonuje ocen systemu zarządzania w kontekście doskonalenia systemu kontroli zarządczej. Identyfikuje obszary wymagające doskonalenia i proponuje odpowiednie działania</t>
    </r>
    <r>
      <rPr>
        <sz val="11"/>
        <color rgb="FF00B050"/>
        <rFont val="Calibri"/>
        <family val="2"/>
        <charset val="238"/>
        <scheme val="minor"/>
      </rPr>
      <t xml:space="preserve"> </t>
    </r>
    <r>
      <rPr>
        <sz val="11"/>
        <rFont val="Calibri"/>
        <family val="2"/>
        <charset val="238"/>
        <scheme val="minor"/>
      </rPr>
      <t xml:space="preserve">usprawniające.
</t>
    </r>
  </si>
  <si>
    <r>
      <t xml:space="preserve">Nie dokonuje oceny sposobu i trybu realizacji projektu w celu rozwiązywania </t>
    </r>
    <r>
      <rPr>
        <sz val="11"/>
        <rFont val="Calibri"/>
        <family val="2"/>
        <charset val="238"/>
        <scheme val="minor"/>
      </rPr>
      <t>ewentualnych problemów w tym zakresie.</t>
    </r>
  </si>
  <si>
    <r>
      <t>Podejmuje próby identyfikacji i rozwiązywania ewentualnych problemów. Bierze pod uwagę wąską perspektywę i w wybiórczy sposób analizuje i ocenia etapy projektu.
Wymaga ciągłego nadzoru</t>
    </r>
    <r>
      <rPr>
        <sz val="11"/>
        <color rgb="FFFF0000"/>
        <rFont val="Calibri"/>
        <family val="2"/>
        <charset val="238"/>
        <scheme val="minor"/>
      </rPr>
      <t xml:space="preserve"> </t>
    </r>
    <r>
      <rPr>
        <sz val="11"/>
        <rFont val="Calibri"/>
        <family val="2"/>
        <charset val="238"/>
        <scheme val="minor"/>
      </rPr>
      <t>i jednoznacznych wytycznych.</t>
    </r>
  </si>
  <si>
    <r>
      <t>Sprawnie dokonuje oceny sposobu i trybu realizacji projektu, identyfikuje problemy i proponuje ewentualne rozwiązania, nawet w bardziej złożonych i skomplikowanych projektach.</t>
    </r>
    <r>
      <rPr>
        <strike/>
        <sz val="11"/>
        <rFont val="Calibri"/>
        <family val="2"/>
        <charset val="238"/>
        <scheme val="minor"/>
      </rPr>
      <t xml:space="preserve">
</t>
    </r>
    <r>
      <rPr>
        <sz val="11"/>
        <rFont val="Calibri"/>
        <family val="2"/>
        <charset val="238"/>
        <scheme val="minor"/>
      </rPr>
      <t xml:space="preserve">W razie potrzeby wspiera innych w tym zakresie. </t>
    </r>
  </si>
  <si>
    <r>
      <t xml:space="preserve">Sprawnie stosuje zasady oceny sposobu i trybu realizacji projektu w celu identyfikacji i rozwiązywania ewentualnych problemów. </t>
    </r>
    <r>
      <rPr>
        <strike/>
        <sz val="11"/>
        <rFont val="Calibri"/>
        <family val="2"/>
        <charset val="238"/>
        <scheme val="minor"/>
      </rPr>
      <t xml:space="preserve">
</t>
    </r>
    <r>
      <rPr>
        <sz val="11"/>
        <rFont val="Calibri"/>
        <family val="2"/>
        <charset val="238"/>
        <scheme val="minor"/>
      </rPr>
      <t>Potrafi spojrzeć na projekt z różnych perspektyw i zidentyfikować obszary wymagające poprawy oraz zaproponować innowacyjne rozwiązania. Nawet w bardziej złożonych i skomplikowanych projektach potrafi generować nowe pomysły i strategie, które mogą przyczynić się do poprawy skuteczności i efektywności projektu.
W razie potrzeby szkoli innych w tym zakresie.</t>
    </r>
  </si>
  <si>
    <r>
      <t>Sprawnie stosuje</t>
    </r>
    <r>
      <rPr>
        <b/>
        <sz val="11"/>
        <color rgb="FFC00000"/>
        <rFont val="Calibri"/>
        <family val="2"/>
        <charset val="238"/>
        <scheme val="minor"/>
      </rPr>
      <t xml:space="preserve"> </t>
    </r>
    <r>
      <rPr>
        <sz val="11"/>
        <rFont val="Calibri"/>
        <family val="2"/>
        <charset val="238"/>
        <scheme val="minor"/>
      </rPr>
      <t>przepisy prawa i inne regulacje na potrzeby realizacji zadań audytowych.</t>
    </r>
    <r>
      <rPr>
        <strike/>
        <sz val="11"/>
        <rFont val="Calibri"/>
        <family val="2"/>
        <charset val="238"/>
        <scheme val="minor"/>
      </rPr>
      <t xml:space="preserve">
</t>
    </r>
    <r>
      <rPr>
        <sz val="11"/>
        <rFont val="Calibri"/>
        <family val="2"/>
        <charset val="238"/>
        <scheme val="minor"/>
      </rPr>
      <t>W razie potrzeby wspiera innych w tym zakresie.</t>
    </r>
  </si>
  <si>
    <r>
      <t>Sprawnie stosuje</t>
    </r>
    <r>
      <rPr>
        <b/>
        <sz val="11"/>
        <color rgb="FFC00000"/>
        <rFont val="Calibri"/>
        <family val="2"/>
        <charset val="238"/>
        <scheme val="minor"/>
      </rPr>
      <t xml:space="preserve"> </t>
    </r>
    <r>
      <rPr>
        <sz val="11"/>
        <rFont val="Calibri"/>
        <family val="2"/>
        <charset val="238"/>
        <scheme val="minor"/>
      </rPr>
      <t xml:space="preserve">przepisy prawa i inne regulacje na potrzeby realizacji zadań audytowych. Wspiera współpracowników w rozumieniu kontekstu przepisów prawa oraz ukierunkowuje ich na przepisy, których znajomość jest niezbędna do przeprowadzenia zadania. </t>
    </r>
  </si>
  <si>
    <r>
      <t xml:space="preserve">Wykorzystuje możliwości i sytuacje do zawierania kontaktów. Podejmuje inicjatywy dla budowania atmosfery partnerskich relacji z innymi osobami. We wszystkich działaniach propaguje ideę kształtowania dobrych relacji. </t>
    </r>
    <r>
      <rPr>
        <sz val="11"/>
        <rFont val="Calibri"/>
        <family val="2"/>
        <charset val="238"/>
      </rPr>
      <t>Wykazuje wysoki poziom otwartości, dzięki czemu zjednuje ludzi i buduje pozycję audytu wewnetrznego.</t>
    </r>
  </si>
  <si>
    <r>
      <t>Treść pisemnych informacji jest zrozumiała, logiczna oraz dostosowana do adresata, nawet w przypadku</t>
    </r>
    <r>
      <rPr>
        <sz val="11"/>
        <rFont val="Calibri"/>
        <family val="2"/>
        <charset val="238"/>
      </rPr>
      <t xml:space="preserve"> skomplikowanych</t>
    </r>
    <r>
      <rPr>
        <sz val="11"/>
        <color rgb="FF000000"/>
        <rFont val="Calibri"/>
        <family val="2"/>
        <charset val="238"/>
      </rPr>
      <t xml:space="preserve"> kwestii. Z łatwością buduje zdania poprawne językowo.</t>
    </r>
  </si>
  <si>
    <r>
      <t>Prezentowanie wyników audytu wewnętrznego na forum przychodzi mu z łatwością. Prezentacje są nie tylko technicznie doskonałe, ale również angażujące i inspirujące dla odbiorców. Precyzyjnie i zwięźle prezentuje wyniki audytu wewnętrznego. Eksponuje najważniejsze wnioski i ustalenia</t>
    </r>
    <r>
      <rPr>
        <sz val="11"/>
        <rFont val="Calibri"/>
        <family val="2"/>
        <charset val="238"/>
        <scheme val="minor"/>
      </rPr>
      <t xml:space="preserve"> oraz</t>
    </r>
    <r>
      <rPr>
        <sz val="11"/>
        <rFont val="Calibri"/>
        <family val="2"/>
        <charset val="238"/>
      </rPr>
      <t xml:space="preserve"> potrafi rzeczowo je uzasadnić. Potrafi swobodnie mówić o badanym obszarze, dopasowując formy przekazu do sytuacji i odbiorcy.</t>
    </r>
  </si>
  <si>
    <r>
      <t>Zgłasza potrzebę usprawnienia badanej jednostki, ale nie</t>
    </r>
    <r>
      <rPr>
        <sz val="11"/>
        <color theme="1"/>
        <rFont val="Calibri"/>
        <family val="2"/>
        <charset val="238"/>
        <scheme val="minor"/>
      </rPr>
      <t xml:space="preserve"> przedstawia</t>
    </r>
    <r>
      <rPr>
        <sz val="11"/>
        <color rgb="FF000000"/>
        <rFont val="Calibri"/>
        <family val="2"/>
        <charset val="238"/>
      </rPr>
      <t xml:space="preserve"> pomysłów usprawnienia jednostki.</t>
    </r>
  </si>
  <si>
    <r>
      <rPr>
        <sz val="11"/>
        <rFont val="Calibri"/>
        <family val="2"/>
        <charset val="238"/>
      </rPr>
      <t xml:space="preserve">Nie potrafi zorganizować sobie pracy. </t>
    </r>
    <r>
      <rPr>
        <sz val="11"/>
        <color rgb="FF000000"/>
        <rFont val="Calibri"/>
        <family val="2"/>
        <charset val="238"/>
      </rPr>
      <t>Polega na współpracy z innymi w zakresie realizacji stawianych przed nim celów.</t>
    </r>
  </si>
  <si>
    <r>
      <t xml:space="preserve">Potrafi sprawnie zorganizować pracę swoją i innych </t>
    </r>
    <r>
      <rPr>
        <sz val="11"/>
        <color theme="1"/>
        <rFont val="Calibri"/>
        <family val="2"/>
        <charset val="238"/>
        <scheme val="minor"/>
      </rPr>
      <t>oraz</t>
    </r>
    <r>
      <rPr>
        <sz val="11"/>
        <color rgb="FF000000"/>
        <rFont val="Calibri"/>
        <family val="2"/>
        <charset val="238"/>
      </rPr>
      <t xml:space="preserve"> określić, jakie czynności są kluczowe dla osiągnięcia stawianych przed nim celów. Aktywnie poszukuje alternatywnych, lepszych możliwości osiągania celów.</t>
    </r>
  </si>
  <si>
    <r>
      <t xml:space="preserve">Zdarza się, że ma problemy z utrzymaniem jakości i przyjętych standardów pracy. Czasami prace zawierają błędy, nie zawsze zrealizowane są zgodnie z założeniami. Zdarza się, że nie zostaje zachowana dbałość o szczegóły i </t>
    </r>
    <r>
      <rPr>
        <sz val="11"/>
        <rFont val="Calibri"/>
        <family val="2"/>
        <charset val="238"/>
      </rPr>
      <t>dochowanie terminu.</t>
    </r>
  </si>
  <si>
    <r>
      <t>Realizuje zadania zgodnie z przyjętymi standardami. Powierzone zadania</t>
    </r>
    <r>
      <rPr>
        <sz val="11"/>
        <color theme="1"/>
        <rFont val="Calibri"/>
        <family val="2"/>
        <charset val="238"/>
        <scheme val="minor"/>
      </rPr>
      <t xml:space="preserve"> realizuje</t>
    </r>
    <r>
      <rPr>
        <sz val="11"/>
        <color rgb="FF000000"/>
        <rFont val="Calibri"/>
        <family val="2"/>
        <charset val="238"/>
      </rPr>
      <t xml:space="preserve"> zgodnie z założeniami, z dbałością o szczegóły</t>
    </r>
    <r>
      <rPr>
        <sz val="11"/>
        <color theme="1"/>
        <rFont val="Calibri"/>
        <family val="2"/>
        <charset val="238"/>
        <scheme val="minor"/>
      </rPr>
      <t>,</t>
    </r>
    <r>
      <rPr>
        <sz val="11"/>
        <color rgb="FF000000"/>
        <rFont val="Calibri"/>
        <family val="2"/>
        <charset val="238"/>
      </rPr>
      <t xml:space="preserve"> bez błędów. Dotrzymuje ustalonych terminów. Chętnie i z zaangażowaniem realizuje zadania wymagające dużego wysiłku i koncentracji.</t>
    </r>
  </si>
  <si>
    <r>
      <t xml:space="preserve">Nawet pod presją czasu dba o wysoką jakość swojej pracy i zachowanie przyjętych standardów. Realizuje zadania powyżej oczekiwań, starannie i rzetelnie dbając o najdrobniejsze szczegóły. Terminowo </t>
    </r>
    <r>
      <rPr>
        <sz val="11"/>
        <color theme="1"/>
        <rFont val="Calibri"/>
        <family val="2"/>
        <charset val="238"/>
        <scheme val="minor"/>
      </rPr>
      <t>wykonuje</t>
    </r>
    <r>
      <rPr>
        <sz val="11"/>
        <color rgb="FF000000"/>
        <rFont val="Calibri"/>
        <family val="2"/>
        <charset val="238"/>
      </rPr>
      <t xml:space="preserve"> powierzone zadania, nawet trudne i monotonne.</t>
    </r>
    <r>
      <rPr>
        <sz val="11"/>
        <rFont val="Calibri"/>
        <family val="2"/>
        <charset val="238"/>
      </rPr>
      <t xml:space="preserve"> Wspiera innych </t>
    </r>
    <r>
      <rPr>
        <sz val="11"/>
        <color rgb="FF000000"/>
        <rFont val="Calibri"/>
        <family val="2"/>
        <charset val="238"/>
      </rPr>
      <t>w zachowaniu wysokich standardów pracy.</t>
    </r>
  </si>
  <si>
    <r>
      <t>Uczestniczy w pracach zespołu, ale nie zawsze skupia się na osiągnięciu celu zespołowego. Z niechęcią wykonuje niektóre z powierzonych zadań. Ma problemy z akceptacją pomysłów ze strony członków</t>
    </r>
    <r>
      <rPr>
        <sz val="11"/>
        <color rgb="FFFF0000"/>
        <rFont val="Calibri"/>
        <family val="2"/>
        <charset val="238"/>
      </rPr>
      <t xml:space="preserve"> </t>
    </r>
    <r>
      <rPr>
        <sz val="11"/>
        <rFont val="Calibri"/>
        <family val="2"/>
        <charset val="238"/>
      </rPr>
      <t>zespołu.</t>
    </r>
    <r>
      <rPr>
        <sz val="11"/>
        <color rgb="FF000000"/>
        <rFont val="Calibri"/>
        <family val="2"/>
        <charset val="238"/>
      </rPr>
      <t xml:space="preserve"> Utrudnia osiąganie kompromisu/wyznaczonego celu. </t>
    </r>
    <r>
      <rPr>
        <sz val="11"/>
        <rFont val="Calibri"/>
        <family val="2"/>
        <charset val="238"/>
      </rPr>
      <t>Widzi możliwości poprawy efektów pracy zespołu, jednak nie zawsze podejmuje odpowiednie działania w tym kierunku</t>
    </r>
    <r>
      <rPr>
        <sz val="11"/>
        <color rgb="FF000000"/>
        <rFont val="Calibri"/>
        <family val="2"/>
        <charset val="238"/>
      </rPr>
      <t>. Potrzebuje wsparcia innych osób. Niechętnie dzieli się wiedzą, przekazuje tylko niektóre informacje wybranym współpracownikom.</t>
    </r>
  </si>
  <si>
    <r>
      <t xml:space="preserve">Chętnie podejmuje się realizacji </t>
    </r>
    <r>
      <rPr>
        <sz val="11"/>
        <color theme="1"/>
        <rFont val="Calibri"/>
        <family val="2"/>
        <charset val="238"/>
        <scheme val="minor"/>
      </rPr>
      <t>wyznaczonych</t>
    </r>
    <r>
      <rPr>
        <sz val="11"/>
        <color rgb="FF000000"/>
        <rFont val="Calibri"/>
        <family val="2"/>
        <charset val="238"/>
      </rPr>
      <t xml:space="preserve"> mu zadań. Rozumie potrzebę przydzielenia ról w grupie. Postrzega swoje zadania jako integralną część wspólnej pracy. Bierze odpowiedzialność za swoje działania i wywiązuje się z powierzonych obowiązków. </t>
    </r>
    <r>
      <rPr>
        <sz val="11"/>
        <rFont val="Calibri"/>
        <family val="2"/>
        <charset val="238"/>
      </rPr>
      <t>Dostrzega pojawiające się możliwości poprawy wyników pracy zespołu i wykorzystuje je. C</t>
    </r>
    <r>
      <rPr>
        <sz val="11"/>
        <color rgb="FF000000"/>
        <rFont val="Calibri"/>
        <family val="2"/>
        <charset val="238"/>
      </rPr>
      <t>hętnie dzieli się informacjami i wiedzą z najbliższymi współpracownikami.</t>
    </r>
  </si>
  <si>
    <t>Swoją uczciwością, szczerością i otwartością w kontaktach z innymi daje przykład, jak postępować. Ujawnia wszystkie istotne i znane fakty dotyczące zadania audytowego, które nieujawnione mogłyby wpłynąć na zdolność do podejmowania świadomych decyzji. 
Promuje otwarte przedstawianie poglądów i intencji, szczególnie w odniesieniu do uzasadnionych, opartych o dowody ustaleń, wniosków i rekomendacji, niezależnie czy są one korzystne czy niekorzystne. 
Chroni interes publiczny i wykazuje się odwagą w formułowaniu ustaleń, rekomendacji i wniosków.</t>
  </si>
  <si>
    <t>Rozumie przepisy prawa, zasady i procedury obowiązujące w jednostce, ale nie zawsze w sytuacjach trudnych podejmuje działania, by przeciwdziałać naruszeniom. Zdarza się, że swoimi działaniami negatywnie wpływa na wizerunek jednostki i audytu wewnętrznego.</t>
  </si>
  <si>
    <t>Bezkrytycznie ocenia wiarygodność uzyskanych informacji. Nie wykazuje chęci do poszukiwania dodatkowych informacji i dowodów.</t>
  </si>
  <si>
    <t>Stosuje bezstronny, wolny od uprzedzeń sposób myślenia i wydaje osądy w oparciu o wyważoną ocenę wszystkich istotnych okoliczności. Wykonuje swoją pracę bez ulegania wpływom oraz bez podporządkowywania się osądom innych osób. Rozpoznaje i unika lub ogranicza rzeczywiste, potencjalne i postrzegane naruszenia obiektywizmu, w tym konflikt interesów.</t>
  </si>
  <si>
    <t>STOSOWANIE 
PRZEPISÓW PRAWA</t>
  </si>
  <si>
    <t>Wskaźnik zachowań *</t>
  </si>
  <si>
    <r>
      <rPr>
        <b/>
        <i/>
        <sz val="12"/>
        <rFont val="Calibri"/>
        <family val="2"/>
        <charset val="238"/>
        <scheme val="minor"/>
      </rPr>
      <t>*Uwaga:</t>
    </r>
    <r>
      <rPr>
        <i/>
        <sz val="12"/>
        <rFont val="Calibri"/>
        <family val="2"/>
        <charset val="238"/>
        <scheme val="minor"/>
      </rPr>
      <t xml:space="preserve"> Dla czytelności arkusza w przypadku wskaźników z grupy Wiedza zastosowano nazwy skrócone do obszarów wiedzy.</t>
    </r>
  </si>
  <si>
    <t>Samoocena</t>
  </si>
  <si>
    <r>
      <t xml:space="preserve">     a) wybierz z listy rozwijanej </t>
    </r>
    <r>
      <rPr>
        <b/>
        <sz val="10"/>
        <rFont val="Calibri"/>
        <family val="2"/>
        <charset val="238"/>
        <scheme val="minor"/>
      </rPr>
      <t>stanowisko</t>
    </r>
    <r>
      <rPr>
        <sz val="10"/>
        <rFont val="Calibri"/>
        <family val="2"/>
        <scheme val="minor"/>
      </rPr>
      <t xml:space="preserve"> oraz </t>
    </r>
    <r>
      <rPr>
        <b/>
        <sz val="10"/>
        <rFont val="Calibri"/>
        <family val="2"/>
        <charset val="238"/>
        <scheme val="minor"/>
      </rPr>
      <t>metodę oceny</t>
    </r>
    <r>
      <rPr>
        <sz val="10"/>
        <rFont val="Calibri"/>
        <family val="2"/>
        <scheme val="minor"/>
      </rPr>
      <t xml:space="preserve"> (ocena 180 stopni lub samoocena),</t>
    </r>
  </si>
  <si>
    <t>Ocena 180 stopni (samoocena i ocena bezpośredniego przełożonego)</t>
  </si>
  <si>
    <r>
      <rPr>
        <b/>
        <sz val="11"/>
        <color theme="1"/>
        <rFont val="Calibri"/>
        <family val="2"/>
        <charset val="238"/>
        <scheme val="minor"/>
      </rPr>
      <t>POZIOM</t>
    </r>
    <r>
      <rPr>
        <sz val="11"/>
        <color theme="1"/>
        <rFont val="Calibri"/>
        <family val="2"/>
        <charset val="238"/>
        <scheme val="minor"/>
      </rPr>
      <t xml:space="preserve"> </t>
    </r>
    <r>
      <rPr>
        <b/>
        <sz val="11"/>
        <color theme="1"/>
        <rFont val="Calibri"/>
        <family val="2"/>
        <charset val="238"/>
        <scheme val="minor"/>
      </rPr>
      <t>1 – Poważne braki</t>
    </r>
    <r>
      <rPr>
        <sz val="10"/>
        <color theme="1"/>
        <rFont val="Calibri"/>
        <family val="2"/>
        <charset val="238"/>
        <scheme val="minor"/>
      </rPr>
      <t xml:space="preserve"> (Brak pożądanych zachowań związanych z daną kompetencją, popełnianie błędów, wyraźna nieumiejętność poradzenia sobie z zadaniami wymagającymi danej kompetencji.)</t>
    </r>
  </si>
  <si>
    <r>
      <rPr>
        <b/>
        <sz val="11"/>
        <color theme="1"/>
        <rFont val="Calibri"/>
        <family val="2"/>
        <charset val="238"/>
        <scheme val="minor"/>
      </rPr>
      <t>POZIOM 2 – Uczący się</t>
    </r>
    <r>
      <rPr>
        <sz val="11"/>
        <color theme="1"/>
        <rFont val="Calibri"/>
        <family val="2"/>
        <charset val="238"/>
        <scheme val="minor"/>
      </rPr>
      <t xml:space="preserve"> </t>
    </r>
    <r>
      <rPr>
        <sz val="10"/>
        <color theme="1"/>
        <rFont val="Calibri"/>
        <family val="2"/>
        <charset val="238"/>
        <scheme val="minor"/>
      </rPr>
      <t>(Podejmowanie prób zachowania się w oczekiwany sposób, poradzenia sobie z zadaniami wymagającymi danych kompetencji, popełnianie błędów.)</t>
    </r>
  </si>
  <si>
    <r>
      <rPr>
        <b/>
        <sz val="11"/>
        <color theme="1"/>
        <rFont val="Calibri"/>
        <family val="2"/>
        <charset val="238"/>
        <scheme val="minor"/>
      </rPr>
      <t>POZIOM 3 – Dobry</t>
    </r>
    <r>
      <rPr>
        <sz val="11"/>
        <color theme="1"/>
        <rFont val="Calibri"/>
        <family val="2"/>
        <charset val="238"/>
        <scheme val="minor"/>
      </rPr>
      <t xml:space="preserve"> </t>
    </r>
    <r>
      <rPr>
        <sz val="10"/>
        <color theme="1"/>
        <rFont val="Calibri"/>
        <family val="2"/>
        <charset val="238"/>
        <scheme val="minor"/>
      </rPr>
      <t>(Samodzielność, poprawne wykonywanie większości zadań wymagających danej kompetencji, problemy z nieco trudniejszymi zadaniami, błędy popełniane w nowych, niestandardowych sytuacjach.)</t>
    </r>
  </si>
  <si>
    <r>
      <rPr>
        <b/>
        <sz val="11"/>
        <color theme="1"/>
        <rFont val="Calibri"/>
        <family val="2"/>
        <charset val="238"/>
        <scheme val="minor"/>
      </rPr>
      <t xml:space="preserve">POZIOM 4 – Bardzo dobry </t>
    </r>
    <r>
      <rPr>
        <sz val="10"/>
        <color theme="1"/>
        <rFont val="Calibri"/>
        <family val="2"/>
        <charset val="238"/>
        <scheme val="minor"/>
      </rPr>
      <t>(Sprawna, bezbłędna realizacja większości zadań wymagających danej kompetencji, radzenie sobie również z trudnymi zadaniami w niestandardowych sytuacjach. Przejawianie pozytywnych zachowań opisujących daną kompetencję. Osoby takie często stawiane są jako wzór do naśladowania. Wskazywanie i tłumaczenie innym oczekiwanych zachowań.)</t>
    </r>
  </si>
  <si>
    <r>
      <rPr>
        <b/>
        <sz val="11"/>
        <color theme="1"/>
        <rFont val="Calibri"/>
        <family val="2"/>
        <charset val="238"/>
        <scheme val="minor"/>
      </rPr>
      <t>POZIOM</t>
    </r>
    <r>
      <rPr>
        <sz val="11"/>
        <color theme="1"/>
        <rFont val="Calibri"/>
        <family val="2"/>
        <charset val="238"/>
        <scheme val="minor"/>
      </rPr>
      <t xml:space="preserve"> </t>
    </r>
    <r>
      <rPr>
        <b/>
        <sz val="11"/>
        <color theme="1"/>
        <rFont val="Calibri"/>
        <family val="2"/>
        <charset val="238"/>
        <scheme val="minor"/>
      </rPr>
      <t>5 – Wybitny</t>
    </r>
    <r>
      <rPr>
        <sz val="10"/>
        <color theme="1"/>
        <rFont val="Calibri"/>
        <family val="2"/>
        <charset val="238"/>
        <scheme val="minor"/>
      </rPr>
      <t xml:space="preserve"> (Doskonałe wykonanie nawet wyjątkowo trudnych zadań wymagających twórczego podejścia do danej kompetencji. Wysoki poziom automatyzmu wykonywanych czynności. Przejawianie nowych zachowań z zakresu danej kompetencji, wyznaczanie w tym obszarze </t>
    </r>
    <r>
      <rPr>
        <b/>
        <u/>
        <sz val="10"/>
        <color theme="1"/>
        <rFont val="Calibri"/>
        <family val="2"/>
        <charset val="238"/>
        <scheme val="minor"/>
      </rPr>
      <t>tendencji</t>
    </r>
    <r>
      <rPr>
        <sz val="10"/>
        <color theme="1"/>
        <rFont val="Calibri"/>
        <family val="2"/>
        <charset val="238"/>
        <scheme val="minor"/>
      </rPr>
      <t xml:space="preserve"> i trendów.)</t>
    </r>
  </si>
  <si>
    <t xml:space="preserve"> Wskaźnik zachowań</t>
  </si>
  <si>
    <t>Kierownik wieloosobowej komórki audytu wewnętrznego (KAW2)</t>
  </si>
  <si>
    <t>Wynik 
samooceny</t>
  </si>
  <si>
    <r>
      <t>Znajomość zestawu działań (obejmującego planowanie i podejmowanie decyzji, organizowanie, przewodzenie tj. kierowanie ludźmi i kontrolowanie) skierowanych na zasoby organizacji (ludzkie, finansowe, rzeczowe i informacyjne) i wykonywanych z zamiarem osiągnięcia celów organizacji w sposób sprawny i skuteczny</t>
    </r>
    <r>
      <rPr>
        <i/>
        <sz val="14"/>
        <rFont val="Calibri"/>
        <family val="2"/>
        <charset val="238"/>
        <scheme val="minor"/>
      </rPr>
      <t xml:space="preserve"> (Griffin R. W., Podstawy zarządzania organizacjami, Wydawnictwo Naukowe PWN, Warszawa 2005, s. 6)</t>
    </r>
    <r>
      <rPr>
        <b/>
        <sz val="14"/>
        <rFont val="Calibri"/>
        <family val="2"/>
        <charset val="238"/>
        <scheme val="minor"/>
      </rPr>
      <t>.</t>
    </r>
  </si>
  <si>
    <t>STOSOWANIE NARZĘDZI 
I TECHNIK AUDYTOWANIA, 
W TYM ZBIERANIA 
I ANALIZOWANIA DANYCH</t>
  </si>
  <si>
    <t>Znajomość przepisów, standardów 
i dobrych praktyk w obszarze finansów publicznych</t>
  </si>
  <si>
    <t>Znajomość przepisów, standardów 
i dobrych praktyk w obszarze rachunkowości</t>
  </si>
  <si>
    <t>Znajomość przepisów, standardów 
i dobrych praktyk w obszarze zamówień publicznych</t>
  </si>
  <si>
    <t>Znajomość przepisów, standardów 
i dobrych praktyk z zakresu ochrony zasobów jednostki</t>
  </si>
  <si>
    <t>Znajomość przepisów, standardów 
i dobrych praktyk z zakresu zgłaszania nadużyć i oszustw (w tym odpowiedzialności i rozliczalności)</t>
  </si>
  <si>
    <t>Znajomość przepisów, standardów 
i dobrych praktyk z zakresu działalności organów kontrolnych 
i ochrony prawnej</t>
  </si>
  <si>
    <t>Znajomość przepisów, standardów 
i dobrych praktyk z zakresu cyberbezpieczeństwa, cyfryzacji 
i informatyki</t>
  </si>
  <si>
    <t>Znajomość przepisów, standardów 
i dobrych praktyk z zakresu zapewnienia dostępności jednostki dla interesariuszy</t>
  </si>
  <si>
    <t>Znajomość przepisów, standardów 
i dobrych praktyk z zakresu postępowania administracyjnego</t>
  </si>
  <si>
    <t>Znajomość zasad ładu organizacyjnego jednostki (znajomość wizji, misji, wartości 
i struktury jednostki)</t>
  </si>
  <si>
    <t>Znajomość przepisów prawa regulujących merytoryczną (podstawową) działalność jednostki oraz bieżące monitorowanie/ śledzenie zmian w tym zakresie</t>
  </si>
  <si>
    <t>Znajomość zasad zarządzania zasobami ludzkimi/znajomość stosowania technik menedżerskich 
w zarządzaniu zasobami ludzkimi 
w komórce audytu wewnętrznego</t>
  </si>
  <si>
    <t>Znajomość podstawowych funkcji 
i cyklu zarządzania (planowanie, podejmowanie decyzji, organizowanie, przewodzenie, kontrolowanie), zależności pomiędzy nimi oraz metod ich realizacji</t>
  </si>
  <si>
    <t>Dostrzeganie zależności 
i dostosowywanie procesu myślenia do tego, co jest prezentowane</t>
  </si>
  <si>
    <t>Opracowywanie planu audytu wewnętrznego (PAW) w oparciu 
o wyniki analizy ryzyka i priorytety interesariuszy</t>
  </si>
  <si>
    <t>Mapowanie i analizowanie procesu 
w celu identyfikacji i rozwiązywania ewentualnych problemów oraz jego doskonalenia (pod kątem skuteczności i efektywności)</t>
  </si>
  <si>
    <t>Posługiwanie się przepisami prawa 
i innymi regulacjami na potrzeby realizacji zadań audytowych</t>
  </si>
  <si>
    <t>Uzgodniona ocena 
180 stopni</t>
  </si>
  <si>
    <t>Kierownik jednoosobowej komórki audytu wewnętrznego (KAW1)</t>
  </si>
  <si>
    <r>
      <t xml:space="preserve">1. W zakładce </t>
    </r>
    <r>
      <rPr>
        <b/>
        <sz val="10"/>
        <rFont val="Calibri"/>
        <family val="2"/>
        <charset val="238"/>
        <scheme val="minor"/>
      </rPr>
      <t>Strona tytułowa</t>
    </r>
    <r>
      <rPr>
        <sz val="10"/>
        <color theme="1"/>
        <rFont val="Calibri"/>
        <family val="2"/>
        <charset val="238"/>
        <scheme val="minor"/>
      </rPr>
      <t>:</t>
    </r>
  </si>
  <si>
    <t>INSTRUKCJA WYPEŁNIANIA FORMULARZA:</t>
  </si>
  <si>
    <t>Najczęściej dotyczy pracowników z dużym doświadczeniem, którzy mogą stanowić wzór do naśladowania dla innych w danym obszarze (pod kątem przejawianych zachowań). Są całkowicie samodzielni w realizacji swoich zadań, nawet tych trudnych i złożonych. Zdarza się, że służą pomocą mniej doświadczonym osobom.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</si>
</sst>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name val="Calibri"/>
      <family val="2"/>
      <charset val="238"/>
      <scheme val="minor"/>
    </font>
    <font>
      <sz val="10"/>
      <name val="Calibri"/>
      <family val="2"/>
      <charset val="238"/>
      <scheme val="minor"/>
    </font>
    <font>
      <sz val="10"/>
      <color theme="1"/>
      <name val="Calibri"/>
      <family val="2"/>
      <charset val="238"/>
      <scheme val="minor"/>
    </font>
    <font>
      <b/>
      <sz val="11"/>
      <name val="Calibri"/>
      <family val="2"/>
      <charset val="238"/>
      <scheme val="minor"/>
    </font>
    <font>
      <b/>
      <sz val="12"/>
      <color theme="1"/>
      <name val="Calibri"/>
      <family val="2"/>
      <charset val="238"/>
      <scheme val="minor"/>
    </font>
    <font>
      <strike/>
      <sz val="10"/>
      <name val="Calibri"/>
      <family val="2"/>
      <charset val="238"/>
      <scheme val="minor"/>
    </font>
    <font>
      <b/>
      <sz val="11"/>
      <color rgb="FFC00000"/>
      <name val="Calibri"/>
      <family val="2"/>
      <charset val="238"/>
      <scheme val="minor"/>
    </font>
    <font>
      <sz val="11"/>
      <color rgb="FFC00000"/>
      <name val="Calibri"/>
      <family val="2"/>
      <charset val="238"/>
      <scheme val="minor"/>
    </font>
    <font>
      <b/>
      <sz val="12"/>
      <color rgb="FF000000"/>
      <name val="Calibri"/>
      <family val="2"/>
      <charset val="238"/>
    </font>
    <font>
      <sz val="11"/>
      <color rgb="FF000000"/>
      <name val="Calibri"/>
      <family val="2"/>
      <charset val="238"/>
    </font>
    <font>
      <b/>
      <sz val="13"/>
      <color theme="1"/>
      <name val="Calibri"/>
      <family val="2"/>
      <charset val="238"/>
      <scheme val="minor"/>
    </font>
    <font>
      <b/>
      <sz val="12"/>
      <name val="Calibri"/>
      <family val="2"/>
      <charset val="238"/>
      <scheme val="minor"/>
    </font>
    <font>
      <b/>
      <sz val="13"/>
      <name val="Calibri"/>
      <family val="2"/>
      <charset val="238"/>
      <scheme val="minor"/>
    </font>
    <font>
      <sz val="13"/>
      <name val="Calibri"/>
      <family val="2"/>
      <charset val="238"/>
      <scheme val="minor"/>
    </font>
    <font>
      <sz val="13"/>
      <color rgb="FFFF0000"/>
      <name val="Calibri"/>
      <family val="2"/>
      <charset val="238"/>
      <scheme val="minor"/>
    </font>
    <font>
      <b/>
      <sz val="12"/>
      <color theme="1" tint="4.9989318521683403E-2"/>
      <name val="Calibri"/>
      <family val="2"/>
      <charset val="238"/>
      <scheme val="minor"/>
    </font>
    <font>
      <sz val="13"/>
      <color theme="1"/>
      <name val="Calibri"/>
      <family val="2"/>
      <charset val="238"/>
      <scheme val="minor"/>
    </font>
    <font>
      <b/>
      <sz val="12"/>
      <color rgb="FFC00000"/>
      <name val="Calibri"/>
      <family val="2"/>
      <charset val="238"/>
      <scheme val="minor"/>
    </font>
    <font>
      <b/>
      <sz val="13"/>
      <color rgb="FF000000"/>
      <name val="Calibri"/>
      <family val="2"/>
      <charset val="238"/>
    </font>
    <font>
      <b/>
      <sz val="12"/>
      <color rgb="FF0D0D0D"/>
      <name val="Calibri"/>
      <family val="2"/>
      <charset val="238"/>
    </font>
    <font>
      <b/>
      <sz val="12"/>
      <name val="Calibri"/>
      <family val="2"/>
      <charset val="238"/>
    </font>
    <font>
      <b/>
      <sz val="12"/>
      <color rgb="FF0D0D0D"/>
      <name val="Calibri"/>
      <family val="2"/>
    </font>
    <font>
      <b/>
      <sz val="12"/>
      <name val="Calibri"/>
      <family val="2"/>
      <scheme val="minor"/>
    </font>
    <font>
      <b/>
      <sz val="14"/>
      <name val="Calibri"/>
      <family val="2"/>
      <charset val="238"/>
      <scheme val="minor"/>
    </font>
    <font>
      <b/>
      <sz val="14"/>
      <color theme="1"/>
      <name val="Calibri"/>
      <family val="2"/>
      <charset val="238"/>
      <scheme val="minor"/>
    </font>
    <font>
      <b/>
      <sz val="14"/>
      <color rgb="FF000000"/>
      <name val="Calibri"/>
      <family val="2"/>
      <charset val="238"/>
    </font>
    <font>
      <b/>
      <sz val="16"/>
      <color theme="1"/>
      <name val="Calibri"/>
      <family val="2"/>
      <charset val="238"/>
      <scheme val="minor"/>
    </font>
    <font>
      <b/>
      <sz val="22"/>
      <color theme="1"/>
      <name val="Calibri"/>
      <family val="2"/>
      <charset val="238"/>
      <scheme val="minor"/>
    </font>
    <font>
      <i/>
      <sz val="10"/>
      <color theme="1"/>
      <name val="Calibri"/>
      <family val="2"/>
      <charset val="238"/>
      <scheme val="minor"/>
    </font>
    <font>
      <b/>
      <sz val="10"/>
      <color theme="1"/>
      <name val="Calibri"/>
      <family val="2"/>
      <charset val="238"/>
      <scheme val="minor"/>
    </font>
    <font>
      <b/>
      <sz val="20"/>
      <name val="Calibri"/>
      <family val="2"/>
      <charset val="238"/>
      <scheme val="minor"/>
    </font>
    <font>
      <i/>
      <sz val="14"/>
      <color theme="1"/>
      <name val="Calibri"/>
      <family val="2"/>
      <charset val="238"/>
      <scheme val="minor"/>
    </font>
    <font>
      <sz val="12"/>
      <name val="Calibri"/>
      <family val="2"/>
      <charset val="238"/>
      <scheme val="minor"/>
    </font>
    <font>
      <sz val="12"/>
      <color theme="1" tint="4.9989318521683403E-2"/>
      <name val="Calibri"/>
      <family val="2"/>
      <charset val="238"/>
      <scheme val="minor"/>
    </font>
    <font>
      <sz val="12"/>
      <color rgb="FF000000"/>
      <name val="Calibri"/>
      <family val="2"/>
      <charset val="238"/>
    </font>
    <font>
      <sz val="12"/>
      <color rgb="FF0D0D0D"/>
      <name val="Calibri"/>
      <family val="2"/>
      <charset val="238"/>
    </font>
    <font>
      <b/>
      <sz val="13"/>
      <color theme="1" tint="4.9989318521683403E-2"/>
      <name val="Calibri"/>
      <family val="2"/>
      <charset val="238"/>
      <scheme val="minor"/>
    </font>
    <font>
      <b/>
      <sz val="13"/>
      <color rgb="FF0D0D0D"/>
      <name val="Calibri"/>
      <family val="2"/>
      <charset val="238"/>
    </font>
    <font>
      <b/>
      <sz val="10"/>
      <name val="Calibri"/>
      <family val="2"/>
      <charset val="238"/>
      <scheme val="minor"/>
    </font>
    <font>
      <sz val="10"/>
      <name val="Calibri"/>
      <family val="2"/>
      <scheme val="minor"/>
    </font>
    <font>
      <b/>
      <sz val="16"/>
      <color rgb="FFC00000"/>
      <name val="Calibri"/>
      <family val="2"/>
      <charset val="238"/>
      <scheme val="minor"/>
    </font>
    <font>
      <i/>
      <sz val="16"/>
      <color theme="1"/>
      <name val="Calibri"/>
      <family val="2"/>
      <charset val="238"/>
      <scheme val="minor"/>
    </font>
    <font>
      <sz val="14"/>
      <color theme="1"/>
      <name val="Calibri"/>
      <family val="2"/>
      <charset val="238"/>
      <scheme val="minor"/>
    </font>
    <font>
      <b/>
      <i/>
      <sz val="16"/>
      <color rgb="FFC00000"/>
      <name val="Calibri"/>
      <family val="2"/>
      <charset val="238"/>
      <scheme val="minor"/>
    </font>
    <font>
      <b/>
      <i/>
      <sz val="14"/>
      <color theme="1"/>
      <name val="Calibri"/>
      <family val="2"/>
      <charset val="238"/>
      <scheme val="minor"/>
    </font>
    <font>
      <b/>
      <i/>
      <sz val="14"/>
      <color rgb="FFC00000"/>
      <name val="Calibri"/>
      <family val="2"/>
      <charset val="238"/>
      <scheme val="minor"/>
    </font>
    <font>
      <sz val="14"/>
      <name val="Calibri"/>
      <family val="2"/>
      <charset val="238"/>
      <scheme val="minor"/>
    </font>
    <font>
      <b/>
      <u/>
      <sz val="14"/>
      <name val="Calibri"/>
      <family val="2"/>
      <charset val="238"/>
      <scheme val="minor"/>
    </font>
    <font>
      <b/>
      <u/>
      <sz val="14"/>
      <color theme="1"/>
      <name val="Calibri"/>
      <family val="2"/>
      <charset val="238"/>
      <scheme val="minor"/>
    </font>
    <font>
      <b/>
      <sz val="18"/>
      <color theme="0"/>
      <name val="Calibri"/>
      <family val="2"/>
      <charset val="238"/>
      <scheme val="minor"/>
    </font>
    <font>
      <b/>
      <u/>
      <sz val="10"/>
      <color theme="1"/>
      <name val="Calibri"/>
      <family val="2"/>
      <charset val="238"/>
      <scheme val="minor"/>
    </font>
    <font>
      <sz val="11"/>
      <name val="Calibri"/>
      <family val="2"/>
      <charset val="238"/>
    </font>
    <font>
      <b/>
      <sz val="14"/>
      <name val="Calibri"/>
      <family val="2"/>
      <charset val="238"/>
    </font>
    <font>
      <sz val="11"/>
      <color theme="1"/>
      <name val="Calibri"/>
      <family val="2"/>
      <charset val="238"/>
      <scheme val="minor"/>
    </font>
    <font>
      <sz val="11"/>
      <color rgb="FFFF0000"/>
      <name val="Calibri"/>
      <family val="2"/>
      <charset val="238"/>
      <scheme val="minor"/>
    </font>
    <font>
      <b/>
      <sz val="14"/>
      <color theme="1"/>
      <name val="Calibri"/>
      <family val="2"/>
      <scheme val="minor"/>
    </font>
    <font>
      <sz val="14"/>
      <color theme="1"/>
      <name val="Calibri"/>
      <family val="2"/>
      <scheme val="minor"/>
    </font>
    <font>
      <b/>
      <sz val="14"/>
      <color rgb="FF000000"/>
      <name val="Calibri"/>
      <family val="2"/>
    </font>
    <font>
      <sz val="14"/>
      <name val="Calibri"/>
      <family val="2"/>
      <scheme val="minor"/>
    </font>
    <font>
      <strike/>
      <sz val="14"/>
      <name val="Calibri"/>
      <family val="2"/>
      <scheme val="minor"/>
    </font>
    <font>
      <sz val="11"/>
      <color rgb="FF68A042"/>
      <name val="Calibri"/>
      <family val="2"/>
      <charset val="238"/>
      <scheme val="minor"/>
    </font>
    <font>
      <sz val="11"/>
      <color rgb="FF0070C0"/>
      <name val="Calibri"/>
      <family val="2"/>
      <charset val="238"/>
      <scheme val="minor"/>
    </font>
    <font>
      <sz val="11"/>
      <color rgb="FF7030A0"/>
      <name val="Calibri"/>
      <family val="2"/>
      <charset val="238"/>
      <scheme val="minor"/>
    </font>
    <font>
      <sz val="10.5"/>
      <name val="Calibri"/>
      <family val="2"/>
      <charset val="238"/>
      <scheme val="minor"/>
    </font>
    <font>
      <sz val="10.5"/>
      <color rgb="FF0070C0"/>
      <name val="Calibri"/>
      <family val="2"/>
      <charset val="238"/>
      <scheme val="minor"/>
    </font>
    <font>
      <strike/>
      <sz val="11"/>
      <name val="Calibri"/>
      <family val="2"/>
      <charset val="238"/>
      <scheme val="minor"/>
    </font>
    <font>
      <sz val="11"/>
      <color rgb="FF00B050"/>
      <name val="Calibri"/>
      <family val="2"/>
      <charset val="238"/>
      <scheme val="minor"/>
    </font>
    <font>
      <sz val="11"/>
      <color rgb="FFFF0000"/>
      <name val="Calibri"/>
      <family val="2"/>
      <charset val="238"/>
    </font>
    <font>
      <i/>
      <sz val="12"/>
      <name val="Calibri"/>
      <family val="2"/>
      <charset val="238"/>
      <scheme val="minor"/>
    </font>
    <font>
      <b/>
      <i/>
      <sz val="12"/>
      <name val="Calibri"/>
      <family val="2"/>
      <charset val="238"/>
      <scheme val="minor"/>
    </font>
    <font>
      <i/>
      <sz val="8"/>
      <color theme="1"/>
      <name val="Calibri"/>
      <family val="2"/>
      <charset val="238"/>
      <scheme val="minor"/>
    </font>
    <font>
      <i/>
      <sz val="14"/>
      <name val="Calibri"/>
      <family val="2"/>
      <charset val="238"/>
      <scheme val="minor"/>
    </font>
  </fonts>
  <fills count="27">
    <fill>
      <patternFill patternType="none"/>
    </fill>
    <fill>
      <patternFill patternType="gray125"/>
    </fill>
    <fill>
      <patternFill patternType="solid">
        <fgColor rgb="FFA1C06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3D69B"/>
        <bgColor rgb="FFC3D69B"/>
      </patternFill>
    </fill>
    <fill>
      <patternFill patternType="solid">
        <fgColor rgb="FFD7E4BD"/>
        <bgColor rgb="FFD7E4BD"/>
      </patternFill>
    </fill>
    <fill>
      <patternFill patternType="solid">
        <fgColor rgb="FFEBF1DE"/>
        <bgColor rgb="FFEBF1DE"/>
      </patternFill>
    </fill>
    <fill>
      <patternFill patternType="solid">
        <fgColor rgb="FFD9D9D9"/>
        <bgColor rgb="FFD9D9D9"/>
      </patternFill>
    </fill>
    <fill>
      <patternFill patternType="solid">
        <fgColor rgb="FFF2F2F2"/>
        <bgColor rgb="FFF2F2F2"/>
      </patternFill>
    </fill>
    <fill>
      <patternFill patternType="solid">
        <fgColor theme="5" tint="0.79998168889431442"/>
        <bgColor indexed="64"/>
      </patternFill>
    </fill>
    <fill>
      <patternFill patternType="solid">
        <fgColor rgb="FFC4D79B"/>
        <bgColor indexed="64"/>
      </patternFill>
    </fill>
    <fill>
      <patternFill patternType="solid">
        <fgColor rgb="FFD8E4BC"/>
        <bgColor indexed="64"/>
      </patternFill>
    </fill>
    <fill>
      <patternFill patternType="solid">
        <fgColor rgb="FFEBF1DE"/>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2A55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rgb="FFEBF1DE"/>
      </patternFill>
    </fill>
    <fill>
      <patternFill patternType="solid">
        <fgColor rgb="FFFBFBFB"/>
        <bgColor indexed="64"/>
      </patternFill>
    </fill>
    <fill>
      <patternFill patternType="solid">
        <fgColor rgb="FFFBFBFB"/>
        <bgColor rgb="FFEBF1DE"/>
      </patternFill>
    </fill>
    <fill>
      <patternFill patternType="solid">
        <fgColor theme="9" tint="0.79998168889431442"/>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rgb="FF000000"/>
      </right>
      <top style="medium">
        <color indexed="64"/>
      </top>
      <bottom style="thin">
        <color rgb="FF000000"/>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medium">
        <color indexed="64"/>
      </bottom>
      <diagonal/>
    </border>
    <border>
      <left style="thin">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style="thin">
        <color indexed="64"/>
      </right>
      <top/>
      <bottom/>
      <diagonal/>
    </border>
    <border>
      <left style="medium">
        <color indexed="64"/>
      </left>
      <right style="thin">
        <color rgb="FF000000"/>
      </right>
      <top style="thin">
        <color indexed="64"/>
      </top>
      <bottom/>
      <diagonal/>
    </border>
    <border>
      <left/>
      <right/>
      <top style="medium">
        <color indexed="64"/>
      </top>
      <bottom style="double">
        <color rgb="FFC00000"/>
      </bottom>
      <diagonal/>
    </border>
    <border>
      <left style="thin">
        <color indexed="64"/>
      </left>
      <right style="thin">
        <color indexed="64"/>
      </right>
      <top style="medium">
        <color indexed="64"/>
      </top>
      <bottom style="double">
        <color rgb="FFC00000"/>
      </bottom>
      <diagonal/>
    </border>
    <border>
      <left/>
      <right style="thin">
        <color indexed="64"/>
      </right>
      <top style="medium">
        <color indexed="64"/>
      </top>
      <bottom style="double">
        <color rgb="FFC00000"/>
      </bottom>
      <diagonal/>
    </border>
    <border>
      <left/>
      <right/>
      <top/>
      <bottom style="double">
        <color rgb="FFC00000"/>
      </bottom>
      <diagonal/>
    </border>
    <border>
      <left style="thin">
        <color indexed="64"/>
      </left>
      <right style="thin">
        <color indexed="64"/>
      </right>
      <top style="thin">
        <color indexed="64"/>
      </top>
      <bottom style="double">
        <color rgb="FFC00000"/>
      </bottom>
      <diagonal/>
    </border>
    <border>
      <left style="thin">
        <color indexed="64"/>
      </left>
      <right style="thin">
        <color indexed="64"/>
      </right>
      <top/>
      <bottom style="double">
        <color rgb="FFC00000"/>
      </bottom>
      <diagonal/>
    </border>
    <border>
      <left style="thin">
        <color indexed="64"/>
      </left>
      <right/>
      <top style="medium">
        <color indexed="64"/>
      </top>
      <bottom/>
      <diagonal/>
    </border>
    <border>
      <left style="double">
        <color rgb="FFC00000"/>
      </left>
      <right/>
      <top style="double">
        <color rgb="FFC00000"/>
      </top>
      <bottom/>
      <diagonal/>
    </border>
    <border>
      <left/>
      <right/>
      <top style="double">
        <color rgb="FFC00000"/>
      </top>
      <bottom/>
      <diagonal/>
    </border>
    <border>
      <left style="thin">
        <color indexed="64"/>
      </left>
      <right style="thin">
        <color indexed="64"/>
      </right>
      <top style="double">
        <color rgb="FFC00000"/>
      </top>
      <bottom style="thin">
        <color indexed="64"/>
      </bottom>
      <diagonal/>
    </border>
    <border>
      <left style="thin">
        <color indexed="64"/>
      </left>
      <right style="double">
        <color rgb="FFC00000"/>
      </right>
      <top style="double">
        <color rgb="FFC00000"/>
      </top>
      <bottom style="thin">
        <color indexed="64"/>
      </bottom>
      <diagonal/>
    </border>
    <border>
      <left style="double">
        <color rgb="FFC00000"/>
      </left>
      <right/>
      <top/>
      <bottom/>
      <diagonal/>
    </border>
    <border>
      <left style="thin">
        <color indexed="64"/>
      </left>
      <right style="double">
        <color rgb="FFC00000"/>
      </right>
      <top style="thin">
        <color indexed="64"/>
      </top>
      <bottom style="thin">
        <color indexed="64"/>
      </bottom>
      <diagonal/>
    </border>
    <border>
      <left style="thin">
        <color indexed="64"/>
      </left>
      <right style="double">
        <color rgb="FFC00000"/>
      </right>
      <top/>
      <bottom style="thin">
        <color indexed="64"/>
      </bottom>
      <diagonal/>
    </border>
    <border>
      <left style="thin">
        <color indexed="64"/>
      </left>
      <right style="double">
        <color rgb="FFC00000"/>
      </right>
      <top style="medium">
        <color indexed="64"/>
      </top>
      <bottom style="thin">
        <color indexed="64"/>
      </bottom>
      <diagonal/>
    </border>
    <border>
      <left style="thin">
        <color indexed="64"/>
      </left>
      <right style="double">
        <color rgb="FFC00000"/>
      </right>
      <top style="thin">
        <color indexed="64"/>
      </top>
      <bottom style="medium">
        <color indexed="64"/>
      </bottom>
      <diagonal/>
    </border>
    <border>
      <left style="double">
        <color rgb="FFC00000"/>
      </left>
      <right/>
      <top/>
      <bottom style="double">
        <color rgb="FFC00000"/>
      </bottom>
      <diagonal/>
    </border>
    <border>
      <left style="thin">
        <color indexed="64"/>
      </left>
      <right style="double">
        <color rgb="FFC00000"/>
      </right>
      <top style="thin">
        <color indexed="64"/>
      </top>
      <bottom style="double">
        <color rgb="FFC00000"/>
      </bottom>
      <diagonal/>
    </border>
    <border>
      <left style="thin">
        <color indexed="64"/>
      </left>
      <right style="double">
        <color rgb="FFC00000"/>
      </right>
      <top style="thin">
        <color indexed="64"/>
      </top>
      <bottom/>
      <diagonal/>
    </border>
    <border>
      <left style="thin">
        <color indexed="64"/>
      </left>
      <right style="double">
        <color rgb="FFC00000"/>
      </right>
      <top style="medium">
        <color indexed="64"/>
      </top>
      <bottom style="double">
        <color rgb="FFC00000"/>
      </bottom>
      <diagonal/>
    </border>
    <border>
      <left style="thin">
        <color indexed="64"/>
      </left>
      <right style="double">
        <color rgb="FFC00000"/>
      </right>
      <top style="medium">
        <color indexed="64"/>
      </top>
      <bottom style="medium">
        <color indexed="64"/>
      </bottom>
      <diagonal/>
    </border>
    <border>
      <left style="thin">
        <color indexed="64"/>
      </left>
      <right style="double">
        <color rgb="FFC00000"/>
      </right>
      <top/>
      <bottom/>
      <diagonal/>
    </border>
    <border>
      <left style="double">
        <color rgb="FFC00000"/>
      </left>
      <right style="double">
        <color rgb="FFC00000"/>
      </right>
      <top style="double">
        <color rgb="FFC00000"/>
      </top>
      <bottom/>
      <diagonal/>
    </border>
    <border>
      <left style="double">
        <color rgb="FFC00000"/>
      </left>
      <right style="double">
        <color rgb="FFC00000"/>
      </right>
      <top/>
      <bottom/>
      <diagonal/>
    </border>
    <border>
      <left style="double">
        <color rgb="FFC00000"/>
      </left>
      <right style="double">
        <color rgb="FFC00000"/>
      </right>
      <top/>
      <bottom style="double">
        <color rgb="FFC00000"/>
      </bottom>
      <diagonal/>
    </border>
  </borders>
  <cellStyleXfs count="3">
    <xf numFmtId="0" fontId="0" fillId="0" borderId="0"/>
    <xf numFmtId="0" fontId="2" fillId="0" borderId="0"/>
    <xf numFmtId="0" fontId="12" fillId="0" borderId="0"/>
  </cellStyleXfs>
  <cellXfs count="441">
    <xf numFmtId="0" fontId="0" fillId="0" borderId="0" xfId="0"/>
    <xf numFmtId="0" fontId="2" fillId="0" borderId="0" xfId="1"/>
    <xf numFmtId="0" fontId="2" fillId="0" borderId="0" xfId="1"/>
    <xf numFmtId="0" fontId="2" fillId="0" borderId="0" xfId="1" applyAlignment="1">
      <alignment vertical="center" wrapText="1"/>
    </xf>
    <xf numFmtId="0" fontId="1" fillId="0" borderId="0" xfId="1" applyFont="1" applyAlignment="1">
      <alignment vertical="center"/>
    </xf>
    <xf numFmtId="0" fontId="7" fillId="12" borderId="1" xfId="1" applyFont="1" applyFill="1" applyBorder="1" applyAlignment="1">
      <alignment horizontal="center" vertical="center" wrapText="1"/>
    </xf>
    <xf numFmtId="0" fontId="14" fillId="14" borderId="1" xfId="1" applyFont="1" applyFill="1" applyBorder="1" applyAlignment="1">
      <alignment horizontal="left" vertical="center" wrapText="1"/>
    </xf>
    <xf numFmtId="0" fontId="14" fillId="14" borderId="23" xfId="1" applyFont="1" applyFill="1" applyBorder="1" applyAlignment="1">
      <alignment horizontal="center" vertical="center" wrapText="1"/>
    </xf>
    <xf numFmtId="0" fontId="14" fillId="14" borderId="23" xfId="1" applyFont="1" applyFill="1" applyBorder="1" applyAlignment="1">
      <alignment horizontal="left" vertical="center" wrapText="1"/>
    </xf>
    <xf numFmtId="0" fontId="27" fillId="12" borderId="25" xfId="1" applyFont="1" applyFill="1" applyBorder="1" applyAlignment="1">
      <alignment horizontal="center" vertical="center" wrapText="1"/>
    </xf>
    <xf numFmtId="0" fontId="27" fillId="12" borderId="26" xfId="1" applyFont="1" applyFill="1" applyBorder="1" applyAlignment="1">
      <alignment horizontal="center" vertical="center" wrapText="1"/>
    </xf>
    <xf numFmtId="0" fontId="18" fillId="14" borderId="7" xfId="1" applyFont="1" applyFill="1" applyBorder="1" applyAlignment="1">
      <alignment horizontal="left" vertical="center" wrapText="1"/>
    </xf>
    <xf numFmtId="0" fontId="14" fillId="14" borderId="7" xfId="1" applyFont="1" applyFill="1" applyBorder="1" applyAlignment="1">
      <alignment horizontal="left" vertical="center" wrapText="1"/>
    </xf>
    <xf numFmtId="0" fontId="14" fillId="14" borderId="22" xfId="1" applyFont="1" applyFill="1" applyBorder="1" applyAlignment="1">
      <alignment horizontal="center" vertical="center" wrapText="1"/>
    </xf>
    <xf numFmtId="0" fontId="14" fillId="14" borderId="22" xfId="1" applyFont="1" applyFill="1" applyBorder="1" applyAlignment="1">
      <alignment horizontal="left" vertical="center" wrapText="1"/>
    </xf>
    <xf numFmtId="0" fontId="18" fillId="14" borderId="1" xfId="1" applyFont="1" applyFill="1" applyBorder="1" applyAlignment="1">
      <alignment horizontal="center" vertical="center" wrapText="1"/>
    </xf>
    <xf numFmtId="0" fontId="26" fillId="12" borderId="26" xfId="1" applyFont="1" applyFill="1" applyBorder="1" applyAlignment="1">
      <alignment horizontal="center" vertical="center" wrapText="1"/>
    </xf>
    <xf numFmtId="0" fontId="15" fillId="12" borderId="26" xfId="1" applyFont="1" applyFill="1" applyBorder="1" applyAlignment="1">
      <alignment horizontal="center" vertical="center" wrapText="1"/>
    </xf>
    <xf numFmtId="0" fontId="14" fillId="14" borderId="1" xfId="1" applyFont="1" applyFill="1" applyBorder="1" applyAlignment="1">
      <alignment horizontal="center" vertical="center" wrapText="1"/>
    </xf>
    <xf numFmtId="0" fontId="18" fillId="14" borderId="22" xfId="1" applyFont="1" applyFill="1" applyBorder="1" applyAlignment="1">
      <alignment horizontal="left" vertical="center" wrapText="1"/>
    </xf>
    <xf numFmtId="0" fontId="14" fillId="14" borderId="1" xfId="1" applyFont="1" applyFill="1" applyBorder="1" applyAlignment="1">
      <alignment horizontal="center" vertical="center" wrapText="1"/>
    </xf>
    <xf numFmtId="0" fontId="7" fillId="14" borderId="5" xfId="1" applyFont="1" applyFill="1" applyBorder="1" applyAlignment="1">
      <alignment horizontal="center" vertical="center" wrapText="1"/>
    </xf>
    <xf numFmtId="0" fontId="11" fillId="8" borderId="11" xfId="1" applyFont="1" applyFill="1" applyBorder="1" applyAlignment="1">
      <alignment horizontal="center" vertical="center" wrapText="1"/>
    </xf>
    <xf numFmtId="0" fontId="11" fillId="8" borderId="11" xfId="1" applyFont="1" applyFill="1" applyBorder="1" applyAlignment="1">
      <alignment horizontal="left" vertical="center" wrapText="1"/>
    </xf>
    <xf numFmtId="0" fontId="11" fillId="8" borderId="40" xfId="1" applyFont="1" applyFill="1" applyBorder="1" applyAlignment="1">
      <alignment horizontal="center" vertical="center" wrapText="1"/>
    </xf>
    <xf numFmtId="0" fontId="11" fillId="8" borderId="40" xfId="1" applyFont="1" applyFill="1" applyBorder="1" applyAlignment="1">
      <alignment horizontal="left" vertical="center" wrapText="1"/>
    </xf>
    <xf numFmtId="0" fontId="28" fillId="6" borderId="36" xfId="1" applyFont="1" applyFill="1" applyBorder="1" applyAlignment="1">
      <alignment horizontal="center" vertical="center" wrapText="1"/>
    </xf>
    <xf numFmtId="0" fontId="11" fillId="8" borderId="53" xfId="1" applyFont="1" applyFill="1" applyBorder="1" applyAlignment="1">
      <alignment horizontal="center" vertical="center" wrapText="1"/>
    </xf>
    <xf numFmtId="0" fontId="22" fillId="8" borderId="41" xfId="1" applyFont="1" applyFill="1" applyBorder="1" applyAlignment="1">
      <alignment horizontal="left" vertical="center" wrapText="1"/>
    </xf>
    <xf numFmtId="0" fontId="28" fillId="6" borderId="36" xfId="1" applyFont="1" applyFill="1" applyBorder="1" applyAlignment="1">
      <alignment horizontal="center" vertical="center" wrapText="1"/>
    </xf>
    <xf numFmtId="0" fontId="11" fillId="8" borderId="55" xfId="1" applyFont="1" applyFill="1" applyBorder="1" applyAlignment="1">
      <alignment horizontal="center" vertical="center" wrapText="1"/>
    </xf>
    <xf numFmtId="0" fontId="24" fillId="8" borderId="56" xfId="1" applyFont="1" applyFill="1" applyBorder="1" applyAlignment="1">
      <alignment horizontal="center" vertical="center" wrapText="1"/>
    </xf>
    <xf numFmtId="0" fontId="28" fillId="6" borderId="36" xfId="1" applyFont="1" applyFill="1" applyBorder="1" applyAlignment="1">
      <alignment horizontal="center" vertical="center" wrapText="1"/>
    </xf>
    <xf numFmtId="0" fontId="22" fillId="8" borderId="55" xfId="1" applyFont="1" applyFill="1" applyBorder="1" applyAlignment="1">
      <alignment horizontal="center" vertical="center" wrapText="1"/>
    </xf>
    <xf numFmtId="0" fontId="22" fillId="8" borderId="12" xfId="1" applyFont="1" applyFill="1" applyBorder="1" applyAlignment="1">
      <alignment horizontal="left" vertical="center" wrapText="1"/>
    </xf>
    <xf numFmtId="0" fontId="28" fillId="6" borderId="36" xfId="1" applyFont="1" applyFill="1" applyBorder="1" applyAlignment="1">
      <alignment horizontal="center" vertical="center" wrapText="1"/>
    </xf>
    <xf numFmtId="0" fontId="25" fillId="8" borderId="41" xfId="1" applyFont="1" applyFill="1" applyBorder="1" applyAlignment="1">
      <alignment horizontal="left" vertical="center" wrapText="1"/>
    </xf>
    <xf numFmtId="0" fontId="11" fillId="8" borderId="11" xfId="1" applyFont="1" applyFill="1" applyBorder="1" applyAlignment="1">
      <alignment horizontal="left" vertical="center" wrapText="1"/>
    </xf>
    <xf numFmtId="0" fontId="11" fillId="8" borderId="12" xfId="1" applyFont="1" applyFill="1" applyBorder="1" applyAlignment="1">
      <alignment horizontal="center" vertical="center" wrapText="1"/>
    </xf>
    <xf numFmtId="0" fontId="11" fillId="8" borderId="12" xfId="1" applyFont="1" applyFill="1" applyBorder="1" applyAlignment="1">
      <alignment horizontal="left" vertical="center" wrapText="1"/>
    </xf>
    <xf numFmtId="0" fontId="11" fillId="8" borderId="41" xfId="1" applyFont="1" applyFill="1" applyBorder="1" applyAlignment="1">
      <alignment horizontal="center" vertical="center" wrapText="1"/>
    </xf>
    <xf numFmtId="0" fontId="22" fillId="8" borderId="41" xfId="1" applyFont="1" applyFill="1" applyBorder="1" applyAlignment="1">
      <alignment horizontal="left" vertical="center" wrapText="1"/>
    </xf>
    <xf numFmtId="0" fontId="21" fillId="6" borderId="47" xfId="1" applyFont="1" applyFill="1" applyBorder="1" applyAlignment="1">
      <alignment horizontal="center" vertical="center" wrapText="1"/>
    </xf>
    <xf numFmtId="0" fontId="11" fillId="8" borderId="12" xfId="1" applyFont="1" applyFill="1" applyBorder="1" applyAlignment="1">
      <alignment horizontal="center" vertical="center" wrapText="1"/>
    </xf>
    <xf numFmtId="0" fontId="11" fillId="8" borderId="41" xfId="1" applyFont="1" applyFill="1" applyBorder="1" applyAlignment="1">
      <alignment horizontal="center" vertical="center" wrapText="1"/>
    </xf>
    <xf numFmtId="0" fontId="22" fillId="8" borderId="41" xfId="1" applyFont="1" applyFill="1" applyBorder="1" applyAlignment="1">
      <alignment horizontal="left" vertical="center" wrapText="1"/>
    </xf>
    <xf numFmtId="0" fontId="23" fillId="8" borderId="12" xfId="1" applyFont="1" applyFill="1" applyBorder="1" applyAlignment="1">
      <alignment horizontal="left" vertical="center" wrapText="1"/>
    </xf>
    <xf numFmtId="0" fontId="28" fillId="6" borderId="36" xfId="1" applyFont="1" applyFill="1" applyBorder="1" applyAlignment="1">
      <alignment horizontal="center" vertical="center" wrapText="1"/>
    </xf>
    <xf numFmtId="0" fontId="11" fillId="8" borderId="40" xfId="1" applyFont="1" applyFill="1" applyBorder="1" applyAlignment="1">
      <alignment horizontal="center" vertical="center" wrapText="1"/>
    </xf>
    <xf numFmtId="0" fontId="11" fillId="8" borderId="41" xfId="1" applyFont="1" applyFill="1" applyBorder="1" applyAlignment="1">
      <alignment horizontal="left" vertical="center" wrapText="1"/>
    </xf>
    <xf numFmtId="0" fontId="28" fillId="6" borderId="36" xfId="1" applyFont="1" applyFill="1" applyBorder="1" applyAlignment="1">
      <alignment horizontal="center" vertical="center" wrapText="1"/>
    </xf>
    <xf numFmtId="0" fontId="28" fillId="6" borderId="36" xfId="1" applyFont="1" applyFill="1" applyBorder="1" applyAlignment="1">
      <alignment horizontal="center" vertical="center" wrapText="1"/>
    </xf>
    <xf numFmtId="0" fontId="11" fillId="8" borderId="40" xfId="1" applyFont="1" applyFill="1" applyBorder="1" applyAlignment="1">
      <alignment horizontal="center" vertical="center" wrapText="1"/>
    </xf>
    <xf numFmtId="0" fontId="11" fillId="8" borderId="41" xfId="1" applyFont="1" applyFill="1" applyBorder="1" applyAlignment="1">
      <alignment horizontal="left" vertical="center" wrapText="1"/>
    </xf>
    <xf numFmtId="0" fontId="28" fillId="6" borderId="36" xfId="1" applyFont="1" applyFill="1" applyBorder="1" applyAlignment="1">
      <alignment horizontal="center" vertical="center" wrapText="1"/>
    </xf>
    <xf numFmtId="0" fontId="11" fillId="8" borderId="40" xfId="1" applyFont="1" applyFill="1" applyBorder="1" applyAlignment="1">
      <alignment horizontal="center" vertical="center" wrapText="1"/>
    </xf>
    <xf numFmtId="0" fontId="14" fillId="14" borderId="1" xfId="1" applyFont="1" applyFill="1" applyBorder="1" applyAlignment="1">
      <alignment horizontal="center" vertical="center" wrapText="1"/>
    </xf>
    <xf numFmtId="0" fontId="14" fillId="14" borderId="1" xfId="1" applyFont="1" applyFill="1" applyBorder="1" applyAlignment="1">
      <alignment horizontal="center" vertical="center" wrapText="1"/>
    </xf>
    <xf numFmtId="0" fontId="14" fillId="14" borderId="34" xfId="1" applyFont="1" applyFill="1" applyBorder="1" applyAlignment="1">
      <alignment horizontal="center" vertical="center" wrapText="1"/>
    </xf>
    <xf numFmtId="0" fontId="18" fillId="14" borderId="22" xfId="1" applyFont="1" applyFill="1" applyBorder="1" applyAlignment="1">
      <alignment horizontal="center" vertical="center" wrapText="1"/>
    </xf>
    <xf numFmtId="0" fontId="14" fillId="14" borderId="1" xfId="1" applyFont="1" applyFill="1" applyBorder="1" applyAlignment="1">
      <alignment horizontal="center" vertical="center" wrapText="1"/>
    </xf>
    <xf numFmtId="0" fontId="19" fillId="13" borderId="45" xfId="1" applyFont="1" applyFill="1" applyBorder="1" applyAlignment="1">
      <alignment vertical="center" wrapText="1"/>
    </xf>
    <xf numFmtId="0" fontId="19" fillId="13" borderId="46" xfId="1" applyFont="1" applyFill="1" applyBorder="1" applyAlignment="1">
      <alignment vertical="center" wrapText="1"/>
    </xf>
    <xf numFmtId="0" fontId="33" fillId="14" borderId="1" xfId="1" applyFont="1" applyFill="1" applyBorder="1" applyAlignment="1" applyProtection="1">
      <alignment horizontal="center" vertical="center" wrapText="1"/>
      <protection locked="0"/>
    </xf>
    <xf numFmtId="0" fontId="33" fillId="14" borderId="23" xfId="1" applyFont="1" applyFill="1" applyBorder="1" applyAlignment="1" applyProtection="1">
      <alignment horizontal="center" vertical="center" wrapText="1"/>
      <protection locked="0"/>
    </xf>
    <xf numFmtId="0" fontId="1" fillId="0" borderId="0" xfId="1" applyFont="1" applyAlignment="1">
      <alignment horizontal="center"/>
    </xf>
    <xf numFmtId="0" fontId="19" fillId="13" borderId="45" xfId="1" applyFont="1" applyFill="1" applyBorder="1" applyAlignment="1">
      <alignment horizontal="center" vertical="center" wrapText="1"/>
    </xf>
    <xf numFmtId="0" fontId="13" fillId="19" borderId="26" xfId="1" applyFont="1" applyFill="1" applyBorder="1" applyAlignment="1">
      <alignment horizontal="center" vertical="center"/>
    </xf>
    <xf numFmtId="0" fontId="13" fillId="11" borderId="26" xfId="1" applyFont="1" applyFill="1" applyBorder="1" applyAlignment="1">
      <alignment horizontal="center" vertical="center" wrapText="1"/>
    </xf>
    <xf numFmtId="0" fontId="13" fillId="19" borderId="6" xfId="1" applyFont="1" applyFill="1" applyBorder="1" applyAlignment="1">
      <alignment horizontal="center" vertical="center"/>
    </xf>
    <xf numFmtId="0" fontId="13" fillId="11" borderId="1" xfId="1" applyFont="1" applyFill="1" applyBorder="1" applyAlignment="1">
      <alignment horizontal="center" vertical="center" wrapText="1"/>
    </xf>
    <xf numFmtId="0" fontId="13" fillId="19" borderId="1" xfId="1" applyFont="1" applyFill="1" applyBorder="1" applyAlignment="1">
      <alignment horizontal="center" vertical="center"/>
    </xf>
    <xf numFmtId="0" fontId="15" fillId="11" borderId="26" xfId="1" applyFont="1" applyFill="1" applyBorder="1" applyAlignment="1" applyProtection="1">
      <alignment horizontal="center" vertical="center" wrapText="1"/>
    </xf>
    <xf numFmtId="0" fontId="15" fillId="11" borderId="23" xfId="1" applyFont="1" applyFill="1" applyBorder="1" applyAlignment="1" applyProtection="1">
      <alignment horizontal="center" vertical="center" wrapText="1"/>
    </xf>
    <xf numFmtId="0" fontId="15" fillId="11" borderId="1" xfId="1" applyFont="1" applyFill="1" applyBorder="1" applyAlignment="1" applyProtection="1">
      <alignment horizontal="center" vertical="center" wrapText="1"/>
    </xf>
    <xf numFmtId="0" fontId="39" fillId="11" borderId="1" xfId="1" applyFont="1" applyFill="1" applyBorder="1" applyAlignment="1" applyProtection="1">
      <alignment horizontal="center" vertical="center" wrapText="1"/>
    </xf>
    <xf numFmtId="0" fontId="15" fillId="11" borderId="5" xfId="1" applyFont="1" applyFill="1" applyBorder="1" applyAlignment="1" applyProtection="1">
      <alignment horizontal="center" vertical="center" wrapText="1"/>
    </xf>
    <xf numFmtId="0" fontId="21" fillId="11" borderId="26" xfId="1" applyFont="1" applyFill="1" applyBorder="1" applyAlignment="1" applyProtection="1">
      <alignment horizontal="center" vertical="center" wrapText="1"/>
    </xf>
    <xf numFmtId="0" fontId="21" fillId="11" borderId="34" xfId="1" applyFont="1" applyFill="1" applyBorder="1" applyAlignment="1" applyProtection="1">
      <alignment horizontal="center" vertical="center" wrapText="1"/>
    </xf>
    <xf numFmtId="0" fontId="21" fillId="11" borderId="66" xfId="1" applyFont="1" applyFill="1" applyBorder="1" applyAlignment="1" applyProtection="1">
      <alignment horizontal="center" vertical="center" wrapText="1"/>
    </xf>
    <xf numFmtId="0" fontId="21" fillId="11" borderId="1" xfId="1" applyFont="1" applyFill="1" applyBorder="1" applyAlignment="1" applyProtection="1">
      <alignment horizontal="center" vertical="center" wrapText="1"/>
    </xf>
    <xf numFmtId="0" fontId="40" fillId="11" borderId="26" xfId="1" applyFont="1" applyFill="1" applyBorder="1" applyAlignment="1" applyProtection="1">
      <alignment horizontal="center" vertical="center" wrapText="1"/>
    </xf>
    <xf numFmtId="0" fontId="40" fillId="11" borderId="1" xfId="1" applyFont="1" applyFill="1" applyBorder="1" applyAlignment="1" applyProtection="1">
      <alignment horizontal="center" vertical="center" wrapText="1"/>
    </xf>
    <xf numFmtId="0" fontId="40" fillId="11" borderId="34" xfId="1" applyFont="1" applyFill="1" applyBorder="1" applyAlignment="1">
      <alignment horizontal="center" vertical="center" wrapText="1"/>
    </xf>
    <xf numFmtId="0" fontId="39" fillId="11" borderId="66" xfId="1" applyFont="1" applyFill="1" applyBorder="1" applyAlignment="1" applyProtection="1">
      <alignment horizontal="center" vertical="center" wrapText="1"/>
    </xf>
    <xf numFmtId="0" fontId="33" fillId="16" borderId="17" xfId="1" applyFont="1" applyFill="1" applyBorder="1" applyAlignment="1" applyProtection="1">
      <alignment horizontal="center" vertical="center" wrapText="1"/>
    </xf>
    <xf numFmtId="0" fontId="19" fillId="13" borderId="46" xfId="1" applyFont="1" applyFill="1" applyBorder="1" applyAlignment="1">
      <alignment horizontal="center" vertical="center" wrapText="1"/>
    </xf>
    <xf numFmtId="0" fontId="0" fillId="0" borderId="0" xfId="0" applyAlignment="1">
      <alignment horizontal="center"/>
    </xf>
    <xf numFmtId="0" fontId="13" fillId="11" borderId="5" xfId="1" applyFont="1" applyFill="1" applyBorder="1" applyAlignment="1">
      <alignment horizontal="center" vertical="center" wrapText="1"/>
    </xf>
    <xf numFmtId="0" fontId="13" fillId="11" borderId="6" xfId="1" applyFont="1" applyFill="1" applyBorder="1" applyAlignment="1">
      <alignment horizontal="center" vertical="center" wrapText="1"/>
    </xf>
    <xf numFmtId="0" fontId="15" fillId="11" borderId="6" xfId="1" applyFont="1" applyFill="1" applyBorder="1" applyAlignment="1" applyProtection="1">
      <alignment horizontal="center" vertical="center" wrapText="1"/>
    </xf>
    <xf numFmtId="0" fontId="26" fillId="11" borderId="23" xfId="1" applyFont="1" applyFill="1" applyBorder="1" applyAlignment="1">
      <alignment horizontal="center" vertical="center" wrapText="1"/>
    </xf>
    <xf numFmtId="0" fontId="16" fillId="13" borderId="14" xfId="1" applyFont="1" applyFill="1" applyBorder="1" applyAlignment="1">
      <alignment vertical="center" wrapText="1"/>
    </xf>
    <xf numFmtId="0" fontId="16" fillId="13" borderId="15" xfId="1" applyFont="1" applyFill="1" applyBorder="1" applyAlignment="1">
      <alignment vertical="center" wrapText="1"/>
    </xf>
    <xf numFmtId="0" fontId="33" fillId="14" borderId="6" xfId="1" applyFont="1" applyFill="1" applyBorder="1" applyAlignment="1" applyProtection="1">
      <alignment horizontal="center" vertical="center" wrapText="1"/>
      <protection locked="0"/>
    </xf>
    <xf numFmtId="0" fontId="19" fillId="7" borderId="38" xfId="1" applyFont="1" applyFill="1" applyBorder="1" applyAlignment="1">
      <alignment vertical="center" wrapText="1"/>
    </xf>
    <xf numFmtId="0" fontId="19" fillId="7" borderId="45" xfId="1" applyFont="1" applyFill="1" applyBorder="1" applyAlignment="1">
      <alignment vertical="center" wrapText="1"/>
    </xf>
    <xf numFmtId="0" fontId="19" fillId="7" borderId="46" xfId="1" applyFont="1" applyFill="1" applyBorder="1" applyAlignment="1">
      <alignment vertical="center" wrapText="1"/>
    </xf>
    <xf numFmtId="0" fontId="19" fillId="7" borderId="39" xfId="1" applyFont="1" applyFill="1" applyBorder="1" applyAlignment="1">
      <alignment vertical="center" wrapText="1"/>
    </xf>
    <xf numFmtId="0" fontId="17" fillId="13" borderId="14" xfId="1" applyFont="1" applyFill="1" applyBorder="1" applyAlignment="1">
      <alignment vertical="center" wrapText="1"/>
    </xf>
    <xf numFmtId="0" fontId="17" fillId="13" borderId="15" xfId="1" applyFont="1" applyFill="1" applyBorder="1" applyAlignment="1">
      <alignment vertical="center" wrapText="1"/>
    </xf>
    <xf numFmtId="0" fontId="14" fillId="22" borderId="26" xfId="1" applyFont="1" applyFill="1" applyBorder="1" applyAlignment="1" applyProtection="1">
      <alignment horizontal="center" vertical="center" wrapText="1"/>
    </xf>
    <xf numFmtId="0" fontId="14" fillId="22" borderId="1" xfId="1" applyFont="1" applyFill="1" applyBorder="1" applyAlignment="1" applyProtection="1">
      <alignment horizontal="center" vertical="center" wrapText="1"/>
    </xf>
    <xf numFmtId="0" fontId="14" fillId="22" borderId="5" xfId="1" applyFont="1" applyFill="1" applyBorder="1" applyAlignment="1" applyProtection="1">
      <alignment horizontal="center" vertical="center" wrapText="1"/>
    </xf>
    <xf numFmtId="0" fontId="14" fillId="22" borderId="23" xfId="1" applyFont="1" applyFill="1" applyBorder="1" applyAlignment="1" applyProtection="1">
      <alignment horizontal="center" vertical="center" wrapText="1"/>
    </xf>
    <xf numFmtId="0" fontId="14" fillId="22" borderId="6" xfId="1" applyFont="1" applyFill="1" applyBorder="1" applyAlignment="1" applyProtection="1">
      <alignment horizontal="center" vertical="center" wrapText="1"/>
    </xf>
    <xf numFmtId="0" fontId="18" fillId="22" borderId="1" xfId="1" applyFont="1" applyFill="1" applyBorder="1" applyAlignment="1" applyProtection="1">
      <alignment horizontal="center" vertical="center" wrapText="1"/>
    </xf>
    <xf numFmtId="0" fontId="14" fillId="21" borderId="26" xfId="1" applyFont="1" applyFill="1" applyBorder="1" applyAlignment="1" applyProtection="1">
      <alignment horizontal="center" vertical="center" wrapText="1"/>
    </xf>
    <xf numFmtId="0" fontId="14" fillId="21" borderId="1" xfId="1" applyFont="1" applyFill="1" applyBorder="1" applyAlignment="1" applyProtection="1">
      <alignment horizontal="center" vertical="center" wrapText="1"/>
    </xf>
    <xf numFmtId="0" fontId="14" fillId="21" borderId="5" xfId="1" applyFont="1" applyFill="1" applyBorder="1" applyAlignment="1" applyProtection="1">
      <alignment horizontal="center" vertical="center" wrapText="1"/>
    </xf>
    <xf numFmtId="0" fontId="14" fillId="21" borderId="23" xfId="1" applyFont="1" applyFill="1" applyBorder="1" applyAlignment="1" applyProtection="1">
      <alignment horizontal="center" vertical="center" wrapText="1"/>
    </xf>
    <xf numFmtId="0" fontId="18" fillId="21" borderId="1" xfId="1" applyFont="1" applyFill="1" applyBorder="1" applyAlignment="1" applyProtection="1">
      <alignment horizontal="center" vertical="center" wrapText="1"/>
    </xf>
    <xf numFmtId="0" fontId="11" fillId="23" borderId="26" xfId="1" applyFont="1" applyFill="1" applyBorder="1" applyAlignment="1" applyProtection="1">
      <alignment horizontal="center" vertical="center" wrapText="1"/>
    </xf>
    <xf numFmtId="0" fontId="11" fillId="23" borderId="23" xfId="1" applyFont="1" applyFill="1" applyBorder="1" applyAlignment="1" applyProtection="1">
      <alignment horizontal="center" vertical="center" wrapText="1"/>
    </xf>
    <xf numFmtId="0" fontId="1" fillId="3" borderId="67" xfId="1" applyFont="1" applyFill="1" applyBorder="1" applyAlignment="1">
      <alignment horizontal="center" vertical="center"/>
    </xf>
    <xf numFmtId="0" fontId="11" fillId="23" borderId="66" xfId="1" applyFont="1" applyFill="1" applyBorder="1" applyAlignment="1" applyProtection="1">
      <alignment horizontal="center" vertical="center" wrapText="1"/>
    </xf>
    <xf numFmtId="0" fontId="11" fillId="23" borderId="1" xfId="1" applyFont="1" applyFill="1" applyBorder="1" applyAlignment="1" applyProtection="1">
      <alignment horizontal="center" vertical="center" wrapText="1"/>
    </xf>
    <xf numFmtId="0" fontId="22" fillId="23" borderId="26" xfId="1" applyFont="1" applyFill="1" applyBorder="1" applyAlignment="1" applyProtection="1">
      <alignment horizontal="center" vertical="center" wrapText="1"/>
    </xf>
    <xf numFmtId="0" fontId="22" fillId="23" borderId="1" xfId="1" applyFont="1" applyFill="1" applyBorder="1" applyAlignment="1" applyProtection="1">
      <alignment horizontal="center" vertical="center" wrapText="1"/>
    </xf>
    <xf numFmtId="0" fontId="24" fillId="23" borderId="23" xfId="1" applyFont="1" applyFill="1" applyBorder="1" applyAlignment="1">
      <alignment horizontal="center" vertical="center" wrapText="1"/>
    </xf>
    <xf numFmtId="0" fontId="1" fillId="3" borderId="67" xfId="1" applyFont="1" applyFill="1" applyBorder="1" applyAlignment="1">
      <alignment horizontal="center" vertical="center" wrapText="1"/>
    </xf>
    <xf numFmtId="0" fontId="14" fillId="4" borderId="26"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23" xfId="1" applyFont="1" applyFill="1" applyBorder="1" applyAlignment="1" applyProtection="1">
      <alignment horizontal="center" vertical="center" wrapText="1"/>
    </xf>
    <xf numFmtId="0" fontId="1" fillId="4" borderId="67" xfId="1" applyFont="1" applyFill="1" applyBorder="1" applyAlignment="1">
      <alignment horizontal="center" vertical="center"/>
    </xf>
    <xf numFmtId="0" fontId="18" fillId="4" borderId="66" xfId="1" applyFont="1" applyFill="1" applyBorder="1" applyAlignment="1" applyProtection="1">
      <alignment horizontal="center" vertical="center" wrapText="1"/>
    </xf>
    <xf numFmtId="0" fontId="35" fillId="24" borderId="26" xfId="1" applyFont="1" applyFill="1" applyBorder="1" applyAlignment="1" applyProtection="1">
      <alignment horizontal="left" vertical="center" wrapText="1"/>
    </xf>
    <xf numFmtId="0" fontId="35" fillId="24" borderId="1" xfId="1" applyFont="1" applyFill="1" applyBorder="1" applyAlignment="1" applyProtection="1">
      <alignment horizontal="left" vertical="center" wrapText="1"/>
    </xf>
    <xf numFmtId="0" fontId="35" fillId="24" borderId="5" xfId="1" applyFont="1" applyFill="1" applyBorder="1" applyAlignment="1" applyProtection="1">
      <alignment horizontal="left" vertical="center" wrapText="1"/>
    </xf>
    <xf numFmtId="0" fontId="35" fillId="24" borderId="23" xfId="1" applyFont="1" applyFill="1" applyBorder="1" applyAlignment="1" applyProtection="1">
      <alignment horizontal="left" vertical="center" wrapText="1"/>
    </xf>
    <xf numFmtId="0" fontId="35" fillId="24" borderId="6" xfId="1" applyFont="1" applyFill="1" applyBorder="1" applyAlignment="1" applyProtection="1">
      <alignment horizontal="left" vertical="center" wrapText="1"/>
    </xf>
    <xf numFmtId="0" fontId="36" fillId="24" borderId="1" xfId="1" applyFont="1" applyFill="1" applyBorder="1" applyAlignment="1" applyProtection="1">
      <alignment horizontal="left" vertical="center" wrapText="1"/>
    </xf>
    <xf numFmtId="0" fontId="37" fillId="25" borderId="27" xfId="1" applyFont="1" applyFill="1" applyBorder="1" applyAlignment="1" applyProtection="1">
      <alignment horizontal="left" vertical="center" wrapText="1"/>
    </xf>
    <xf numFmtId="0" fontId="37" fillId="25" borderId="64" xfId="1" applyFont="1" applyFill="1" applyBorder="1" applyAlignment="1" applyProtection="1">
      <alignment horizontal="left" vertical="center" wrapText="1"/>
    </xf>
    <xf numFmtId="0" fontId="37" fillId="25" borderId="67" xfId="1" applyFont="1" applyFill="1" applyBorder="1" applyAlignment="1" applyProtection="1">
      <alignment horizontal="left" vertical="center" wrapText="1"/>
    </xf>
    <xf numFmtId="0" fontId="37" fillId="25" borderId="57" xfId="1" applyFont="1" applyFill="1" applyBorder="1" applyAlignment="1" applyProtection="1">
      <alignment horizontal="left" vertical="center" wrapText="1"/>
    </xf>
    <xf numFmtId="0" fontId="38" fillId="25" borderId="27" xfId="1" applyFont="1" applyFill="1" applyBorder="1" applyAlignment="1" applyProtection="1">
      <alignment horizontal="left" vertical="center" wrapText="1"/>
    </xf>
    <xf numFmtId="0" fontId="38" fillId="25" borderId="57" xfId="1" applyFont="1" applyFill="1" applyBorder="1" applyAlignment="1" applyProtection="1">
      <alignment horizontal="left" vertical="center" wrapText="1"/>
    </xf>
    <xf numFmtId="0" fontId="38" fillId="25" borderId="64" xfId="1" applyFont="1" applyFill="1" applyBorder="1" applyAlignment="1">
      <alignment horizontal="left" vertical="center" wrapText="1"/>
    </xf>
    <xf numFmtId="0" fontId="36" fillId="24" borderId="66" xfId="1" applyFont="1" applyFill="1" applyBorder="1" applyAlignment="1" applyProtection="1">
      <alignment horizontal="left" vertical="center" wrapText="1"/>
    </xf>
    <xf numFmtId="0" fontId="33" fillId="14" borderId="57" xfId="1" applyFont="1" applyFill="1" applyBorder="1" applyAlignment="1" applyProtection="1">
      <alignment horizontal="center" vertical="center" wrapText="1"/>
      <protection locked="0"/>
    </xf>
    <xf numFmtId="0" fontId="33" fillId="14" borderId="31" xfId="1" applyFont="1" applyFill="1" applyBorder="1" applyAlignment="1" applyProtection="1">
      <alignment horizontal="center" vertical="center" wrapText="1"/>
      <protection locked="0"/>
    </xf>
    <xf numFmtId="0" fontId="13" fillId="19" borderId="66" xfId="1" applyFont="1" applyFill="1" applyBorder="1" applyAlignment="1">
      <alignment horizontal="center" vertical="center"/>
    </xf>
    <xf numFmtId="0" fontId="27" fillId="22" borderId="20" xfId="1" applyFont="1" applyFill="1" applyBorder="1" applyAlignment="1">
      <alignment horizontal="right" vertical="center"/>
    </xf>
    <xf numFmtId="0" fontId="43" fillId="11" borderId="24" xfId="1" applyFont="1" applyFill="1" applyBorder="1" applyAlignment="1">
      <alignment horizontal="center" vertical="center" wrapText="1"/>
    </xf>
    <xf numFmtId="0" fontId="49" fillId="4" borderId="22" xfId="1" applyFont="1" applyFill="1" applyBorder="1" applyAlignment="1">
      <alignment horizontal="center" vertical="center" wrapText="1"/>
    </xf>
    <xf numFmtId="0" fontId="45" fillId="3" borderId="22" xfId="1" applyFont="1" applyFill="1" applyBorder="1" applyAlignment="1">
      <alignment horizontal="center" vertical="center" wrapText="1"/>
    </xf>
    <xf numFmtId="0" fontId="45" fillId="4" borderId="22" xfId="1" applyFont="1" applyFill="1" applyBorder="1" applyAlignment="1">
      <alignment horizontal="center" vertical="center" wrapText="1"/>
    </xf>
    <xf numFmtId="0" fontId="45" fillId="4" borderId="23" xfId="1" applyFont="1" applyFill="1" applyBorder="1" applyAlignment="1">
      <alignment horizontal="center" vertical="center" wrapText="1"/>
    </xf>
    <xf numFmtId="0" fontId="52" fillId="20" borderId="45" xfId="1" applyFont="1" applyFill="1" applyBorder="1" applyAlignment="1">
      <alignment horizontal="center" vertical="center"/>
    </xf>
    <xf numFmtId="0" fontId="52" fillId="20" borderId="46" xfId="1" applyFont="1" applyFill="1" applyBorder="1" applyAlignment="1">
      <alignment horizontal="center" vertical="center" wrapText="1"/>
    </xf>
    <xf numFmtId="0" fontId="29" fillId="18" borderId="60" xfId="1" applyFont="1" applyFill="1" applyBorder="1" applyAlignment="1">
      <alignment horizontal="center" vertical="center" wrapText="1"/>
    </xf>
    <xf numFmtId="0" fontId="47" fillId="26" borderId="58" xfId="1" applyFont="1" applyFill="1" applyBorder="1" applyAlignment="1" applyProtection="1">
      <alignment horizontal="center" vertical="center"/>
      <protection locked="0"/>
    </xf>
    <xf numFmtId="0" fontId="34" fillId="26" borderId="58" xfId="0" applyFont="1" applyFill="1" applyBorder="1" applyAlignment="1" applyProtection="1">
      <alignment horizontal="center" vertical="center"/>
      <protection locked="0"/>
    </xf>
    <xf numFmtId="0" fontId="32" fillId="22" borderId="48" xfId="1" applyFont="1" applyFill="1" applyBorder="1" applyAlignment="1">
      <alignment horizontal="left" vertical="center"/>
    </xf>
    <xf numFmtId="0" fontId="31" fillId="22" borderId="45" xfId="1" applyFont="1" applyFill="1" applyBorder="1" applyAlignment="1">
      <alignment horizontal="center" vertical="center"/>
    </xf>
    <xf numFmtId="0" fontId="27" fillId="22" borderId="28" xfId="1" applyFont="1" applyFill="1" applyBorder="1" applyAlignment="1">
      <alignment horizontal="right" vertical="center"/>
    </xf>
    <xf numFmtId="0" fontId="55" fillId="6" borderId="36" xfId="1" applyFont="1" applyFill="1" applyBorder="1" applyAlignment="1">
      <alignment horizontal="center" vertical="center" wrapText="1"/>
    </xf>
    <xf numFmtId="0" fontId="23" fillId="8" borderId="41" xfId="1" applyFont="1" applyFill="1" applyBorder="1" applyAlignment="1">
      <alignment horizontal="left" vertical="center" wrapText="1"/>
    </xf>
    <xf numFmtId="0" fontId="14" fillId="14" borderId="34" xfId="1" applyFont="1" applyFill="1" applyBorder="1" applyAlignment="1">
      <alignment horizontal="left" vertical="center" wrapText="1"/>
    </xf>
    <xf numFmtId="0" fontId="5" fillId="4" borderId="20" xfId="0" applyFont="1" applyFill="1" applyBorder="1" applyAlignment="1">
      <alignment horizontal="left" vertical="top" wrapText="1"/>
    </xf>
    <xf numFmtId="0" fontId="42" fillId="4" borderId="49" xfId="1" applyFont="1" applyFill="1" applyBorder="1" applyAlignment="1">
      <alignment horizontal="left" vertical="top" wrapText="1"/>
    </xf>
    <xf numFmtId="0" fontId="13" fillId="19" borderId="5" xfId="1" applyFont="1" applyFill="1" applyBorder="1" applyAlignment="1">
      <alignment horizontal="center" vertical="center"/>
    </xf>
    <xf numFmtId="0" fontId="11" fillId="23" borderId="6" xfId="1" applyFont="1" applyFill="1" applyBorder="1" applyAlignment="1" applyProtection="1">
      <alignment horizontal="center" vertical="center" wrapText="1"/>
    </xf>
    <xf numFmtId="0" fontId="37" fillId="25" borderId="10" xfId="1" applyFont="1" applyFill="1" applyBorder="1" applyAlignment="1" applyProtection="1">
      <alignment horizontal="left" vertical="center" wrapText="1"/>
    </xf>
    <xf numFmtId="0" fontId="21" fillId="11" borderId="6" xfId="1" applyFont="1" applyFill="1" applyBorder="1" applyAlignment="1" applyProtection="1">
      <alignment horizontal="center" vertical="center" wrapText="1"/>
    </xf>
    <xf numFmtId="0" fontId="13" fillId="19" borderId="34" xfId="1" applyFont="1" applyFill="1" applyBorder="1" applyAlignment="1">
      <alignment horizontal="center" vertical="center"/>
    </xf>
    <xf numFmtId="0" fontId="13" fillId="19" borderId="71" xfId="1" applyFont="1" applyFill="1" applyBorder="1" applyAlignment="1">
      <alignment horizontal="center" vertical="center"/>
    </xf>
    <xf numFmtId="0" fontId="14" fillId="14" borderId="5" xfId="1" applyFont="1" applyFill="1" applyBorder="1" applyAlignment="1">
      <alignment horizontal="center" vertical="center" wrapText="1"/>
    </xf>
    <xf numFmtId="0" fontId="14" fillId="14" borderId="5" xfId="1" applyFont="1" applyFill="1" applyBorder="1" applyAlignment="1">
      <alignment horizontal="left" vertical="center" wrapText="1"/>
    </xf>
    <xf numFmtId="0" fontId="33" fillId="14" borderId="5" xfId="1" applyFont="1" applyFill="1" applyBorder="1" applyAlignment="1" applyProtection="1">
      <alignment horizontal="center" vertical="center" wrapText="1"/>
      <protection locked="0"/>
    </xf>
    <xf numFmtId="0" fontId="33" fillId="14" borderId="2" xfId="1" applyFont="1" applyFill="1" applyBorder="1" applyAlignment="1" applyProtection="1">
      <alignment horizontal="center" vertical="center" wrapText="1"/>
      <protection locked="0"/>
    </xf>
    <xf numFmtId="0" fontId="33" fillId="16" borderId="70" xfId="1" applyFont="1" applyFill="1" applyBorder="1" applyAlignment="1" applyProtection="1">
      <alignment horizontal="center" vertical="center" wrapText="1"/>
    </xf>
    <xf numFmtId="0" fontId="33" fillId="16" borderId="24" xfId="1" applyFont="1" applyFill="1" applyBorder="1" applyAlignment="1" applyProtection="1">
      <alignment horizontal="center" vertical="center" wrapText="1"/>
    </xf>
    <xf numFmtId="0" fontId="45" fillId="12" borderId="20" xfId="0" applyFont="1" applyFill="1" applyBorder="1"/>
    <xf numFmtId="0" fontId="45" fillId="12" borderId="28" xfId="0" applyFont="1" applyFill="1" applyBorder="1"/>
    <xf numFmtId="0" fontId="26" fillId="12" borderId="25" xfId="1" applyFont="1" applyFill="1" applyBorder="1" applyAlignment="1">
      <alignment horizontal="center" vertical="center" wrapText="1"/>
    </xf>
    <xf numFmtId="0" fontId="27" fillId="12" borderId="25" xfId="1" applyFont="1" applyFill="1" applyBorder="1" applyAlignment="1">
      <alignment horizontal="center" vertical="center"/>
    </xf>
    <xf numFmtId="0" fontId="27" fillId="12" borderId="25" xfId="0" applyFont="1" applyFill="1" applyBorder="1" applyAlignment="1">
      <alignment horizontal="center" vertical="center"/>
    </xf>
    <xf numFmtId="0" fontId="45" fillId="0" borderId="0" xfId="0" applyFont="1"/>
    <xf numFmtId="0" fontId="58" fillId="12" borderId="25" xfId="1" applyFont="1" applyFill="1" applyBorder="1" applyAlignment="1">
      <alignment horizontal="center" vertical="center" wrapText="1"/>
    </xf>
    <xf numFmtId="0" fontId="59" fillId="12" borderId="28" xfId="0" applyFont="1" applyFill="1" applyBorder="1"/>
    <xf numFmtId="0" fontId="60" fillId="6" borderId="54" xfId="1" applyFont="1" applyFill="1" applyBorder="1" applyAlignment="1">
      <alignment horizontal="center" vertical="center"/>
    </xf>
    <xf numFmtId="0" fontId="60" fillId="6" borderId="25" xfId="1" applyFont="1" applyFill="1" applyBorder="1" applyAlignment="1">
      <alignment horizontal="center" vertical="center"/>
    </xf>
    <xf numFmtId="0" fontId="59" fillId="6" borderId="44" xfId="1" applyFont="1" applyFill="1" applyBorder="1" applyAlignment="1">
      <alignment horizontal="right" vertical="center" wrapText="1"/>
    </xf>
    <xf numFmtId="0" fontId="60" fillId="6" borderId="42" xfId="1" applyFont="1" applyFill="1" applyBorder="1" applyAlignment="1">
      <alignment horizontal="center" vertical="center"/>
    </xf>
    <xf numFmtId="0" fontId="60" fillId="6" borderId="35" xfId="1" applyFont="1" applyFill="1" applyBorder="1" applyAlignment="1">
      <alignment horizontal="center" vertical="center"/>
    </xf>
    <xf numFmtId="0" fontId="59" fillId="0" borderId="0" xfId="0" applyFont="1"/>
    <xf numFmtId="0" fontId="58" fillId="12" borderId="19" xfId="1" applyFont="1" applyFill="1" applyBorder="1" applyAlignment="1">
      <alignment horizontal="center" vertical="center"/>
    </xf>
    <xf numFmtId="0" fontId="58" fillId="12" borderId="20" xfId="1" applyFont="1" applyFill="1" applyBorder="1" applyAlignment="1">
      <alignment horizontal="center" vertical="center"/>
    </xf>
    <xf numFmtId="0" fontId="58" fillId="12" borderId="28" xfId="1" applyFont="1" applyFill="1" applyBorder="1" applyAlignment="1">
      <alignment horizontal="center" vertical="center"/>
    </xf>
    <xf numFmtId="0" fontId="58" fillId="12" borderId="25" xfId="1" applyFont="1" applyFill="1" applyBorder="1" applyAlignment="1">
      <alignment horizontal="center" vertical="center"/>
    </xf>
    <xf numFmtId="0" fontId="61" fillId="12" borderId="20" xfId="1" applyFont="1" applyFill="1" applyBorder="1" applyAlignment="1">
      <alignment horizontal="right" vertical="center" wrapText="1"/>
    </xf>
    <xf numFmtId="0" fontId="61" fillId="12" borderId="21" xfId="1" applyFont="1" applyFill="1" applyBorder="1" applyAlignment="1">
      <alignment horizontal="right" vertical="center" wrapText="1"/>
    </xf>
    <xf numFmtId="0" fontId="58" fillId="12" borderId="32" xfId="1" applyFont="1" applyFill="1" applyBorder="1" applyAlignment="1">
      <alignment horizontal="center" vertical="center"/>
    </xf>
    <xf numFmtId="0" fontId="62" fillId="12" borderId="33" xfId="1" applyFont="1" applyFill="1" applyBorder="1" applyAlignment="1">
      <alignment horizontal="right" vertical="center" wrapText="1"/>
    </xf>
    <xf numFmtId="0" fontId="61" fillId="12" borderId="33" xfId="1" applyFont="1" applyFill="1" applyBorder="1" applyAlignment="1">
      <alignment horizontal="right" vertical="center" wrapText="1"/>
    </xf>
    <xf numFmtId="0" fontId="23" fillId="8" borderId="73" xfId="1" applyFont="1" applyFill="1" applyBorder="1" applyAlignment="1">
      <alignment horizontal="left" vertical="center" wrapText="1"/>
    </xf>
    <xf numFmtId="0" fontId="23" fillId="8" borderId="72" xfId="1" applyFont="1" applyFill="1" applyBorder="1" applyAlignment="1">
      <alignment horizontal="left" vertical="center" wrapText="1"/>
    </xf>
    <xf numFmtId="0" fontId="23" fillId="8" borderId="74" xfId="1" applyFont="1" applyFill="1" applyBorder="1" applyAlignment="1">
      <alignment horizontal="left" vertical="center" wrapText="1"/>
    </xf>
    <xf numFmtId="0" fontId="11" fillId="8" borderId="73" xfId="1" applyFont="1" applyFill="1" applyBorder="1" applyAlignment="1">
      <alignment horizontal="center" vertical="center" wrapText="1"/>
    </xf>
    <xf numFmtId="0" fontId="23" fillId="8" borderId="76" xfId="1" applyFont="1" applyFill="1" applyBorder="1" applyAlignment="1">
      <alignment horizontal="left" vertical="center" wrapText="1"/>
    </xf>
    <xf numFmtId="0" fontId="11" fillId="8" borderId="77" xfId="1" applyFont="1" applyFill="1" applyBorder="1" applyAlignment="1">
      <alignment horizontal="center" vertical="center" wrapText="1"/>
    </xf>
    <xf numFmtId="0" fontId="11" fillId="8" borderId="78" xfId="1" applyFont="1" applyFill="1" applyBorder="1" applyAlignment="1">
      <alignment horizontal="left" vertical="center" wrapText="1"/>
    </xf>
    <xf numFmtId="0" fontId="11" fillId="8" borderId="80" xfId="1" applyFont="1" applyFill="1" applyBorder="1" applyAlignment="1">
      <alignment horizontal="center" vertical="center" wrapText="1"/>
    </xf>
    <xf numFmtId="0" fontId="23" fillId="8" borderId="81" xfId="1" applyFont="1" applyFill="1" applyBorder="1" applyAlignment="1">
      <alignment horizontal="left" vertical="center" wrapText="1"/>
    </xf>
    <xf numFmtId="0" fontId="11" fillId="8" borderId="72" xfId="1" applyFont="1" applyFill="1" applyBorder="1" applyAlignment="1">
      <alignment horizontal="left" vertical="center" wrapText="1"/>
    </xf>
    <xf numFmtId="0" fontId="28" fillId="6" borderId="47" xfId="1" applyFont="1" applyFill="1" applyBorder="1" applyAlignment="1">
      <alignment horizontal="center" vertical="center" wrapText="1"/>
    </xf>
    <xf numFmtId="0" fontId="37" fillId="25" borderId="58" xfId="1" applyFont="1" applyFill="1" applyBorder="1" applyAlignment="1" applyProtection="1">
      <alignment horizontal="left" vertical="center" wrapText="1"/>
    </xf>
    <xf numFmtId="0" fontId="11" fillId="23" borderId="5" xfId="1" applyFont="1" applyFill="1" applyBorder="1" applyAlignment="1" applyProtection="1">
      <alignment horizontal="center" vertical="center" wrapText="1"/>
    </xf>
    <xf numFmtId="0" fontId="37" fillId="25" borderId="0" xfId="1" applyFont="1" applyFill="1" applyBorder="1" applyAlignment="1" applyProtection="1">
      <alignment horizontal="left" vertical="center" wrapText="1"/>
    </xf>
    <xf numFmtId="0" fontId="21" fillId="11" borderId="71" xfId="1" applyFont="1" applyFill="1" applyBorder="1" applyAlignment="1" applyProtection="1">
      <alignment horizontal="center" vertical="center" wrapText="1"/>
    </xf>
    <xf numFmtId="0" fontId="31" fillId="4" borderId="20" xfId="0" applyFont="1" applyFill="1" applyBorder="1" applyAlignment="1">
      <alignment vertical="top" wrapText="1"/>
    </xf>
    <xf numFmtId="0" fontId="3" fillId="4" borderId="7"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4" borderId="1" xfId="1" applyFont="1" applyFill="1" applyBorder="1" applyAlignment="1">
      <alignment horizontal="left" vertical="center" wrapText="1"/>
    </xf>
    <xf numFmtId="0" fontId="3" fillId="4" borderId="22" xfId="1" applyFont="1" applyFill="1" applyBorder="1" applyAlignment="1">
      <alignment horizontal="left" vertical="center" wrapText="1"/>
    </xf>
    <xf numFmtId="0" fontId="3" fillId="3" borderId="22" xfId="1" applyFont="1" applyFill="1" applyBorder="1" applyAlignment="1">
      <alignment horizontal="left" vertical="center" wrapText="1"/>
    </xf>
    <xf numFmtId="0" fontId="3" fillId="4" borderId="23" xfId="1" applyFont="1" applyFill="1" applyBorder="1" applyAlignment="1">
      <alignment horizontal="left" vertical="center" wrapText="1"/>
    </xf>
    <xf numFmtId="0" fontId="3" fillId="3" borderId="1" xfId="1" applyFont="1" applyFill="1" applyBorder="1" applyAlignment="1">
      <alignment horizontal="left" vertical="center" wrapText="1"/>
    </xf>
    <xf numFmtId="0" fontId="3" fillId="3" borderId="23" xfId="1" applyFont="1" applyFill="1" applyBorder="1" applyAlignment="1">
      <alignment horizontal="left" vertical="center" wrapText="1"/>
    </xf>
    <xf numFmtId="0" fontId="3" fillId="5" borderId="1" xfId="1" applyFont="1" applyFill="1" applyBorder="1" applyAlignment="1">
      <alignment horizontal="left" vertical="center" wrapText="1"/>
    </xf>
    <xf numFmtId="0" fontId="56" fillId="4" borderId="1" xfId="1" applyFont="1" applyFill="1" applyBorder="1" applyAlignment="1">
      <alignment horizontal="left" vertical="center" wrapText="1"/>
    </xf>
    <xf numFmtId="0" fontId="56" fillId="3" borderId="1" xfId="1" applyFont="1" applyFill="1" applyBorder="1" applyAlignment="1">
      <alignment horizontal="left" vertical="center" wrapText="1"/>
    </xf>
    <xf numFmtId="0" fontId="56" fillId="4" borderId="7" xfId="1" applyFont="1" applyFill="1" applyBorder="1" applyAlignment="1">
      <alignment horizontal="left" vertical="center" wrapText="1"/>
    </xf>
    <xf numFmtId="0" fontId="3" fillId="4" borderId="1" xfId="1" applyFont="1" applyFill="1" applyBorder="1" applyAlignment="1">
      <alignment vertical="center" wrapText="1"/>
    </xf>
    <xf numFmtId="0" fontId="3" fillId="3" borderId="1" xfId="1" applyFont="1" applyFill="1" applyBorder="1" applyAlignment="1">
      <alignment vertical="center" wrapText="1"/>
    </xf>
    <xf numFmtId="0" fontId="3" fillId="4" borderId="23" xfId="1" applyFont="1" applyFill="1" applyBorder="1" applyAlignment="1">
      <alignment vertical="center" wrapText="1"/>
    </xf>
    <xf numFmtId="0" fontId="3" fillId="3" borderId="23" xfId="1" applyFont="1" applyFill="1" applyBorder="1" applyAlignment="1">
      <alignment vertical="center" wrapText="1"/>
    </xf>
    <xf numFmtId="0" fontId="56" fillId="4" borderId="23" xfId="1" applyFont="1" applyFill="1" applyBorder="1" applyAlignment="1">
      <alignment horizontal="left" vertical="center" wrapText="1"/>
    </xf>
    <xf numFmtId="0" fontId="66" fillId="4" borderId="1" xfId="1" applyFont="1" applyFill="1" applyBorder="1" applyAlignment="1">
      <alignment horizontal="left" vertical="center" wrapText="1"/>
    </xf>
    <xf numFmtId="0" fontId="66" fillId="4" borderId="23" xfId="1" applyFont="1" applyFill="1" applyBorder="1" applyAlignment="1">
      <alignment horizontal="left" vertical="center" wrapText="1"/>
    </xf>
    <xf numFmtId="0" fontId="3" fillId="5" borderId="1" xfId="1" applyFont="1" applyFill="1" applyBorder="1" applyAlignment="1">
      <alignment vertical="center" wrapText="1"/>
    </xf>
    <xf numFmtId="0" fontId="56" fillId="4" borderId="5" xfId="1" applyFont="1" applyFill="1" applyBorder="1" applyAlignment="1">
      <alignment horizontal="left" vertical="center" wrapText="1"/>
    </xf>
    <xf numFmtId="0" fontId="3" fillId="3" borderId="5" xfId="1" applyFont="1" applyFill="1" applyBorder="1" applyAlignment="1">
      <alignment horizontal="left" vertical="center" wrapText="1"/>
    </xf>
    <xf numFmtId="0" fontId="3" fillId="4" borderId="5" xfId="1" applyFont="1" applyFill="1" applyBorder="1" applyAlignment="1">
      <alignment horizontal="left" vertical="center" wrapText="1"/>
    </xf>
    <xf numFmtId="0" fontId="3" fillId="4" borderId="4" xfId="1" applyFont="1" applyFill="1" applyBorder="1" applyAlignment="1">
      <alignment horizontal="left" vertical="center" wrapText="1"/>
    </xf>
    <xf numFmtId="0" fontId="12" fillId="10" borderId="12" xfId="1" applyFont="1" applyFill="1" applyBorder="1" applyAlignment="1">
      <alignment horizontal="left" vertical="center" wrapText="1"/>
    </xf>
    <xf numFmtId="0" fontId="12" fillId="9" borderId="12" xfId="1" applyFont="1" applyFill="1" applyBorder="1" applyAlignment="1">
      <alignment horizontal="left" vertical="center" wrapText="1"/>
    </xf>
    <xf numFmtId="0" fontId="54" fillId="10" borderId="12" xfId="1" applyFont="1" applyFill="1" applyBorder="1" applyAlignment="1">
      <alignment horizontal="left" vertical="center" wrapText="1"/>
    </xf>
    <xf numFmtId="0" fontId="12" fillId="10" borderId="51" xfId="1" applyFont="1" applyFill="1" applyBorder="1" applyAlignment="1">
      <alignment horizontal="left" vertical="center" wrapText="1"/>
    </xf>
    <xf numFmtId="0" fontId="12" fillId="10" borderId="41" xfId="1" applyFont="1" applyFill="1" applyBorder="1" applyAlignment="1">
      <alignment horizontal="left" vertical="center" wrapText="1"/>
    </xf>
    <xf numFmtId="0" fontId="12" fillId="9" borderId="41" xfId="1" applyFont="1" applyFill="1" applyBorder="1" applyAlignment="1">
      <alignment horizontal="left" vertical="center" wrapText="1"/>
    </xf>
    <xf numFmtId="0" fontId="12" fillId="10" borderId="52" xfId="1" applyFont="1" applyFill="1" applyBorder="1" applyAlignment="1">
      <alignment horizontal="left" vertical="center" wrapText="1"/>
    </xf>
    <xf numFmtId="0" fontId="54" fillId="10" borderId="11" xfId="1" applyFont="1" applyFill="1" applyBorder="1" applyAlignment="1">
      <alignment horizontal="left" vertical="center" wrapText="1"/>
    </xf>
    <xf numFmtId="0" fontId="12" fillId="9" borderId="11" xfId="1" applyFont="1" applyFill="1" applyBorder="1" applyAlignment="1">
      <alignment horizontal="left" vertical="center" wrapText="1"/>
    </xf>
    <xf numFmtId="0" fontId="12" fillId="10" borderId="11" xfId="1" applyFont="1" applyFill="1" applyBorder="1" applyAlignment="1">
      <alignment horizontal="left" vertical="center" wrapText="1"/>
    </xf>
    <xf numFmtId="0" fontId="12" fillId="9" borderId="72" xfId="1" applyFont="1" applyFill="1" applyBorder="1" applyAlignment="1">
      <alignment horizontal="left" vertical="center" wrapText="1"/>
    </xf>
    <xf numFmtId="0" fontId="54" fillId="9" borderId="11" xfId="1" applyFont="1" applyFill="1" applyBorder="1" applyAlignment="1">
      <alignment horizontal="left" vertical="center" wrapText="1"/>
    </xf>
    <xf numFmtId="0" fontId="54" fillId="9" borderId="75" xfId="1" applyFont="1" applyFill="1" applyBorder="1" applyAlignment="1">
      <alignment horizontal="left" vertical="center" wrapText="1"/>
    </xf>
    <xf numFmtId="0" fontId="12" fillId="10" borderId="40" xfId="1" applyFont="1" applyFill="1" applyBorder="1" applyAlignment="1">
      <alignment horizontal="left" vertical="center" wrapText="1"/>
    </xf>
    <xf numFmtId="0" fontId="12" fillId="9" borderId="40" xfId="1" applyFont="1" applyFill="1" applyBorder="1" applyAlignment="1">
      <alignment horizontal="left" vertical="center" wrapText="1"/>
    </xf>
    <xf numFmtId="0" fontId="54" fillId="10" borderId="40" xfId="1" applyFont="1" applyFill="1" applyBorder="1" applyAlignment="1">
      <alignment horizontal="left" vertical="center" wrapText="1"/>
    </xf>
    <xf numFmtId="0" fontId="12" fillId="10" borderId="72" xfId="1" applyFont="1" applyFill="1" applyBorder="1" applyAlignment="1">
      <alignment horizontal="left" vertical="center" wrapText="1"/>
    </xf>
    <xf numFmtId="0" fontId="12" fillId="10" borderId="79" xfId="1" applyFont="1" applyFill="1" applyBorder="1" applyAlignment="1">
      <alignment horizontal="left" vertical="center" wrapText="1"/>
    </xf>
    <xf numFmtId="0" fontId="12" fillId="10" borderId="81" xfId="1" applyFont="1" applyFill="1" applyBorder="1" applyAlignment="1">
      <alignment horizontal="left" vertical="center" wrapText="1"/>
    </xf>
    <xf numFmtId="0" fontId="12" fillId="9" borderId="81" xfId="1" applyFont="1" applyFill="1" applyBorder="1" applyAlignment="1">
      <alignment horizontal="left" vertical="center" wrapText="1"/>
    </xf>
    <xf numFmtId="0" fontId="12" fillId="10" borderId="75" xfId="1" applyFont="1" applyFill="1" applyBorder="1" applyAlignment="1">
      <alignment horizontal="left" vertical="center" wrapText="1"/>
    </xf>
    <xf numFmtId="0" fontId="12" fillId="10" borderId="11" xfId="1" applyFont="1" applyFill="1" applyBorder="1" applyAlignment="1">
      <alignment vertical="center" wrapText="1"/>
    </xf>
    <xf numFmtId="0" fontId="54" fillId="9" borderId="12" xfId="1" applyFont="1" applyFill="1" applyBorder="1" applyAlignment="1">
      <alignment horizontal="left" vertical="center" wrapText="1"/>
    </xf>
    <xf numFmtId="0" fontId="12" fillId="10" borderId="78" xfId="1" applyFont="1" applyFill="1" applyBorder="1" applyAlignment="1">
      <alignment horizontal="left" vertical="center" wrapText="1"/>
    </xf>
    <xf numFmtId="0" fontId="12" fillId="9" borderId="78" xfId="1" applyFont="1" applyFill="1" applyBorder="1" applyAlignment="1">
      <alignment horizontal="left" vertical="center" wrapText="1"/>
    </xf>
    <xf numFmtId="0" fontId="54" fillId="10" borderId="73" xfId="1" applyFont="1" applyFill="1" applyBorder="1" applyAlignment="1">
      <alignment vertical="center" wrapText="1"/>
    </xf>
    <xf numFmtId="0" fontId="54" fillId="9" borderId="73" xfId="1" applyFont="1" applyFill="1" applyBorder="1" applyAlignment="1">
      <alignment vertical="center" wrapText="1"/>
    </xf>
    <xf numFmtId="0" fontId="12" fillId="9" borderId="11" xfId="1" applyFont="1" applyFill="1" applyBorder="1" applyAlignment="1">
      <alignment vertical="center" wrapText="1"/>
    </xf>
    <xf numFmtId="0" fontId="54" fillId="10" borderId="11" xfId="1" applyFont="1" applyFill="1" applyBorder="1" applyAlignment="1">
      <alignment vertical="center" wrapText="1"/>
    </xf>
    <xf numFmtId="0" fontId="54" fillId="9" borderId="11" xfId="1" applyFont="1" applyFill="1" applyBorder="1" applyAlignment="1">
      <alignment vertical="center" wrapText="1"/>
    </xf>
    <xf numFmtId="0" fontId="12" fillId="10" borderId="73" xfId="1" applyFont="1" applyFill="1" applyBorder="1" applyAlignment="1">
      <alignment horizontal="left" vertical="center" wrapText="1"/>
    </xf>
    <xf numFmtId="0" fontId="12" fillId="10" borderId="40" xfId="1" applyFont="1" applyFill="1" applyBorder="1" applyAlignment="1">
      <alignment vertical="center" wrapText="1"/>
    </xf>
    <xf numFmtId="0" fontId="12" fillId="9" borderId="40" xfId="1" applyFont="1" applyFill="1" applyBorder="1" applyAlignment="1">
      <alignment vertical="center" wrapText="1"/>
    </xf>
    <xf numFmtId="0" fontId="54" fillId="10" borderId="40" xfId="1" applyFont="1" applyFill="1" applyBorder="1" applyAlignment="1">
      <alignment vertical="center" wrapText="1"/>
    </xf>
    <xf numFmtId="0" fontId="44" fillId="26" borderId="9" xfId="1" applyFont="1" applyFill="1" applyBorder="1" applyAlignment="1" applyProtection="1">
      <alignment horizontal="center" vertical="center" wrapText="1"/>
      <protection locked="0"/>
    </xf>
    <xf numFmtId="0" fontId="46" fillId="26" borderId="58" xfId="1" applyFont="1" applyFill="1" applyBorder="1" applyAlignment="1" applyProtection="1">
      <alignment horizontal="center" vertical="center"/>
      <protection locked="0"/>
    </xf>
    <xf numFmtId="0" fontId="13" fillId="11" borderId="23" xfId="1" applyFont="1" applyFill="1" applyBorder="1" applyAlignment="1">
      <alignment horizontal="center" vertical="center" wrapText="1"/>
    </xf>
    <xf numFmtId="0" fontId="18" fillId="22" borderId="6" xfId="1" applyFont="1" applyFill="1" applyBorder="1" applyAlignment="1" applyProtection="1">
      <alignment horizontal="center" vertical="center" wrapText="1"/>
    </xf>
    <xf numFmtId="0" fontId="36" fillId="24" borderId="6" xfId="1" applyFont="1" applyFill="1" applyBorder="1" applyAlignment="1" applyProtection="1">
      <alignment horizontal="left" vertical="center" wrapText="1"/>
    </xf>
    <xf numFmtId="0" fontId="39" fillId="11" borderId="6" xfId="1" applyFont="1" applyFill="1" applyBorder="1" applyAlignment="1" applyProtection="1">
      <alignment horizontal="center" vertical="center" wrapText="1"/>
    </xf>
    <xf numFmtId="0" fontId="1" fillId="3" borderId="0" xfId="1" applyFont="1" applyFill="1" applyBorder="1" applyAlignment="1">
      <alignment horizontal="center" vertical="center" wrapText="1"/>
    </xf>
    <xf numFmtId="0" fontId="11" fillId="23" borderId="71"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4" fillId="4" borderId="71" xfId="1" applyFont="1" applyFill="1" applyBorder="1" applyAlignment="1" applyProtection="1">
      <alignment horizontal="center" vertical="center" wrapText="1"/>
    </xf>
    <xf numFmtId="0" fontId="35" fillId="24" borderId="71" xfId="1" applyFont="1" applyFill="1" applyBorder="1" applyAlignment="1" applyProtection="1">
      <alignment horizontal="left" vertical="center" wrapText="1"/>
    </xf>
    <xf numFmtId="0" fontId="15" fillId="11" borderId="71" xfId="1" applyFont="1" applyFill="1" applyBorder="1" applyAlignment="1" applyProtection="1">
      <alignment horizontal="center" vertical="center" wrapText="1"/>
    </xf>
    <xf numFmtId="14" fontId="48" fillId="26" borderId="64" xfId="1" applyNumberFormat="1" applyFont="1" applyFill="1" applyBorder="1" applyAlignment="1" applyProtection="1">
      <alignment horizontal="center" vertical="center"/>
      <protection locked="0"/>
    </xf>
    <xf numFmtId="0" fontId="1" fillId="4" borderId="0" xfId="1" applyFont="1" applyFill="1" applyBorder="1" applyAlignment="1">
      <alignment horizontal="center" vertical="center"/>
    </xf>
    <xf numFmtId="0" fontId="1" fillId="4" borderId="84" xfId="1" applyFont="1" applyFill="1" applyBorder="1" applyAlignment="1">
      <alignment horizontal="center" vertical="center"/>
    </xf>
    <xf numFmtId="0" fontId="14" fillId="4" borderId="85" xfId="1" applyFont="1" applyFill="1" applyBorder="1" applyAlignment="1" applyProtection="1">
      <alignment horizontal="center" vertical="center" wrapText="1"/>
    </xf>
    <xf numFmtId="0" fontId="35" fillId="24" borderId="85" xfId="1" applyFont="1" applyFill="1" applyBorder="1" applyAlignment="1" applyProtection="1">
      <alignment horizontal="left" vertical="center" wrapText="1"/>
    </xf>
    <xf numFmtId="0" fontId="13" fillId="19" borderId="85" xfId="1" applyFont="1" applyFill="1" applyBorder="1" applyAlignment="1">
      <alignment horizontal="center" vertical="center"/>
    </xf>
    <xf numFmtId="0" fontId="15" fillId="11" borderId="85" xfId="1" applyFont="1" applyFill="1" applyBorder="1" applyAlignment="1" applyProtection="1">
      <alignment horizontal="center" vertical="center" wrapText="1"/>
    </xf>
    <xf numFmtId="0" fontId="14" fillId="4" borderId="6" xfId="1" applyFont="1" applyFill="1" applyBorder="1" applyAlignment="1" applyProtection="1">
      <alignment horizontal="center" vertical="center" wrapText="1"/>
    </xf>
    <xf numFmtId="0" fontId="1" fillId="3" borderId="84" xfId="1" applyFont="1" applyFill="1" applyBorder="1" applyAlignment="1">
      <alignment horizontal="center" vertical="center"/>
    </xf>
    <xf numFmtId="0" fontId="1" fillId="3" borderId="84" xfId="1" applyFont="1" applyFill="1" applyBorder="1" applyAlignment="1">
      <alignment horizontal="center" vertical="center" wrapText="1"/>
    </xf>
    <xf numFmtId="0" fontId="11" fillId="23" borderId="85" xfId="1" applyFont="1" applyFill="1" applyBorder="1" applyAlignment="1" applyProtection="1">
      <alignment horizontal="center" vertical="center" wrapText="1"/>
    </xf>
    <xf numFmtId="0" fontId="37" fillId="25" borderId="84" xfId="1" applyFont="1" applyFill="1" applyBorder="1" applyAlignment="1" applyProtection="1">
      <alignment horizontal="left" vertical="center" wrapText="1"/>
    </xf>
    <xf numFmtId="0" fontId="21" fillId="11" borderId="85" xfId="1" applyFont="1" applyFill="1" applyBorder="1" applyAlignment="1" applyProtection="1">
      <alignment horizontal="center" vertical="center" wrapText="1"/>
    </xf>
    <xf numFmtId="0" fontId="1" fillId="22" borderId="84" xfId="1" applyFont="1" applyFill="1" applyBorder="1" applyAlignment="1">
      <alignment horizontal="center" vertical="center"/>
    </xf>
    <xf numFmtId="0" fontId="1" fillId="22" borderId="86" xfId="1" applyFont="1" applyFill="1" applyBorder="1" applyAlignment="1">
      <alignment horizontal="center" vertical="center" wrapText="1"/>
    </xf>
    <xf numFmtId="0" fontId="14" fillId="22" borderId="85" xfId="1" applyFont="1" applyFill="1" applyBorder="1" applyAlignment="1" applyProtection="1">
      <alignment horizontal="center" vertical="center" wrapText="1"/>
    </xf>
    <xf numFmtId="0" fontId="14" fillId="21" borderId="88" xfId="1" applyFont="1" applyFill="1" applyBorder="1" applyAlignment="1" applyProtection="1">
      <alignment horizontal="center" vertical="center" wrapText="1"/>
    </xf>
    <xf numFmtId="0" fontId="35" fillId="24" borderId="88" xfId="1" applyFont="1" applyFill="1" applyBorder="1" applyAlignment="1" applyProtection="1">
      <alignment horizontal="left" vertical="center" wrapText="1"/>
    </xf>
    <xf numFmtId="0" fontId="13" fillId="19" borderId="89" xfId="1" applyFont="1" applyFill="1" applyBorder="1" applyAlignment="1">
      <alignment horizontal="center" vertical="center"/>
    </xf>
    <xf numFmtId="0" fontId="13" fillId="11" borderId="88" xfId="1" applyFont="1" applyFill="1" applyBorder="1" applyAlignment="1">
      <alignment horizontal="center" vertical="center"/>
    </xf>
    <xf numFmtId="0" fontId="14" fillId="21" borderId="93" xfId="1" applyFont="1" applyFill="1" applyBorder="1" applyAlignment="1" applyProtection="1">
      <alignment horizontal="center" vertical="center" wrapText="1"/>
    </xf>
    <xf numFmtId="0" fontId="35" fillId="0" borderId="93" xfId="1" applyFont="1" applyFill="1" applyBorder="1" applyAlignment="1" applyProtection="1">
      <alignment horizontal="left" vertical="center" wrapText="1"/>
    </xf>
    <xf numFmtId="0" fontId="13" fillId="19" borderId="93" xfId="1" applyFont="1" applyFill="1" applyBorder="1" applyAlignment="1">
      <alignment horizontal="center" vertical="center"/>
    </xf>
    <xf numFmtId="0" fontId="13" fillId="11" borderId="93" xfId="1" applyFont="1" applyFill="1" applyBorder="1" applyAlignment="1">
      <alignment horizontal="center" vertical="center" wrapText="1"/>
    </xf>
    <xf numFmtId="0" fontId="1" fillId="0" borderId="94" xfId="1" applyFont="1" applyBorder="1" applyAlignment="1">
      <alignment horizontal="center" vertical="center" wrapText="1"/>
    </xf>
    <xf numFmtId="0" fontId="1" fillId="0" borderId="96" xfId="1" applyFont="1" applyBorder="1" applyAlignment="1">
      <alignment horizontal="center" vertical="center" wrapText="1"/>
    </xf>
    <xf numFmtId="0" fontId="1" fillId="0" borderId="97" xfId="1" applyFont="1" applyBorder="1" applyAlignment="1">
      <alignment horizontal="center" vertical="center" wrapText="1"/>
    </xf>
    <xf numFmtId="0" fontId="1" fillId="0" borderId="98" xfId="1" applyFont="1" applyBorder="1" applyAlignment="1">
      <alignment horizontal="center" vertical="center" wrapText="1"/>
    </xf>
    <xf numFmtId="0" fontId="1" fillId="0" borderId="99" xfId="1" applyFont="1" applyBorder="1" applyAlignment="1">
      <alignment horizontal="center" vertical="center" wrapText="1"/>
    </xf>
    <xf numFmtId="0" fontId="1" fillId="0" borderId="101" xfId="1" applyFont="1" applyBorder="1" applyAlignment="1">
      <alignment horizontal="center" vertical="center" wrapText="1"/>
    </xf>
    <xf numFmtId="0" fontId="1" fillId="0" borderId="102" xfId="1" applyFont="1" applyBorder="1" applyAlignment="1">
      <alignment horizontal="center" vertical="center" wrapText="1"/>
    </xf>
    <xf numFmtId="0" fontId="1" fillId="0" borderId="103" xfId="1" applyFont="1" applyBorder="1" applyAlignment="1">
      <alignment horizontal="center" vertical="center" wrapText="1"/>
    </xf>
    <xf numFmtId="0" fontId="1" fillId="0" borderId="104" xfId="1" applyFont="1" applyBorder="1" applyAlignment="1">
      <alignment horizontal="center" vertical="center" wrapText="1"/>
    </xf>
    <xf numFmtId="0" fontId="1" fillId="0" borderId="105" xfId="1" applyFont="1" applyBorder="1" applyAlignment="1">
      <alignment horizontal="center" vertical="center" wrapText="1"/>
    </xf>
    <xf numFmtId="0" fontId="52" fillId="20" borderId="68" xfId="1" applyFont="1" applyFill="1" applyBorder="1" applyAlignment="1">
      <alignment horizontal="center" vertical="center" wrapText="1"/>
    </xf>
    <xf numFmtId="0" fontId="7" fillId="17" borderId="60" xfId="1" applyFont="1" applyFill="1" applyBorder="1" applyAlignment="1">
      <alignment horizontal="center" vertical="center" wrapText="1"/>
    </xf>
    <xf numFmtId="0" fontId="31" fillId="0" borderId="46" xfId="1" applyFont="1" applyFill="1" applyBorder="1" applyAlignment="1">
      <alignment horizontal="center" vertical="center"/>
    </xf>
    <xf numFmtId="0" fontId="31" fillId="0" borderId="49" xfId="1" applyFont="1" applyFill="1" applyBorder="1" applyAlignment="1">
      <alignment horizontal="center" vertical="center"/>
    </xf>
    <xf numFmtId="0" fontId="31" fillId="0" borderId="50" xfId="1" applyFont="1" applyFill="1" applyBorder="1" applyAlignment="1">
      <alignment horizontal="center" vertical="center"/>
    </xf>
    <xf numFmtId="0" fontId="5" fillId="4" borderId="19" xfId="0" applyFont="1" applyFill="1" applyBorder="1" applyAlignment="1">
      <alignment horizontal="left" vertical="center"/>
    </xf>
    <xf numFmtId="0" fontId="5" fillId="4" borderId="3" xfId="0" applyFont="1" applyFill="1" applyBorder="1" applyAlignment="1">
      <alignment horizontal="left" vertical="center"/>
    </xf>
    <xf numFmtId="0" fontId="5" fillId="4" borderId="69" xfId="0" applyFont="1" applyFill="1" applyBorder="1" applyAlignment="1">
      <alignment horizontal="left" vertical="center"/>
    </xf>
    <xf numFmtId="0" fontId="5" fillId="4" borderId="2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49" xfId="0" applyFont="1" applyFill="1" applyBorder="1" applyAlignment="1">
      <alignment horizontal="left" vertical="top" wrapText="1"/>
    </xf>
    <xf numFmtId="0" fontId="4" fillId="4" borderId="20"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49" xfId="1" applyFont="1" applyFill="1" applyBorder="1" applyAlignment="1">
      <alignment horizontal="left" vertical="top" wrapText="1"/>
    </xf>
    <xf numFmtId="0" fontId="15" fillId="4" borderId="13" xfId="1" applyNumberFormat="1" applyFont="1" applyFill="1" applyBorder="1" applyAlignment="1">
      <alignment horizontal="left" vertical="center" wrapText="1"/>
    </xf>
    <xf numFmtId="0" fontId="15" fillId="4" borderId="14" xfId="1" applyNumberFormat="1" applyFont="1" applyFill="1" applyBorder="1" applyAlignment="1">
      <alignment horizontal="left" vertical="center" wrapText="1"/>
    </xf>
    <xf numFmtId="0" fontId="15" fillId="4" borderId="15" xfId="1" applyNumberFormat="1" applyFont="1" applyFill="1" applyBorder="1" applyAlignment="1">
      <alignment horizontal="left" vertical="center" wrapText="1"/>
    </xf>
    <xf numFmtId="0" fontId="42" fillId="4" borderId="20" xfId="1" applyFont="1" applyFill="1" applyBorder="1" applyAlignment="1">
      <alignment horizontal="left" vertical="top" wrapText="1"/>
    </xf>
    <xf numFmtId="0" fontId="42" fillId="4" borderId="0" xfId="1" applyFont="1" applyFill="1" applyBorder="1" applyAlignment="1">
      <alignment horizontal="left" vertical="top" wrapText="1"/>
    </xf>
    <xf numFmtId="0" fontId="42" fillId="4" borderId="49" xfId="1" applyFont="1" applyFill="1" applyBorder="1" applyAlignment="1">
      <alignment horizontal="left" vertical="top" wrapText="1"/>
    </xf>
    <xf numFmtId="0" fontId="31" fillId="4" borderId="0" xfId="0" applyFont="1" applyFill="1" applyBorder="1" applyAlignment="1">
      <alignment horizontal="left" vertical="top" wrapText="1"/>
    </xf>
    <xf numFmtId="0" fontId="31" fillId="4" borderId="49" xfId="0" applyFont="1" applyFill="1" applyBorder="1" applyAlignment="1">
      <alignment horizontal="left" vertical="top" wrapText="1"/>
    </xf>
    <xf numFmtId="0" fontId="73" fillId="4" borderId="28" xfId="0" applyFont="1" applyFill="1" applyBorder="1" applyAlignment="1">
      <alignment horizontal="left" vertical="center"/>
    </xf>
    <xf numFmtId="0" fontId="73" fillId="4" borderId="64" xfId="0" applyFont="1" applyFill="1" applyBorder="1" applyAlignment="1">
      <alignment horizontal="left" vertical="center"/>
    </xf>
    <xf numFmtId="0" fontId="73" fillId="4" borderId="50" xfId="0" applyFont="1" applyFill="1" applyBorder="1" applyAlignment="1">
      <alignment horizontal="left" vertical="center"/>
    </xf>
    <xf numFmtId="0" fontId="49" fillId="3" borderId="29" xfId="1" applyFont="1" applyFill="1" applyBorder="1" applyAlignment="1">
      <alignment horizontal="center" vertical="center" wrapText="1"/>
    </xf>
    <xf numFmtId="0" fontId="49" fillId="3" borderId="30" xfId="1" applyFont="1" applyFill="1" applyBorder="1" applyAlignment="1">
      <alignment horizontal="center" vertical="center" wrapText="1"/>
    </xf>
    <xf numFmtId="0" fontId="49" fillId="3" borderId="22" xfId="1" applyFont="1" applyFill="1" applyBorder="1" applyAlignment="1">
      <alignment horizontal="center" vertical="center" wrapText="1"/>
    </xf>
    <xf numFmtId="0" fontId="27" fillId="13" borderId="27" xfId="1" applyFont="1" applyFill="1" applyBorder="1" applyAlignment="1">
      <alignment horizontal="left" vertical="center" wrapText="1"/>
    </xf>
    <xf numFmtId="0" fontId="27" fillId="13" borderId="14" xfId="1" applyFont="1" applyFill="1" applyBorder="1" applyAlignment="1">
      <alignment horizontal="left" vertical="center" wrapText="1"/>
    </xf>
    <xf numFmtId="0" fontId="30" fillId="2" borderId="13" xfId="1" applyFont="1" applyFill="1" applyBorder="1" applyAlignment="1">
      <alignment horizontal="center" vertical="center"/>
    </xf>
    <xf numFmtId="0" fontId="30" fillId="2" borderId="14" xfId="1" applyFont="1" applyFill="1" applyBorder="1" applyAlignment="1">
      <alignment horizontal="center" vertical="center"/>
    </xf>
    <xf numFmtId="0" fontId="30" fillId="2" borderId="15" xfId="1" applyFont="1" applyFill="1" applyBorder="1" applyAlignment="1">
      <alignment horizontal="center" vertical="center"/>
    </xf>
    <xf numFmtId="0" fontId="27" fillId="12" borderId="16" xfId="1" applyFont="1" applyFill="1" applyBorder="1" applyAlignment="1">
      <alignment horizontal="center" vertical="center"/>
    </xf>
    <xf numFmtId="0" fontId="27" fillId="12" borderId="18" xfId="1" applyFont="1" applyFill="1" applyBorder="1" applyAlignment="1">
      <alignment horizontal="center" vertical="center"/>
    </xf>
    <xf numFmtId="0" fontId="29" fillId="12" borderId="1" xfId="1" applyFont="1" applyFill="1" applyBorder="1" applyAlignment="1">
      <alignment horizontal="center" vertical="center" wrapText="1"/>
    </xf>
    <xf numFmtId="0" fontId="27" fillId="13" borderId="2" xfId="1" applyFont="1" applyFill="1" applyBorder="1" applyAlignment="1">
      <alignment horizontal="center" vertical="center" wrapText="1"/>
    </xf>
    <xf numFmtId="0" fontId="45" fillId="13" borderId="3" xfId="1" applyFont="1" applyFill="1" applyBorder="1" applyAlignment="1">
      <alignment horizontal="center" vertical="center"/>
    </xf>
    <xf numFmtId="0" fontId="45" fillId="13" borderId="4" xfId="1" applyFont="1" applyFill="1" applyBorder="1" applyAlignment="1">
      <alignment horizontal="center" vertical="center"/>
    </xf>
    <xf numFmtId="0" fontId="45" fillId="13" borderId="10" xfId="1" applyFont="1" applyFill="1" applyBorder="1" applyAlignment="1">
      <alignment horizontal="center" vertical="center"/>
    </xf>
    <xf numFmtId="0" fontId="45" fillId="13" borderId="9" xfId="1" applyFont="1" applyFill="1" applyBorder="1" applyAlignment="1">
      <alignment horizontal="center" vertical="center"/>
    </xf>
    <xf numFmtId="0" fontId="45" fillId="13" borderId="8" xfId="1" applyFont="1" applyFill="1" applyBorder="1" applyAlignment="1">
      <alignment horizontal="center" vertical="center"/>
    </xf>
    <xf numFmtId="0" fontId="29" fillId="11" borderId="58" xfId="1" applyFont="1" applyFill="1" applyBorder="1" applyAlignment="1">
      <alignment horizontal="center" vertical="center"/>
    </xf>
    <xf numFmtId="0" fontId="29" fillId="11" borderId="59" xfId="1" applyFont="1" applyFill="1" applyBorder="1" applyAlignment="1">
      <alignment horizontal="center" vertical="center"/>
    </xf>
    <xf numFmtId="0" fontId="29" fillId="15" borderId="58" xfId="1" applyFont="1" applyFill="1" applyBorder="1" applyAlignment="1">
      <alignment horizontal="center" vertical="center" wrapText="1"/>
    </xf>
    <xf numFmtId="0" fontId="29" fillId="15" borderId="59" xfId="1" applyFont="1" applyFill="1" applyBorder="1" applyAlignment="1">
      <alignment horizontal="center" vertical="center" wrapText="1"/>
    </xf>
    <xf numFmtId="0" fontId="45" fillId="12" borderId="18" xfId="0" applyFont="1" applyFill="1" applyBorder="1" applyAlignment="1">
      <alignment horizontal="center"/>
    </xf>
    <xf numFmtId="0" fontId="45" fillId="12" borderId="82" xfId="0" applyFont="1" applyFill="1" applyBorder="1" applyAlignment="1">
      <alignment horizontal="center"/>
    </xf>
    <xf numFmtId="0" fontId="45" fillId="12" borderId="21" xfId="0" applyFont="1" applyFill="1" applyBorder="1" applyAlignment="1">
      <alignment horizontal="center"/>
    </xf>
    <xf numFmtId="0" fontId="27" fillId="12" borderId="82" xfId="1" applyFont="1" applyFill="1" applyBorder="1" applyAlignment="1">
      <alignment horizontal="center" vertical="center"/>
    </xf>
    <xf numFmtId="0" fontId="27" fillId="12" borderId="21" xfId="1" applyFont="1" applyFill="1" applyBorder="1" applyAlignment="1">
      <alignment horizontal="center" vertical="center"/>
    </xf>
    <xf numFmtId="0" fontId="26" fillId="13" borderId="27" xfId="1" applyFont="1" applyFill="1" applyBorder="1" applyAlignment="1">
      <alignment horizontal="left" vertical="center" wrapText="1"/>
    </xf>
    <xf numFmtId="0" fontId="26" fillId="13" borderId="14" xfId="1" applyFont="1" applyFill="1" applyBorder="1" applyAlignment="1">
      <alignment horizontal="left" vertical="center" wrapText="1"/>
    </xf>
    <xf numFmtId="0" fontId="29" fillId="11" borderId="1" xfId="1" applyFont="1" applyFill="1" applyBorder="1" applyAlignment="1">
      <alignment horizontal="center" vertical="center"/>
    </xf>
    <xf numFmtId="0" fontId="29" fillId="11" borderId="17" xfId="1" applyFont="1" applyFill="1" applyBorder="1" applyAlignment="1">
      <alignment horizontal="center" vertical="center"/>
    </xf>
    <xf numFmtId="0" fontId="19" fillId="7" borderId="37" xfId="1" applyFont="1" applyFill="1" applyBorder="1" applyAlignment="1">
      <alignment horizontal="left" vertical="center" wrapText="1"/>
    </xf>
    <xf numFmtId="0" fontId="19" fillId="7" borderId="38" xfId="1" applyFont="1" applyFill="1" applyBorder="1" applyAlignment="1">
      <alignment horizontal="left" vertical="center" wrapText="1"/>
    </xf>
    <xf numFmtId="0" fontId="16" fillId="7" borderId="37" xfId="1" applyFont="1" applyFill="1" applyBorder="1" applyAlignment="1">
      <alignment horizontal="left" vertical="center" wrapText="1"/>
    </xf>
    <xf numFmtId="0" fontId="16" fillId="7" borderId="38" xfId="1" applyFont="1" applyFill="1" applyBorder="1" applyAlignment="1">
      <alignment horizontal="left" vertical="center" wrapText="1"/>
    </xf>
    <xf numFmtId="0" fontId="58" fillId="12" borderId="16" xfId="1" applyFont="1" applyFill="1" applyBorder="1" applyAlignment="1">
      <alignment horizontal="center" vertical="center"/>
    </xf>
    <xf numFmtId="0" fontId="58" fillId="12" borderId="18" xfId="1" applyFont="1" applyFill="1" applyBorder="1" applyAlignment="1">
      <alignment horizontal="center" vertical="center"/>
    </xf>
    <xf numFmtId="0" fontId="59" fillId="12" borderId="83" xfId="0" applyFont="1" applyFill="1" applyBorder="1" applyAlignment="1">
      <alignment horizontal="center"/>
    </xf>
    <xf numFmtId="0" fontId="59" fillId="12" borderId="44" xfId="0" applyFont="1" applyFill="1" applyBorder="1" applyAlignment="1">
      <alignment horizontal="center"/>
    </xf>
    <xf numFmtId="0" fontId="59" fillId="12" borderId="18" xfId="0" applyFont="1" applyFill="1" applyBorder="1" applyAlignment="1">
      <alignment horizontal="center"/>
    </xf>
    <xf numFmtId="0" fontId="59" fillId="12" borderId="21" xfId="0" applyFont="1" applyFill="1" applyBorder="1" applyAlignment="1">
      <alignment horizontal="center"/>
    </xf>
    <xf numFmtId="0" fontId="59" fillId="6" borderId="43" xfId="1" applyFont="1" applyFill="1" applyBorder="1" applyAlignment="1">
      <alignment horizontal="center" vertical="center" wrapText="1"/>
    </xf>
    <xf numFmtId="0" fontId="59" fillId="6" borderId="44" xfId="1" applyFont="1" applyFill="1" applyBorder="1" applyAlignment="1">
      <alignment horizontal="center" vertical="center" wrapText="1"/>
    </xf>
    <xf numFmtId="0" fontId="59" fillId="12" borderId="19" xfId="0" applyFont="1" applyFill="1" applyBorder="1" applyAlignment="1">
      <alignment horizontal="center"/>
    </xf>
    <xf numFmtId="0" fontId="59" fillId="12" borderId="20" xfId="0" applyFont="1" applyFill="1" applyBorder="1" applyAlignment="1">
      <alignment horizontal="center"/>
    </xf>
    <xf numFmtId="0" fontId="59" fillId="12" borderId="28" xfId="0" applyFont="1" applyFill="1" applyBorder="1" applyAlignment="1">
      <alignment horizontal="center"/>
    </xf>
    <xf numFmtId="0" fontId="59" fillId="12" borderId="82" xfId="0" applyFont="1" applyFill="1" applyBorder="1" applyAlignment="1">
      <alignment horizontal="center"/>
    </xf>
    <xf numFmtId="0" fontId="71" fillId="0" borderId="0" xfId="1" applyFont="1" applyBorder="1" applyAlignment="1">
      <alignment horizontal="left"/>
    </xf>
    <xf numFmtId="0" fontId="71" fillId="0" borderId="0" xfId="1" applyFont="1" applyAlignment="1">
      <alignment horizontal="left"/>
    </xf>
    <xf numFmtId="0" fontId="2" fillId="0" borderId="106" xfId="1" applyBorder="1" applyAlignment="1">
      <alignment horizontal="center" vertical="center"/>
    </xf>
    <xf numFmtId="0" fontId="2" fillId="0" borderId="107" xfId="1" applyBorder="1" applyAlignment="1">
      <alignment horizontal="center" vertical="center"/>
    </xf>
    <xf numFmtId="0" fontId="2" fillId="0" borderId="108" xfId="1" applyBorder="1" applyAlignment="1">
      <alignment horizontal="center" vertical="center"/>
    </xf>
    <xf numFmtId="0" fontId="1" fillId="3" borderId="61" xfId="1" applyFont="1" applyFill="1" applyBorder="1" applyAlignment="1">
      <alignment horizontal="center" vertical="center" wrapText="1"/>
    </xf>
    <xf numFmtId="0" fontId="1" fillId="3" borderId="63" xfId="1" applyFont="1" applyFill="1" applyBorder="1" applyAlignment="1">
      <alignment horizontal="center" vertical="center" wrapText="1"/>
    </xf>
    <xf numFmtId="0" fontId="1" fillId="3" borderId="62" xfId="1" applyFont="1" applyFill="1" applyBorder="1" applyAlignment="1">
      <alignment horizontal="center" vertical="center" wrapText="1"/>
    </xf>
    <xf numFmtId="0" fontId="1" fillId="4" borderId="62" xfId="1" applyFont="1" applyFill="1" applyBorder="1" applyAlignment="1">
      <alignment horizontal="center" vertical="center"/>
    </xf>
    <xf numFmtId="0" fontId="1" fillId="3" borderId="61" xfId="1" applyFont="1" applyFill="1" applyBorder="1" applyAlignment="1">
      <alignment horizontal="center" vertical="center"/>
    </xf>
    <xf numFmtId="0" fontId="1" fillId="3" borderId="62" xfId="1" applyFont="1" applyFill="1" applyBorder="1" applyAlignment="1">
      <alignment horizontal="center" vertical="center"/>
    </xf>
    <xf numFmtId="0" fontId="1" fillId="3" borderId="63" xfId="1" applyFont="1" applyFill="1" applyBorder="1" applyAlignment="1">
      <alignment horizontal="center" vertical="center"/>
    </xf>
    <xf numFmtId="0" fontId="6" fillId="21" borderId="45" xfId="1" applyFont="1" applyFill="1" applyBorder="1" applyAlignment="1">
      <alignment horizontal="center" vertical="center" wrapText="1"/>
    </xf>
    <xf numFmtId="0" fontId="6" fillId="21" borderId="0" xfId="1" applyFont="1" applyFill="1" applyBorder="1" applyAlignment="1">
      <alignment horizontal="center" vertical="center" wrapText="1"/>
    </xf>
    <xf numFmtId="0" fontId="6" fillId="21" borderId="64" xfId="1" applyFont="1" applyFill="1" applyBorder="1" applyAlignment="1">
      <alignment horizontal="center" vertical="center" wrapText="1"/>
    </xf>
    <xf numFmtId="0" fontId="1" fillId="22" borderId="65" xfId="1" applyFont="1" applyFill="1" applyBorder="1" applyAlignment="1">
      <alignment horizontal="center" vertical="center" wrapText="1"/>
    </xf>
    <xf numFmtId="0" fontId="1" fillId="22" borderId="7" xfId="1" applyFont="1" applyFill="1" applyBorder="1" applyAlignment="1">
      <alignment horizontal="center" vertical="center" wrapText="1"/>
    </xf>
    <xf numFmtId="0" fontId="1" fillId="22" borderId="22" xfId="1" applyFont="1" applyFill="1" applyBorder="1" applyAlignment="1">
      <alignment horizontal="center" vertical="center" wrapText="1"/>
    </xf>
    <xf numFmtId="0" fontId="1" fillId="22" borderId="45" xfId="1" applyFont="1" applyFill="1" applyBorder="1" applyAlignment="1">
      <alignment horizontal="center" vertical="center"/>
    </xf>
    <xf numFmtId="0" fontId="1" fillId="22" borderId="0" xfId="1" applyFont="1" applyFill="1" applyBorder="1" applyAlignment="1">
      <alignment horizontal="center" vertical="center"/>
    </xf>
    <xf numFmtId="0" fontId="1" fillId="22" borderId="64" xfId="1" applyFont="1" applyFill="1" applyBorder="1" applyAlignment="1">
      <alignment horizontal="center" vertical="center"/>
    </xf>
    <xf numFmtId="0" fontId="1" fillId="22" borderId="95" xfId="1" applyFont="1" applyFill="1" applyBorder="1" applyAlignment="1">
      <alignment horizontal="center" vertical="center" textRotation="255"/>
    </xf>
    <xf numFmtId="0" fontId="1" fillId="22" borderId="100" xfId="1" applyFont="1" applyFill="1" applyBorder="1" applyAlignment="1">
      <alignment horizontal="center" vertical="center" textRotation="255"/>
    </xf>
    <xf numFmtId="0" fontId="52" fillId="20" borderId="90" xfId="1" applyFont="1" applyFill="1" applyBorder="1" applyAlignment="1">
      <alignment horizontal="left" vertical="center"/>
    </xf>
    <xf numFmtId="0" fontId="52" fillId="20" borderId="61" xfId="1" applyFont="1" applyFill="1" applyBorder="1" applyAlignment="1">
      <alignment horizontal="left" vertical="center"/>
    </xf>
    <xf numFmtId="0" fontId="1" fillId="4" borderId="61" xfId="1" applyFont="1" applyFill="1" applyBorder="1" applyAlignment="1">
      <alignment horizontal="center" vertical="center"/>
    </xf>
    <xf numFmtId="0" fontId="1" fillId="4" borderId="63" xfId="1" applyFont="1" applyFill="1" applyBorder="1" applyAlignment="1">
      <alignment horizontal="center" vertical="center"/>
    </xf>
    <xf numFmtId="0" fontId="1" fillId="4" borderId="95" xfId="1" applyFont="1" applyFill="1" applyBorder="1" applyAlignment="1">
      <alignment horizontal="center" vertical="center" textRotation="255"/>
    </xf>
    <xf numFmtId="0" fontId="1" fillId="4" borderId="100" xfId="1" applyFont="1" applyFill="1" applyBorder="1" applyAlignment="1">
      <alignment horizontal="center" vertical="center" textRotation="255"/>
    </xf>
    <xf numFmtId="0" fontId="1" fillId="3" borderId="0" xfId="1" applyFont="1" applyFill="1" applyBorder="1" applyAlignment="1">
      <alignment horizontal="center" vertical="center"/>
    </xf>
    <xf numFmtId="0" fontId="1" fillId="3" borderId="64" xfId="1" applyFont="1" applyFill="1" applyBorder="1" applyAlignment="1">
      <alignment horizontal="center" vertical="center"/>
    </xf>
    <xf numFmtId="0" fontId="1" fillId="3" borderId="45" xfId="1" applyFont="1" applyFill="1" applyBorder="1" applyAlignment="1">
      <alignment horizontal="center" vertical="center"/>
    </xf>
    <xf numFmtId="0" fontId="1" fillId="4" borderId="0" xfId="1" applyFont="1" applyFill="1" applyBorder="1" applyAlignment="1">
      <alignment horizontal="center" vertical="center"/>
    </xf>
    <xf numFmtId="0" fontId="1" fillId="4" borderId="64" xfId="1" applyFont="1" applyFill="1" applyBorder="1" applyAlignment="1">
      <alignment horizontal="center" vertical="center"/>
    </xf>
    <xf numFmtId="0" fontId="1" fillId="4" borderId="45" xfId="1" applyFont="1" applyFill="1" applyBorder="1" applyAlignment="1">
      <alignment horizontal="center" vertical="center"/>
    </xf>
    <xf numFmtId="0" fontId="1" fillId="3" borderId="95" xfId="1" applyFont="1" applyFill="1" applyBorder="1" applyAlignment="1">
      <alignment horizontal="center" vertical="center" textRotation="255"/>
    </xf>
    <xf numFmtId="0" fontId="1" fillId="3" borderId="100" xfId="1" applyFont="1" applyFill="1" applyBorder="1" applyAlignment="1">
      <alignment horizontal="center" vertical="center" textRotation="255"/>
    </xf>
    <xf numFmtId="0" fontId="1" fillId="22" borderId="8" xfId="1" applyFont="1" applyFill="1" applyBorder="1" applyAlignment="1">
      <alignment horizontal="center" vertical="center" wrapText="1"/>
    </xf>
    <xf numFmtId="0" fontId="1" fillId="22" borderId="4" xfId="1" applyFont="1" applyFill="1" applyBorder="1" applyAlignment="1">
      <alignment horizontal="center" vertical="center" wrapText="1"/>
    </xf>
    <xf numFmtId="0" fontId="1" fillId="22" borderId="62" xfId="1" applyFont="1" applyFill="1" applyBorder="1" applyAlignment="1">
      <alignment horizontal="center" vertical="center" wrapText="1"/>
    </xf>
    <xf numFmtId="0" fontId="52" fillId="20" borderId="48" xfId="1" applyFont="1" applyFill="1" applyBorder="1" applyAlignment="1">
      <alignment horizontal="center" vertical="center"/>
    </xf>
    <xf numFmtId="0" fontId="52" fillId="20" borderId="45" xfId="1" applyFont="1" applyFill="1" applyBorder="1" applyAlignment="1">
      <alignment horizontal="center" vertical="center"/>
    </xf>
    <xf numFmtId="0" fontId="1" fillId="21" borderId="92" xfId="1" applyFont="1" applyFill="1" applyBorder="1" applyAlignment="1">
      <alignment horizontal="center" vertical="center" wrapText="1"/>
    </xf>
    <xf numFmtId="0" fontId="1" fillId="21" borderId="0" xfId="1" applyFont="1" applyFill="1" applyBorder="1" applyAlignment="1">
      <alignment horizontal="center" vertical="center" wrapText="1"/>
    </xf>
    <xf numFmtId="0" fontId="1" fillId="21" borderId="91" xfId="1" applyFont="1" applyFill="1" applyBorder="1" applyAlignment="1">
      <alignment horizontal="center" vertical="center" textRotation="255"/>
    </xf>
    <xf numFmtId="0" fontId="1" fillId="21" borderId="95" xfId="1" applyFont="1" applyFill="1" applyBorder="1" applyAlignment="1">
      <alignment horizontal="center" vertical="center" textRotation="255"/>
    </xf>
    <xf numFmtId="0" fontId="1" fillId="21" borderId="100" xfId="1" applyFont="1" applyFill="1" applyBorder="1" applyAlignment="1">
      <alignment horizontal="center" vertical="center" textRotation="255"/>
    </xf>
    <xf numFmtId="0" fontId="1" fillId="21" borderId="92" xfId="1" applyFont="1" applyFill="1" applyBorder="1" applyAlignment="1">
      <alignment horizontal="center" vertical="center"/>
    </xf>
    <xf numFmtId="0" fontId="1" fillId="21" borderId="0" xfId="1" applyFont="1" applyFill="1" applyBorder="1" applyAlignment="1">
      <alignment horizontal="center" vertical="center"/>
    </xf>
    <xf numFmtId="0" fontId="1" fillId="21" borderId="45" xfId="1" applyFont="1" applyFill="1" applyBorder="1" applyAlignment="1">
      <alignment horizontal="center" vertical="center"/>
    </xf>
    <xf numFmtId="0" fontId="1" fillId="21" borderId="64" xfId="1" applyFont="1" applyFill="1" applyBorder="1" applyAlignment="1">
      <alignment horizontal="center" vertical="center"/>
    </xf>
    <xf numFmtId="0" fontId="1" fillId="21" borderId="87" xfId="1" applyFont="1" applyFill="1" applyBorder="1" applyAlignment="1">
      <alignment horizontal="center" vertical="center"/>
    </xf>
    <xf numFmtId="0" fontId="6" fillId="21" borderId="87" xfId="1" applyFont="1" applyFill="1" applyBorder="1" applyAlignment="1">
      <alignment horizontal="center" vertical="center" wrapText="1"/>
    </xf>
  </cellXfs>
  <cellStyles count="3">
    <cellStyle name="Normalny" xfId="0" builtinId="0"/>
    <cellStyle name="Normalny 2" xfId="2" xr:uid="{00000000-0005-0000-0000-000001000000}"/>
    <cellStyle name="Normalny 3" xfId="1" xr:uid="{00000000-0005-0000-0000-000002000000}"/>
  </cellStyles>
  <dxfs count="69">
    <dxf>
      <font>
        <color theme="5" tint="0.39994506668294322"/>
      </font>
    </dxf>
    <dxf>
      <font>
        <color theme="5" tint="0.39994506668294322"/>
      </font>
    </dxf>
    <dxf>
      <font>
        <color theme="5" tint="0.39994506668294322"/>
      </font>
    </dxf>
    <dxf>
      <font>
        <color theme="5" tint="0.39994506668294322"/>
      </font>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fill>
        <patternFill>
          <bgColor rgb="FFFFD44B"/>
        </patternFill>
      </fill>
    </dxf>
    <dxf>
      <fill>
        <patternFill>
          <bgColor rgb="FF85BD5F"/>
        </patternFill>
      </fill>
    </dxf>
    <dxf>
      <font>
        <color theme="9" tint="0.59996337778862885"/>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9" tint="0.59996337778862885"/>
      </font>
    </dxf>
    <dxf>
      <font>
        <color rgb="FF9C6500"/>
      </font>
      <fill>
        <patternFill>
          <bgColor rgb="FFFFEB9C"/>
        </patternFill>
      </fill>
    </dxf>
    <dxf>
      <fill>
        <patternFill>
          <bgColor theme="0" tint="-0.24994659260841701"/>
        </patternFill>
      </fill>
    </dxf>
    <dxf>
      <font>
        <color rgb="FF9C6500"/>
      </font>
      <fill>
        <patternFill>
          <bgColor rgb="FFFFEB9C"/>
        </patternFill>
      </fill>
    </dxf>
    <dxf>
      <fill>
        <patternFill>
          <bgColor theme="0" tint="-0.24994659260841701"/>
        </patternFill>
      </fill>
    </dxf>
    <dxf>
      <fill>
        <patternFill>
          <bgColor theme="0" tint="-0.2499465926084170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9" tint="0.59996337778862885"/>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9" tint="0.59996337778862885"/>
      </font>
    </dxf>
    <dxf>
      <font>
        <color rgb="FF9C6500"/>
      </font>
      <fill>
        <patternFill>
          <bgColor rgb="FFFFEB9C"/>
        </patternFill>
      </fill>
    </dxf>
  </dxfs>
  <tableStyles count="0" defaultTableStyle="TableStyleMedium2" defaultPivotStyle="PivotStyleLight16"/>
  <colors>
    <mruColors>
      <color rgb="FFEBF1DE"/>
      <color rgb="FF68A042"/>
      <color rgb="FFFF5B5B"/>
      <color rgb="FFFBFBFB"/>
      <color rgb="FFD8E4BC"/>
      <color rgb="FF85BD5F"/>
      <color rgb="FFFFD44B"/>
      <color rgb="FFF2A550"/>
      <color rgb="FFF0932C"/>
      <color rgb="FFA1C0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Kompetencje</a:t>
            </a:r>
            <a:r>
              <a:rPr lang="pl-PL"/>
              <a:t> z grupy Wiedza</a:t>
            </a:r>
            <a:endParaRPr lang="en-US"/>
          </a:p>
        </c:rich>
      </c:tx>
      <c:layout>
        <c:manualLayout>
          <c:xMode val="edge"/>
          <c:yMode val="edge"/>
          <c:x val="0.33729508903065181"/>
          <c:y val="1.119859832347283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l-PL"/>
        </a:p>
      </c:txPr>
    </c:title>
    <c:autoTitleDeleted val="0"/>
    <c:plotArea>
      <c:layout>
        <c:manualLayout>
          <c:layoutTarget val="inner"/>
          <c:xMode val="edge"/>
          <c:yMode val="edge"/>
          <c:x val="0.17825504369395773"/>
          <c:y val="0.19300561494908466"/>
          <c:w val="0.62928209784637468"/>
          <c:h val="0.77520227901897487"/>
        </c:manualLayout>
      </c:layout>
      <c:radarChart>
        <c:radarStyle val="marker"/>
        <c:varyColors val="0"/>
        <c:ser>
          <c:idx val="0"/>
          <c:order val="0"/>
          <c:tx>
            <c:strRef>
              <c:f>'Profil kompetencyjny'!$F$1</c:f>
              <c:strCache>
                <c:ptCount val="1"/>
                <c:pt idx="0">
                  <c:v>Oczekiwany poziom wskaźnika</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strRef>
              <c:f>'Profil kompetencyjny'!$D$2:$D$24</c:f>
              <c:strCache>
                <c:ptCount val="23"/>
                <c:pt idx="0">
                  <c:v>W.1.1</c:v>
                </c:pt>
                <c:pt idx="1">
                  <c:v>W.1.2</c:v>
                </c:pt>
                <c:pt idx="2">
                  <c:v>W.1.3</c:v>
                </c:pt>
                <c:pt idx="3">
                  <c:v>W.1.4</c:v>
                </c:pt>
                <c:pt idx="4">
                  <c:v>W.2.1</c:v>
                </c:pt>
                <c:pt idx="5">
                  <c:v>W.2.2</c:v>
                </c:pt>
                <c:pt idx="6">
                  <c:v>W.2.3</c:v>
                </c:pt>
                <c:pt idx="7">
                  <c:v>W.2.4</c:v>
                </c:pt>
                <c:pt idx="8">
                  <c:v>W.2.5</c:v>
                </c:pt>
                <c:pt idx="9">
                  <c:v>W.2.6</c:v>
                </c:pt>
                <c:pt idx="10">
                  <c:v>W.3.1</c:v>
                </c:pt>
                <c:pt idx="11">
                  <c:v>W.3.2</c:v>
                </c:pt>
                <c:pt idx="12">
                  <c:v>W.3.3</c:v>
                </c:pt>
                <c:pt idx="13">
                  <c:v>W.3.4</c:v>
                </c:pt>
                <c:pt idx="14">
                  <c:v>W.3.5</c:v>
                </c:pt>
                <c:pt idx="15">
                  <c:v>W.3.6</c:v>
                </c:pt>
                <c:pt idx="16">
                  <c:v>W.3.7</c:v>
                </c:pt>
                <c:pt idx="17">
                  <c:v>W.3.8</c:v>
                </c:pt>
                <c:pt idx="18">
                  <c:v>W.3.9</c:v>
                </c:pt>
                <c:pt idx="19">
                  <c:v>W.3.10</c:v>
                </c:pt>
                <c:pt idx="20">
                  <c:v>W.3.11</c:v>
                </c:pt>
                <c:pt idx="21">
                  <c:v>W.3.12</c:v>
                </c:pt>
                <c:pt idx="22">
                  <c:v>W.3.13</c:v>
                </c:pt>
              </c:strCache>
            </c:strRef>
          </c:cat>
          <c:val>
            <c:numRef>
              <c:f>'Profil kompetencyjny'!$F$2:$F$24</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D251-4807-BFEC-4164B206E662}"/>
            </c:ext>
          </c:extLst>
        </c:ser>
        <c:ser>
          <c:idx val="1"/>
          <c:order val="1"/>
          <c:tx>
            <c:strRef>
              <c:f>'Profil kompetencyjny'!$G$1</c:f>
              <c:strCache>
                <c:ptCount val="1"/>
                <c:pt idx="0">
                  <c:v>Ocena</c:v>
                </c:pt>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f>'Profil kompetencyjny'!$D$2:$D$24</c:f>
              <c:strCache>
                <c:ptCount val="23"/>
                <c:pt idx="0">
                  <c:v>W.1.1</c:v>
                </c:pt>
                <c:pt idx="1">
                  <c:v>W.1.2</c:v>
                </c:pt>
                <c:pt idx="2">
                  <c:v>W.1.3</c:v>
                </c:pt>
                <c:pt idx="3">
                  <c:v>W.1.4</c:v>
                </c:pt>
                <c:pt idx="4">
                  <c:v>W.2.1</c:v>
                </c:pt>
                <c:pt idx="5">
                  <c:v>W.2.2</c:v>
                </c:pt>
                <c:pt idx="6">
                  <c:v>W.2.3</c:v>
                </c:pt>
                <c:pt idx="7">
                  <c:v>W.2.4</c:v>
                </c:pt>
                <c:pt idx="8">
                  <c:v>W.2.5</c:v>
                </c:pt>
                <c:pt idx="9">
                  <c:v>W.2.6</c:v>
                </c:pt>
                <c:pt idx="10">
                  <c:v>W.3.1</c:v>
                </c:pt>
                <c:pt idx="11">
                  <c:v>W.3.2</c:v>
                </c:pt>
                <c:pt idx="12">
                  <c:v>W.3.3</c:v>
                </c:pt>
                <c:pt idx="13">
                  <c:v>W.3.4</c:v>
                </c:pt>
                <c:pt idx="14">
                  <c:v>W.3.5</c:v>
                </c:pt>
                <c:pt idx="15">
                  <c:v>W.3.6</c:v>
                </c:pt>
                <c:pt idx="16">
                  <c:v>W.3.7</c:v>
                </c:pt>
                <c:pt idx="17">
                  <c:v>W.3.8</c:v>
                </c:pt>
                <c:pt idx="18">
                  <c:v>W.3.9</c:v>
                </c:pt>
                <c:pt idx="19">
                  <c:v>W.3.10</c:v>
                </c:pt>
                <c:pt idx="20">
                  <c:v>W.3.11</c:v>
                </c:pt>
                <c:pt idx="21">
                  <c:v>W.3.12</c:v>
                </c:pt>
                <c:pt idx="22">
                  <c:v>W.3.13</c:v>
                </c:pt>
              </c:strCache>
            </c:strRef>
          </c:cat>
          <c:val>
            <c:numRef>
              <c:f>'Profil kompetencyjny'!$G$2:$G$24</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D251-4807-BFEC-4164B206E662}"/>
            </c:ext>
          </c:extLst>
        </c:ser>
        <c:dLbls>
          <c:showLegendKey val="0"/>
          <c:showVal val="0"/>
          <c:showCatName val="0"/>
          <c:showSerName val="0"/>
          <c:showPercent val="0"/>
          <c:showBubbleSize val="0"/>
        </c:dLbls>
        <c:axId val="463088760"/>
        <c:axId val="463089152"/>
      </c:radarChart>
      <c:catAx>
        <c:axId val="463088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pl-PL"/>
          </a:p>
        </c:txPr>
        <c:crossAx val="463089152"/>
        <c:crosses val="autoZero"/>
        <c:auto val="1"/>
        <c:lblAlgn val="ctr"/>
        <c:lblOffset val="100"/>
        <c:noMultiLvlLbl val="0"/>
      </c:catAx>
      <c:valAx>
        <c:axId val="46308915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pl-PL"/>
          </a:p>
        </c:txPr>
        <c:crossAx val="463088760"/>
        <c:crosses val="autoZero"/>
        <c:crossBetween val="between"/>
        <c:majorUnit val="1"/>
      </c:valAx>
      <c:spPr>
        <a:noFill/>
        <a:ln>
          <a:noFill/>
        </a:ln>
        <a:effectLst/>
      </c:spPr>
    </c:plotArea>
    <c:legend>
      <c:legendPos val="t"/>
      <c:layout>
        <c:manualLayout>
          <c:xMode val="edge"/>
          <c:yMode val="edge"/>
          <c:x val="0"/>
          <c:y val="0.82285281770527341"/>
          <c:w val="0.21060361023952764"/>
          <c:h val="0.171371977671190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Kompetencje</a:t>
            </a:r>
            <a:r>
              <a:rPr lang="pl-PL"/>
              <a:t> z grupy Umiejętności "twarde"</a:t>
            </a:r>
            <a:endParaRPr lang="en-US"/>
          </a:p>
        </c:rich>
      </c:tx>
      <c:layout>
        <c:manualLayout>
          <c:xMode val="edge"/>
          <c:yMode val="edge"/>
          <c:x val="0.25248657208956543"/>
          <c:y val="1.081263784516898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l-PL"/>
        </a:p>
      </c:txPr>
    </c:title>
    <c:autoTitleDeleted val="0"/>
    <c:plotArea>
      <c:layout>
        <c:manualLayout>
          <c:layoutTarget val="inner"/>
          <c:xMode val="edge"/>
          <c:yMode val="edge"/>
          <c:x val="0.26712435186496636"/>
          <c:y val="0.18755229215979904"/>
          <c:w val="0.4563693501149223"/>
          <c:h val="0.75611570026139363"/>
        </c:manualLayout>
      </c:layout>
      <c:radarChart>
        <c:radarStyle val="marker"/>
        <c:varyColors val="0"/>
        <c:ser>
          <c:idx val="0"/>
          <c:order val="0"/>
          <c:tx>
            <c:strRef>
              <c:f>'Profil kompetencyjny'!$F$1</c:f>
              <c:strCache>
                <c:ptCount val="1"/>
                <c:pt idx="0">
                  <c:v>Oczekiwany poziom wskaźnika</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strRef>
              <c:f>'Profil kompetencyjny'!$D$25:$D$40</c:f>
              <c:strCache>
                <c:ptCount val="16"/>
                <c:pt idx="0">
                  <c:v>T.1.1</c:v>
                </c:pt>
                <c:pt idx="1">
                  <c:v>T.1.2</c:v>
                </c:pt>
                <c:pt idx="2">
                  <c:v>T.2.1</c:v>
                </c:pt>
                <c:pt idx="3">
                  <c:v>T.2.2</c:v>
                </c:pt>
                <c:pt idx="4">
                  <c:v>T.2.3</c:v>
                </c:pt>
                <c:pt idx="5">
                  <c:v>T.2.4</c:v>
                </c:pt>
                <c:pt idx="6">
                  <c:v>T.2.5</c:v>
                </c:pt>
                <c:pt idx="7">
                  <c:v>T.2.6</c:v>
                </c:pt>
                <c:pt idx="8">
                  <c:v>T.3.1</c:v>
                </c:pt>
                <c:pt idx="9">
                  <c:v>T.3.2</c:v>
                </c:pt>
                <c:pt idx="10">
                  <c:v>T.3.3</c:v>
                </c:pt>
                <c:pt idx="11">
                  <c:v>T.3.4</c:v>
                </c:pt>
                <c:pt idx="12">
                  <c:v>T.4.1</c:v>
                </c:pt>
                <c:pt idx="13">
                  <c:v>T.4.2</c:v>
                </c:pt>
                <c:pt idx="14">
                  <c:v>T.4.3</c:v>
                </c:pt>
                <c:pt idx="15">
                  <c:v>T.5.1</c:v>
                </c:pt>
              </c:strCache>
            </c:strRef>
          </c:cat>
          <c:val>
            <c:numRef>
              <c:f>'Profil kompetencyjny'!$F$25:$F$40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4710-4D4A-9C79-19BE251B3227}"/>
            </c:ext>
          </c:extLst>
        </c:ser>
        <c:ser>
          <c:idx val="1"/>
          <c:order val="1"/>
          <c:tx>
            <c:strRef>
              <c:f>'Profil kompetencyjny'!$G$1</c:f>
              <c:strCache>
                <c:ptCount val="1"/>
                <c:pt idx="0">
                  <c:v>Ocena</c:v>
                </c:pt>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f>'Profil kompetencyjny'!$D$25:$D$40</c:f>
              <c:strCache>
                <c:ptCount val="16"/>
                <c:pt idx="0">
                  <c:v>T.1.1</c:v>
                </c:pt>
                <c:pt idx="1">
                  <c:v>T.1.2</c:v>
                </c:pt>
                <c:pt idx="2">
                  <c:v>T.2.1</c:v>
                </c:pt>
                <c:pt idx="3">
                  <c:v>T.2.2</c:v>
                </c:pt>
                <c:pt idx="4">
                  <c:v>T.2.3</c:v>
                </c:pt>
                <c:pt idx="5">
                  <c:v>T.2.4</c:v>
                </c:pt>
                <c:pt idx="6">
                  <c:v>T.2.5</c:v>
                </c:pt>
                <c:pt idx="7">
                  <c:v>T.2.6</c:v>
                </c:pt>
                <c:pt idx="8">
                  <c:v>T.3.1</c:v>
                </c:pt>
                <c:pt idx="9">
                  <c:v>T.3.2</c:v>
                </c:pt>
                <c:pt idx="10">
                  <c:v>T.3.3</c:v>
                </c:pt>
                <c:pt idx="11">
                  <c:v>T.3.4</c:v>
                </c:pt>
                <c:pt idx="12">
                  <c:v>T.4.1</c:v>
                </c:pt>
                <c:pt idx="13">
                  <c:v>T.4.2</c:v>
                </c:pt>
                <c:pt idx="14">
                  <c:v>T.4.3</c:v>
                </c:pt>
                <c:pt idx="15">
                  <c:v>T.5.1</c:v>
                </c:pt>
              </c:strCache>
            </c:strRef>
          </c:cat>
          <c:val>
            <c:numRef>
              <c:f>'Profil kompetencyjny'!$G$25:$G$40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710-4D4A-9C79-19BE251B3227}"/>
            </c:ext>
          </c:extLst>
        </c:ser>
        <c:dLbls>
          <c:showLegendKey val="0"/>
          <c:showVal val="0"/>
          <c:showCatName val="0"/>
          <c:showSerName val="0"/>
          <c:showPercent val="0"/>
          <c:showBubbleSize val="0"/>
        </c:dLbls>
        <c:axId val="463091896"/>
        <c:axId val="463095424"/>
      </c:radarChart>
      <c:catAx>
        <c:axId val="463091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pl-PL"/>
          </a:p>
        </c:txPr>
        <c:crossAx val="463095424"/>
        <c:crosses val="autoZero"/>
        <c:auto val="1"/>
        <c:lblAlgn val="ctr"/>
        <c:lblOffset val="100"/>
        <c:noMultiLvlLbl val="0"/>
      </c:catAx>
      <c:valAx>
        <c:axId val="4630954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pl-PL"/>
          </a:p>
        </c:txPr>
        <c:crossAx val="463091896"/>
        <c:crosses val="autoZero"/>
        <c:crossBetween val="between"/>
        <c:majorUnit val="1"/>
      </c:valAx>
      <c:spPr>
        <a:noFill/>
        <a:ln>
          <a:noFill/>
        </a:ln>
        <a:effectLst/>
      </c:spPr>
    </c:plotArea>
    <c:legend>
      <c:legendPos val="t"/>
      <c:layout>
        <c:manualLayout>
          <c:xMode val="edge"/>
          <c:yMode val="edge"/>
          <c:x val="0.77634572886401687"/>
          <c:y val="0.44067470544562864"/>
          <c:w val="0.21060361023952764"/>
          <c:h val="0.171371977671190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Kompetencje</a:t>
            </a:r>
            <a:r>
              <a:rPr lang="pl-PL"/>
              <a:t> z grupy Umiejętności "miękkie"</a:t>
            </a:r>
            <a:endParaRPr lang="en-US"/>
          </a:p>
        </c:rich>
      </c:tx>
      <c:layout>
        <c:manualLayout>
          <c:xMode val="edge"/>
          <c:yMode val="edge"/>
          <c:x val="0.24835994121510976"/>
          <c:y val="8.3478251724395571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l-PL"/>
        </a:p>
      </c:txPr>
    </c:title>
    <c:autoTitleDeleted val="0"/>
    <c:plotArea>
      <c:layout>
        <c:manualLayout>
          <c:layoutTarget val="inner"/>
          <c:xMode val="edge"/>
          <c:yMode val="edge"/>
          <c:x val="0.18004719222583951"/>
          <c:y val="0.16756391473494567"/>
          <c:w val="0.62928209784637468"/>
          <c:h val="0.77520227901897487"/>
        </c:manualLayout>
      </c:layout>
      <c:radarChart>
        <c:radarStyle val="marker"/>
        <c:varyColors val="0"/>
        <c:ser>
          <c:idx val="0"/>
          <c:order val="0"/>
          <c:tx>
            <c:strRef>
              <c:f>'Profil kompetencyjny'!$F$1</c:f>
              <c:strCache>
                <c:ptCount val="1"/>
                <c:pt idx="0">
                  <c:v>Oczekiwany poziom wskaźnika</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strRef>
              <c:f>'Profil kompetencyjny'!$D$41:$D$64</c:f>
              <c:strCache>
                <c:ptCount val="24"/>
                <c:pt idx="0">
                  <c:v>M.1.1</c:v>
                </c:pt>
                <c:pt idx="1">
                  <c:v>M.1.2</c:v>
                </c:pt>
                <c:pt idx="2">
                  <c:v>M.2.1</c:v>
                </c:pt>
                <c:pt idx="3">
                  <c:v>M.3.1</c:v>
                </c:pt>
                <c:pt idx="4">
                  <c:v>M.3.2</c:v>
                </c:pt>
                <c:pt idx="5">
                  <c:v>M.3.3</c:v>
                </c:pt>
                <c:pt idx="6">
                  <c:v>M.4.1</c:v>
                </c:pt>
                <c:pt idx="7">
                  <c:v>M.4.2</c:v>
                </c:pt>
                <c:pt idx="8">
                  <c:v>M.4.3</c:v>
                </c:pt>
                <c:pt idx="9">
                  <c:v>M.5.1</c:v>
                </c:pt>
                <c:pt idx="10">
                  <c:v>M.5.2</c:v>
                </c:pt>
                <c:pt idx="11">
                  <c:v>M.5.3</c:v>
                </c:pt>
                <c:pt idx="12">
                  <c:v>M.5.4</c:v>
                </c:pt>
                <c:pt idx="13">
                  <c:v>M.5.5</c:v>
                </c:pt>
                <c:pt idx="14">
                  <c:v>M.5.6</c:v>
                </c:pt>
                <c:pt idx="15">
                  <c:v>M.6.1</c:v>
                </c:pt>
                <c:pt idx="16">
                  <c:v>M.6.2</c:v>
                </c:pt>
                <c:pt idx="17">
                  <c:v>M.7.1</c:v>
                </c:pt>
                <c:pt idx="18">
                  <c:v>M.7.2</c:v>
                </c:pt>
                <c:pt idx="19">
                  <c:v>M.8.1</c:v>
                </c:pt>
                <c:pt idx="20">
                  <c:v>M.8.2</c:v>
                </c:pt>
                <c:pt idx="21">
                  <c:v>M.9.1</c:v>
                </c:pt>
                <c:pt idx="22">
                  <c:v>M.10.1</c:v>
                </c:pt>
                <c:pt idx="23">
                  <c:v>M.11.1</c:v>
                </c:pt>
              </c:strCache>
            </c:strRef>
          </c:cat>
          <c:val>
            <c:numRef>
              <c:f>'Profil kompetencyjny'!$F$41:$F$64</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53A4-4868-A3B1-F8CC5FC258C3}"/>
            </c:ext>
          </c:extLst>
        </c:ser>
        <c:ser>
          <c:idx val="1"/>
          <c:order val="1"/>
          <c:tx>
            <c:strRef>
              <c:f>'Profil kompetencyjny'!$G$1</c:f>
              <c:strCache>
                <c:ptCount val="1"/>
                <c:pt idx="0">
                  <c:v>Ocena</c:v>
                </c:pt>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f>'Profil kompetencyjny'!$D$41:$D$64</c:f>
              <c:strCache>
                <c:ptCount val="24"/>
                <c:pt idx="0">
                  <c:v>M.1.1</c:v>
                </c:pt>
                <c:pt idx="1">
                  <c:v>M.1.2</c:v>
                </c:pt>
                <c:pt idx="2">
                  <c:v>M.2.1</c:v>
                </c:pt>
                <c:pt idx="3">
                  <c:v>M.3.1</c:v>
                </c:pt>
                <c:pt idx="4">
                  <c:v>M.3.2</c:v>
                </c:pt>
                <c:pt idx="5">
                  <c:v>M.3.3</c:v>
                </c:pt>
                <c:pt idx="6">
                  <c:v>M.4.1</c:v>
                </c:pt>
                <c:pt idx="7">
                  <c:v>M.4.2</c:v>
                </c:pt>
                <c:pt idx="8">
                  <c:v>M.4.3</c:v>
                </c:pt>
                <c:pt idx="9">
                  <c:v>M.5.1</c:v>
                </c:pt>
                <c:pt idx="10">
                  <c:v>M.5.2</c:v>
                </c:pt>
                <c:pt idx="11">
                  <c:v>M.5.3</c:v>
                </c:pt>
                <c:pt idx="12">
                  <c:v>M.5.4</c:v>
                </c:pt>
                <c:pt idx="13">
                  <c:v>M.5.5</c:v>
                </c:pt>
                <c:pt idx="14">
                  <c:v>M.5.6</c:v>
                </c:pt>
                <c:pt idx="15">
                  <c:v>M.6.1</c:v>
                </c:pt>
                <c:pt idx="16">
                  <c:v>M.6.2</c:v>
                </c:pt>
                <c:pt idx="17">
                  <c:v>M.7.1</c:v>
                </c:pt>
                <c:pt idx="18">
                  <c:v>M.7.2</c:v>
                </c:pt>
                <c:pt idx="19">
                  <c:v>M.8.1</c:v>
                </c:pt>
                <c:pt idx="20">
                  <c:v>M.8.2</c:v>
                </c:pt>
                <c:pt idx="21">
                  <c:v>M.9.1</c:v>
                </c:pt>
                <c:pt idx="22">
                  <c:v>M.10.1</c:v>
                </c:pt>
                <c:pt idx="23">
                  <c:v>M.11.1</c:v>
                </c:pt>
              </c:strCache>
            </c:strRef>
          </c:cat>
          <c:val>
            <c:numRef>
              <c:f>'Profil kompetencyjny'!$G$41:$G$64</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53A4-4868-A3B1-F8CC5FC258C3}"/>
            </c:ext>
          </c:extLst>
        </c:ser>
        <c:dLbls>
          <c:showLegendKey val="0"/>
          <c:showVal val="0"/>
          <c:showCatName val="0"/>
          <c:showSerName val="0"/>
          <c:showPercent val="0"/>
          <c:showBubbleSize val="0"/>
        </c:dLbls>
        <c:axId val="706329664"/>
        <c:axId val="706330448"/>
      </c:radarChart>
      <c:catAx>
        <c:axId val="706329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pl-PL"/>
          </a:p>
        </c:txPr>
        <c:crossAx val="706330448"/>
        <c:crosses val="autoZero"/>
        <c:auto val="1"/>
        <c:lblAlgn val="ctr"/>
        <c:lblOffset val="100"/>
        <c:noMultiLvlLbl val="0"/>
      </c:catAx>
      <c:valAx>
        <c:axId val="70633044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pl-PL"/>
          </a:p>
        </c:txPr>
        <c:crossAx val="706329664"/>
        <c:crosses val="autoZero"/>
        <c:crossBetween val="between"/>
        <c:majorUnit val="1"/>
      </c:valAx>
      <c:spPr>
        <a:noFill/>
        <a:ln>
          <a:noFill/>
        </a:ln>
        <a:effectLst/>
      </c:spPr>
    </c:plotArea>
    <c:legend>
      <c:legendPos val="t"/>
      <c:layout>
        <c:manualLayout>
          <c:xMode val="edge"/>
          <c:yMode val="edge"/>
          <c:x val="0.78336658697627781"/>
          <c:y val="7.0909530417176944E-2"/>
          <c:w val="0.21060361023952764"/>
          <c:h val="0.171371977671190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Kompetencje</a:t>
            </a:r>
            <a:r>
              <a:rPr lang="pl-PL"/>
              <a:t> z grupy P</a:t>
            </a:r>
            <a:r>
              <a:rPr lang="pl-PL" baseline="0"/>
              <a:t>ostawy</a:t>
            </a:r>
            <a:endParaRPr lang="en-US"/>
          </a:p>
        </c:rich>
      </c:tx>
      <c:layout>
        <c:manualLayout>
          <c:xMode val="edge"/>
          <c:yMode val="edge"/>
          <c:x val="0.31986607734324385"/>
          <c:y val="1.626685414007596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l-PL"/>
        </a:p>
      </c:txPr>
    </c:title>
    <c:autoTitleDeleted val="0"/>
    <c:plotArea>
      <c:layout>
        <c:manualLayout>
          <c:layoutTarget val="inner"/>
          <c:xMode val="edge"/>
          <c:yMode val="edge"/>
          <c:x val="0.26712435186496636"/>
          <c:y val="0.18755229215979904"/>
          <c:w val="0.4563693501149223"/>
          <c:h val="0.75611570026139363"/>
        </c:manualLayout>
      </c:layout>
      <c:radarChart>
        <c:radarStyle val="marker"/>
        <c:varyColors val="0"/>
        <c:ser>
          <c:idx val="0"/>
          <c:order val="0"/>
          <c:tx>
            <c:strRef>
              <c:f>'Profil kompetencyjny'!$F$1</c:f>
              <c:strCache>
                <c:ptCount val="1"/>
                <c:pt idx="0">
                  <c:v>Oczekiwany poziom wskaźnika</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strRef>
              <c:f>'Profil kompetencyjny'!$D$65:$D$72</c:f>
              <c:strCache>
                <c:ptCount val="8"/>
                <c:pt idx="0">
                  <c:v>P.1.1</c:v>
                </c:pt>
                <c:pt idx="1">
                  <c:v>P.1.2</c:v>
                </c:pt>
                <c:pt idx="2">
                  <c:v>P.1.3</c:v>
                </c:pt>
                <c:pt idx="3">
                  <c:v>P.2.1</c:v>
                </c:pt>
                <c:pt idx="4">
                  <c:v>P.2.2</c:v>
                </c:pt>
                <c:pt idx="5">
                  <c:v>P.3.1</c:v>
                </c:pt>
                <c:pt idx="6">
                  <c:v>P.4.1</c:v>
                </c:pt>
                <c:pt idx="7">
                  <c:v>P.5.1</c:v>
                </c:pt>
              </c:strCache>
            </c:strRef>
          </c:cat>
          <c:val>
            <c:numRef>
              <c:f>'Profil kompetencyjny'!$F$65:$F$72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585-44AF-8C5A-F3C8E0DFF2B3}"/>
            </c:ext>
          </c:extLst>
        </c:ser>
        <c:ser>
          <c:idx val="1"/>
          <c:order val="1"/>
          <c:tx>
            <c:strRef>
              <c:f>'Profil kompetencyjny'!$G$1</c:f>
              <c:strCache>
                <c:ptCount val="1"/>
                <c:pt idx="0">
                  <c:v>Ocena</c:v>
                </c:pt>
              </c:strCache>
            </c:strRef>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f>'Profil kompetencyjny'!$D$65:$D$72</c:f>
              <c:strCache>
                <c:ptCount val="8"/>
                <c:pt idx="0">
                  <c:v>P.1.1</c:v>
                </c:pt>
                <c:pt idx="1">
                  <c:v>P.1.2</c:v>
                </c:pt>
                <c:pt idx="2">
                  <c:v>P.1.3</c:v>
                </c:pt>
                <c:pt idx="3">
                  <c:v>P.2.1</c:v>
                </c:pt>
                <c:pt idx="4">
                  <c:v>P.2.2</c:v>
                </c:pt>
                <c:pt idx="5">
                  <c:v>P.3.1</c:v>
                </c:pt>
                <c:pt idx="6">
                  <c:v>P.4.1</c:v>
                </c:pt>
                <c:pt idx="7">
                  <c:v>P.5.1</c:v>
                </c:pt>
              </c:strCache>
            </c:strRef>
          </c:cat>
          <c:val>
            <c:numRef>
              <c:f>'Profil kompetencyjny'!$G$65:$G$72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5585-44AF-8C5A-F3C8E0DFF2B3}"/>
            </c:ext>
          </c:extLst>
        </c:ser>
        <c:dLbls>
          <c:showLegendKey val="0"/>
          <c:showVal val="0"/>
          <c:showCatName val="0"/>
          <c:showSerName val="0"/>
          <c:showPercent val="0"/>
          <c:showBubbleSize val="0"/>
        </c:dLbls>
        <c:axId val="463089936"/>
        <c:axId val="340489424"/>
      </c:radarChart>
      <c:catAx>
        <c:axId val="463089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pl-PL"/>
          </a:p>
        </c:txPr>
        <c:crossAx val="340489424"/>
        <c:crosses val="autoZero"/>
        <c:auto val="1"/>
        <c:lblAlgn val="ctr"/>
        <c:lblOffset val="100"/>
        <c:noMultiLvlLbl val="0"/>
      </c:catAx>
      <c:valAx>
        <c:axId val="3404894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pl-PL"/>
          </a:p>
        </c:txPr>
        <c:crossAx val="463089936"/>
        <c:crosses val="autoZero"/>
        <c:crossBetween val="between"/>
        <c:majorUnit val="1"/>
      </c:valAx>
      <c:spPr>
        <a:noFill/>
        <a:ln>
          <a:noFill/>
        </a:ln>
        <a:effectLst/>
      </c:spPr>
    </c:plotArea>
    <c:legend>
      <c:legendPos val="t"/>
      <c:layout>
        <c:manualLayout>
          <c:xMode val="edge"/>
          <c:yMode val="edge"/>
          <c:x val="0.7784294026045786"/>
          <c:y val="9.2999753522940515E-2"/>
          <c:w val="0.21060361023952764"/>
          <c:h val="0.171371977671190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23812</xdr:rowOff>
    </xdr:from>
    <xdr:to>
      <xdr:col>2</xdr:col>
      <xdr:colOff>2188210</xdr:colOff>
      <xdr:row>5</xdr:row>
      <xdr:rowOff>265746</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39238" y="23812"/>
          <a:ext cx="2169160" cy="2087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148545</xdr:colOff>
      <xdr:row>4</xdr:row>
      <xdr:rowOff>281436</xdr:rowOff>
    </xdr:from>
    <xdr:to>
      <xdr:col>8</xdr:col>
      <xdr:colOff>7865494</xdr:colOff>
      <xdr:row>20</xdr:row>
      <xdr:rowOff>5892</xdr:rowOff>
    </xdr:to>
    <xdr:grpSp>
      <xdr:nvGrpSpPr>
        <xdr:cNvPr id="37" name="Grupa 36">
          <a:extLst>
            <a:ext uri="{FF2B5EF4-FFF2-40B4-BE49-F238E27FC236}">
              <a16:creationId xmlns:a16="http://schemas.microsoft.com/office/drawing/2014/main" id="{00000000-0008-0000-0500-000025000000}"/>
            </a:ext>
          </a:extLst>
        </xdr:cNvPr>
        <xdr:cNvGrpSpPr/>
      </xdr:nvGrpSpPr>
      <xdr:grpSpPr>
        <a:xfrm>
          <a:off x="14864670" y="1853061"/>
          <a:ext cx="7716949" cy="4534581"/>
          <a:chOff x="11251408" y="871080"/>
          <a:chExt cx="7716948" cy="4667249"/>
        </a:xfrm>
      </xdr:grpSpPr>
      <xdr:graphicFrame macro="">
        <xdr:nvGraphicFramePr>
          <xdr:cNvPr id="4" name="Wykres 3">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11251408" y="871080"/>
          <a:ext cx="7716948" cy="4667249"/>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34" name="Łącznik prosty 33">
            <a:extLst>
              <a:ext uri="{FF2B5EF4-FFF2-40B4-BE49-F238E27FC236}">
                <a16:creationId xmlns:a16="http://schemas.microsoft.com/office/drawing/2014/main" id="{00000000-0008-0000-0500-000022000000}"/>
              </a:ext>
            </a:extLst>
          </xdr:cNvPr>
          <xdr:cNvCxnSpPr/>
        </xdr:nvCxnSpPr>
        <xdr:spPr>
          <a:xfrm flipV="1">
            <a:off x="15052563" y="2029855"/>
            <a:ext cx="1560331" cy="1544084"/>
          </a:xfrm>
          <a:prstGeom prst="line">
            <a:avLst/>
          </a:prstGeom>
          <a:ln w="952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36" name="Łącznik prosty 35">
            <a:extLst>
              <a:ext uri="{FF2B5EF4-FFF2-40B4-BE49-F238E27FC236}">
                <a16:creationId xmlns:a16="http://schemas.microsoft.com/office/drawing/2014/main" id="{00000000-0008-0000-0500-000024000000}"/>
              </a:ext>
            </a:extLst>
          </xdr:cNvPr>
          <xdr:cNvCxnSpPr/>
        </xdr:nvCxnSpPr>
        <xdr:spPr>
          <a:xfrm>
            <a:off x="15051027" y="3569845"/>
            <a:ext cx="1323243" cy="1695095"/>
          </a:xfrm>
          <a:prstGeom prst="line">
            <a:avLst/>
          </a:prstGeom>
          <a:ln w="9525"/>
          <a:effectLst>
            <a:outerShdw blurRad="50800" dist="38100" dir="8100000" algn="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199571</xdr:colOff>
      <xdr:row>25</xdr:row>
      <xdr:rowOff>115660</xdr:rowOff>
    </xdr:from>
    <xdr:to>
      <xdr:col>8</xdr:col>
      <xdr:colOff>7773645</xdr:colOff>
      <xdr:row>39</xdr:row>
      <xdr:rowOff>87085</xdr:rowOff>
    </xdr:to>
    <xdr:grpSp>
      <xdr:nvGrpSpPr>
        <xdr:cNvPr id="39" name="Grupa 38">
          <a:extLst>
            <a:ext uri="{FF2B5EF4-FFF2-40B4-BE49-F238E27FC236}">
              <a16:creationId xmlns:a16="http://schemas.microsoft.com/office/drawing/2014/main" id="{00000000-0008-0000-0500-000027000000}"/>
            </a:ext>
          </a:extLst>
        </xdr:cNvPr>
        <xdr:cNvGrpSpPr/>
      </xdr:nvGrpSpPr>
      <xdr:grpSpPr>
        <a:xfrm>
          <a:off x="14915696" y="7997598"/>
          <a:ext cx="7574074" cy="4805362"/>
          <a:chOff x="11251408" y="871079"/>
          <a:chExt cx="7716948" cy="4813254"/>
        </a:xfrm>
      </xdr:grpSpPr>
      <xdr:graphicFrame macro="">
        <xdr:nvGraphicFramePr>
          <xdr:cNvPr id="40" name="Wykres 39">
            <a:extLst>
              <a:ext uri="{FF2B5EF4-FFF2-40B4-BE49-F238E27FC236}">
                <a16:creationId xmlns:a16="http://schemas.microsoft.com/office/drawing/2014/main" id="{00000000-0008-0000-0500-000028000000}"/>
              </a:ext>
            </a:extLst>
          </xdr:cNvPr>
          <xdr:cNvGraphicFramePr>
            <a:graphicFrameLocks noChangeAspect="1"/>
          </xdr:cNvGraphicFramePr>
        </xdr:nvGraphicFramePr>
        <xdr:xfrm>
          <a:off x="11251408" y="871079"/>
          <a:ext cx="7716948" cy="4813254"/>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41" name="Łącznik prosty 40">
            <a:extLst>
              <a:ext uri="{FF2B5EF4-FFF2-40B4-BE49-F238E27FC236}">
                <a16:creationId xmlns:a16="http://schemas.microsoft.com/office/drawing/2014/main" id="{00000000-0008-0000-0500-000029000000}"/>
              </a:ext>
            </a:extLst>
          </xdr:cNvPr>
          <xdr:cNvCxnSpPr/>
        </xdr:nvCxnSpPr>
        <xdr:spPr>
          <a:xfrm flipV="1">
            <a:off x="15078616" y="1721942"/>
            <a:ext cx="765184" cy="1863443"/>
          </a:xfrm>
          <a:prstGeom prst="line">
            <a:avLst/>
          </a:prstGeom>
          <a:ln w="952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2" name="Łącznik prosty 41">
            <a:extLst>
              <a:ext uri="{FF2B5EF4-FFF2-40B4-BE49-F238E27FC236}">
                <a16:creationId xmlns:a16="http://schemas.microsoft.com/office/drawing/2014/main" id="{00000000-0008-0000-0500-00002A000000}"/>
              </a:ext>
            </a:extLst>
          </xdr:cNvPr>
          <xdr:cNvCxnSpPr/>
        </xdr:nvCxnSpPr>
        <xdr:spPr>
          <a:xfrm>
            <a:off x="15072278" y="3590013"/>
            <a:ext cx="784020" cy="1891692"/>
          </a:xfrm>
          <a:prstGeom prst="line">
            <a:avLst/>
          </a:prstGeom>
          <a:ln w="9525"/>
          <a:effectLst>
            <a:outerShdw blurRad="50800" dist="38100" dir="8100000" algn="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8</xdr:col>
      <xdr:colOff>170146</xdr:colOff>
      <xdr:row>35</xdr:row>
      <xdr:rowOff>212945</xdr:rowOff>
    </xdr:from>
    <xdr:ext cx="1956305" cy="374077"/>
    <xdr:sp macro="" textlink="">
      <xdr:nvSpPr>
        <xdr:cNvPr id="23" name="pole tekstowe 22">
          <a:extLst>
            <a:ext uri="{FF2B5EF4-FFF2-40B4-BE49-F238E27FC236}">
              <a16:creationId xmlns:a16="http://schemas.microsoft.com/office/drawing/2014/main" id="{00000000-0008-0000-0500-000017000000}"/>
            </a:ext>
          </a:extLst>
        </xdr:cNvPr>
        <xdr:cNvSpPr txBox="1"/>
      </xdr:nvSpPr>
      <xdr:spPr>
        <a:xfrm>
          <a:off x="14535578" y="11374513"/>
          <a:ext cx="195630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900" b="1"/>
            <a:t>3. </a:t>
          </a:r>
          <a:r>
            <a:rPr lang="pl-PL" sz="900" b="0"/>
            <a:t>STOSOWANIE NARZĘDZI I TECHNIK </a:t>
          </a:r>
        </a:p>
        <a:p>
          <a:r>
            <a:rPr lang="pl-PL" sz="900" b="0"/>
            <a:t>AUDYTOWANIA</a:t>
          </a:r>
        </a:p>
      </xdr:txBody>
    </xdr:sp>
    <xdr:clientData/>
  </xdr:oneCellAnchor>
  <xdr:twoCellAnchor>
    <xdr:from>
      <xdr:col>8</xdr:col>
      <xdr:colOff>221117</xdr:colOff>
      <xdr:row>44</xdr:row>
      <xdr:rowOff>6280</xdr:rowOff>
    </xdr:from>
    <xdr:to>
      <xdr:col>8</xdr:col>
      <xdr:colOff>7785666</xdr:colOff>
      <xdr:row>59</xdr:row>
      <xdr:rowOff>217715</xdr:rowOff>
    </xdr:to>
    <xdr:grpSp>
      <xdr:nvGrpSpPr>
        <xdr:cNvPr id="49" name="Grupa 48">
          <a:extLst>
            <a:ext uri="{FF2B5EF4-FFF2-40B4-BE49-F238E27FC236}">
              <a16:creationId xmlns:a16="http://schemas.microsoft.com/office/drawing/2014/main" id="{00000000-0008-0000-0500-000031000000}"/>
            </a:ext>
          </a:extLst>
        </xdr:cNvPr>
        <xdr:cNvGrpSpPr/>
      </xdr:nvGrpSpPr>
      <xdr:grpSpPr>
        <a:xfrm>
          <a:off x="14937242" y="14436655"/>
          <a:ext cx="7564549" cy="4854873"/>
          <a:chOff x="11251408" y="970032"/>
          <a:chExt cx="7716948" cy="4667249"/>
        </a:xfrm>
      </xdr:grpSpPr>
      <xdr:graphicFrame macro="">
        <xdr:nvGraphicFramePr>
          <xdr:cNvPr id="50" name="Wykres 49">
            <a:extLst>
              <a:ext uri="{FF2B5EF4-FFF2-40B4-BE49-F238E27FC236}">
                <a16:creationId xmlns:a16="http://schemas.microsoft.com/office/drawing/2014/main" id="{00000000-0008-0000-0500-000032000000}"/>
              </a:ext>
            </a:extLst>
          </xdr:cNvPr>
          <xdr:cNvGraphicFramePr>
            <a:graphicFrameLocks noChangeAspect="1"/>
          </xdr:cNvGraphicFramePr>
        </xdr:nvGraphicFramePr>
        <xdr:xfrm>
          <a:off x="11251408" y="970032"/>
          <a:ext cx="7716948" cy="4667249"/>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51" name="Łącznik prosty 50">
            <a:extLst>
              <a:ext uri="{FF2B5EF4-FFF2-40B4-BE49-F238E27FC236}">
                <a16:creationId xmlns:a16="http://schemas.microsoft.com/office/drawing/2014/main" id="{00000000-0008-0000-0500-000033000000}"/>
              </a:ext>
            </a:extLst>
          </xdr:cNvPr>
          <xdr:cNvCxnSpPr/>
        </xdr:nvCxnSpPr>
        <xdr:spPr>
          <a:xfrm flipV="1">
            <a:off x="15069344" y="1579534"/>
            <a:ext cx="551195" cy="1972191"/>
          </a:xfrm>
          <a:prstGeom prst="line">
            <a:avLst/>
          </a:prstGeom>
          <a:ln w="952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2" name="Łącznik prosty 51">
            <a:extLst>
              <a:ext uri="{FF2B5EF4-FFF2-40B4-BE49-F238E27FC236}">
                <a16:creationId xmlns:a16="http://schemas.microsoft.com/office/drawing/2014/main" id="{00000000-0008-0000-0500-000034000000}"/>
              </a:ext>
            </a:extLst>
          </xdr:cNvPr>
          <xdr:cNvCxnSpPr/>
        </xdr:nvCxnSpPr>
        <xdr:spPr>
          <a:xfrm flipH="1">
            <a:off x="14017252" y="3559969"/>
            <a:ext cx="1044155" cy="1733098"/>
          </a:xfrm>
          <a:prstGeom prst="line">
            <a:avLst/>
          </a:prstGeom>
          <a:ln w="9525"/>
          <a:effectLst>
            <a:outerShdw blurRad="50800" dist="38100" dir="8100000" algn="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3190875</xdr:colOff>
      <xdr:row>27</xdr:row>
      <xdr:rowOff>254000</xdr:rowOff>
    </xdr:from>
    <xdr:to>
      <xdr:col>8</xdr:col>
      <xdr:colOff>3939886</xdr:colOff>
      <xdr:row>33</xdr:row>
      <xdr:rowOff>112568</xdr:rowOff>
    </xdr:to>
    <xdr:cxnSp macro="">
      <xdr:nvCxnSpPr>
        <xdr:cNvPr id="56" name="Łącznik prosty 55">
          <a:extLst>
            <a:ext uri="{FF2B5EF4-FFF2-40B4-BE49-F238E27FC236}">
              <a16:creationId xmlns:a16="http://schemas.microsoft.com/office/drawing/2014/main" id="{00000000-0008-0000-0500-000038000000}"/>
            </a:ext>
          </a:extLst>
        </xdr:cNvPr>
        <xdr:cNvCxnSpPr/>
      </xdr:nvCxnSpPr>
      <xdr:spPr>
        <a:xfrm>
          <a:off x="17549813" y="8715375"/>
          <a:ext cx="749011" cy="1842943"/>
        </a:xfrm>
        <a:prstGeom prst="line">
          <a:avLst/>
        </a:prstGeom>
        <a:ln w="9525"/>
        <a:effectLst>
          <a:outerShdw blurRad="50800" dist="38100" dir="18900000" algn="b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127713</xdr:colOff>
      <xdr:row>64</xdr:row>
      <xdr:rowOff>266275</xdr:rowOff>
    </xdr:from>
    <xdr:to>
      <xdr:col>8</xdr:col>
      <xdr:colOff>7826485</xdr:colOff>
      <xdr:row>71</xdr:row>
      <xdr:rowOff>478291</xdr:rowOff>
    </xdr:to>
    <xdr:graphicFrame macro="">
      <xdr:nvGraphicFramePr>
        <xdr:cNvPr id="22" name="Wykres 21">
          <a:extLst>
            <a:ext uri="{FF2B5EF4-FFF2-40B4-BE49-F238E27FC236}">
              <a16:creationId xmlns:a16="http://schemas.microsoft.com/office/drawing/2014/main" id="{00000000-0008-0000-0500-00001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8</xdr:col>
      <xdr:colOff>426576</xdr:colOff>
      <xdr:row>29</xdr:row>
      <xdr:rowOff>31024</xdr:rowOff>
    </xdr:from>
    <xdr:ext cx="2001317" cy="233205"/>
    <xdr:sp macro="" textlink="">
      <xdr:nvSpPr>
        <xdr:cNvPr id="11" name="pole tekstowe 10">
          <a:extLst>
            <a:ext uri="{FF2B5EF4-FFF2-40B4-BE49-F238E27FC236}">
              <a16:creationId xmlns:a16="http://schemas.microsoft.com/office/drawing/2014/main" id="{00000000-0008-0000-0500-00000B000000}"/>
            </a:ext>
          </a:extLst>
        </xdr:cNvPr>
        <xdr:cNvSpPr txBox="1"/>
      </xdr:nvSpPr>
      <xdr:spPr>
        <a:xfrm>
          <a:off x="14785514" y="9182962"/>
          <a:ext cx="200131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900" b="1"/>
            <a:t>4. </a:t>
          </a:r>
          <a:r>
            <a:rPr lang="pl-PL" sz="900"/>
            <a:t>STOSOWANIE ZASAD ZARZĄDZANIA</a:t>
          </a:r>
        </a:p>
      </xdr:txBody>
    </xdr:sp>
    <xdr:clientData/>
  </xdr:oneCellAnchor>
  <xdr:twoCellAnchor>
    <xdr:from>
      <xdr:col>8</xdr:col>
      <xdr:colOff>3385038</xdr:colOff>
      <xdr:row>6</xdr:row>
      <xdr:rowOff>261676</xdr:rowOff>
    </xdr:from>
    <xdr:to>
      <xdr:col>8</xdr:col>
      <xdr:colOff>3943350</xdr:colOff>
      <xdr:row>13</xdr:row>
      <xdr:rowOff>184150</xdr:rowOff>
    </xdr:to>
    <xdr:cxnSp macro="">
      <xdr:nvCxnSpPr>
        <xdr:cNvPr id="13" name="Łącznik prosty 12">
          <a:extLst>
            <a:ext uri="{FF2B5EF4-FFF2-40B4-BE49-F238E27FC236}">
              <a16:creationId xmlns:a16="http://schemas.microsoft.com/office/drawing/2014/main" id="{00000000-0008-0000-0500-00000D000000}"/>
            </a:ext>
          </a:extLst>
        </xdr:cNvPr>
        <xdr:cNvCxnSpPr/>
      </xdr:nvCxnSpPr>
      <xdr:spPr>
        <a:xfrm>
          <a:off x="17526488" y="2446076"/>
          <a:ext cx="558312" cy="2024324"/>
        </a:xfrm>
        <a:prstGeom prst="line">
          <a:avLst/>
        </a:prstGeom>
        <a:ln w="9525"/>
        <a:effectLst>
          <a:outerShdw blurRad="50800" dist="38100" dir="18900000" algn="b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754063</xdr:colOff>
      <xdr:row>6</xdr:row>
      <xdr:rowOff>261676</xdr:rowOff>
    </xdr:from>
    <xdr:to>
      <xdr:col>8</xdr:col>
      <xdr:colOff>3384428</xdr:colOff>
      <xdr:row>6</xdr:row>
      <xdr:rowOff>261676</xdr:rowOff>
    </xdr:to>
    <xdr:cxnSp macro="">
      <xdr:nvCxnSpPr>
        <xdr:cNvPr id="20" name="Łącznik prosty 19">
          <a:extLst>
            <a:ext uri="{FF2B5EF4-FFF2-40B4-BE49-F238E27FC236}">
              <a16:creationId xmlns:a16="http://schemas.microsoft.com/office/drawing/2014/main" id="{00000000-0008-0000-0500-000014000000}"/>
            </a:ext>
          </a:extLst>
        </xdr:cNvPr>
        <xdr:cNvCxnSpPr/>
      </xdr:nvCxnSpPr>
      <xdr:spPr>
        <a:xfrm>
          <a:off x="15113001" y="2420676"/>
          <a:ext cx="2630365" cy="0"/>
        </a:xfrm>
        <a:prstGeom prst="line">
          <a:avLst/>
        </a:prstGeom>
        <a:ln w="9525"/>
        <a:effectLst>
          <a:outerShdw blurRad="50800" dist="38100" dir="16200000"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755528</xdr:colOff>
      <xdr:row>6</xdr:row>
      <xdr:rowOff>233415</xdr:rowOff>
    </xdr:from>
    <xdr:ext cx="2168769" cy="374077"/>
    <xdr:sp macro="" textlink="">
      <xdr:nvSpPr>
        <xdr:cNvPr id="26" name="pole tekstowe 25">
          <a:extLst>
            <a:ext uri="{FF2B5EF4-FFF2-40B4-BE49-F238E27FC236}">
              <a16:creationId xmlns:a16="http://schemas.microsoft.com/office/drawing/2014/main" id="{00000000-0008-0000-0500-00001A000000}"/>
            </a:ext>
          </a:extLst>
        </xdr:cNvPr>
        <xdr:cNvSpPr txBox="1"/>
      </xdr:nvSpPr>
      <xdr:spPr>
        <a:xfrm>
          <a:off x="15120960" y="2398188"/>
          <a:ext cx="2168769"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l-PL" sz="900" b="1"/>
            <a:t>3. </a:t>
          </a:r>
          <a:r>
            <a:rPr lang="pl-PL" sz="900"/>
            <a:t>ZNAJOMOŚĆ ZASAD REGULUJĄCYCH FUNKCJONOWANIE SP</a:t>
          </a:r>
        </a:p>
      </xdr:txBody>
    </xdr:sp>
    <xdr:clientData/>
  </xdr:oneCellAnchor>
  <xdr:twoCellAnchor>
    <xdr:from>
      <xdr:col>8</xdr:col>
      <xdr:colOff>3933231</xdr:colOff>
      <xdr:row>68</xdr:row>
      <xdr:rowOff>347575</xdr:rowOff>
    </xdr:from>
    <xdr:to>
      <xdr:col>8</xdr:col>
      <xdr:colOff>7039846</xdr:colOff>
      <xdr:row>68</xdr:row>
      <xdr:rowOff>347575</xdr:rowOff>
    </xdr:to>
    <xdr:cxnSp macro="">
      <xdr:nvCxnSpPr>
        <xdr:cNvPr id="29" name="Łącznik prosty 28">
          <a:extLst>
            <a:ext uri="{FF2B5EF4-FFF2-40B4-BE49-F238E27FC236}">
              <a16:creationId xmlns:a16="http://schemas.microsoft.com/office/drawing/2014/main" id="{00000000-0008-0000-0500-00001D000000}"/>
            </a:ext>
          </a:extLst>
        </xdr:cNvPr>
        <xdr:cNvCxnSpPr/>
      </xdr:nvCxnSpPr>
      <xdr:spPr>
        <a:xfrm>
          <a:off x="18074681" y="23061525"/>
          <a:ext cx="3106615" cy="0"/>
        </a:xfrm>
        <a:prstGeom prst="line">
          <a:avLst/>
        </a:prstGeom>
        <a:ln w="9525"/>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2563812</xdr:colOff>
      <xdr:row>29</xdr:row>
      <xdr:rowOff>15875</xdr:rowOff>
    </xdr:from>
    <xdr:to>
      <xdr:col>8</xdr:col>
      <xdr:colOff>3921125</xdr:colOff>
      <xdr:row>33</xdr:row>
      <xdr:rowOff>87313</xdr:rowOff>
    </xdr:to>
    <xdr:cxnSp macro="">
      <xdr:nvCxnSpPr>
        <xdr:cNvPr id="24" name="Łącznik prosty 23">
          <a:extLst>
            <a:ext uri="{FF2B5EF4-FFF2-40B4-BE49-F238E27FC236}">
              <a16:creationId xmlns:a16="http://schemas.microsoft.com/office/drawing/2014/main" id="{7F1E8CDB-4F09-4848-B493-52CC7DFFB0F8}"/>
            </a:ext>
          </a:extLst>
        </xdr:cNvPr>
        <xdr:cNvCxnSpPr/>
      </xdr:nvCxnSpPr>
      <xdr:spPr>
        <a:xfrm>
          <a:off x="16922750" y="9167813"/>
          <a:ext cx="1357313" cy="1365250"/>
        </a:xfrm>
        <a:prstGeom prst="line">
          <a:avLst/>
        </a:prstGeom>
        <a:ln w="9525"/>
        <a:effectLst>
          <a:outerShdw blurRad="50800" dist="38100" dir="18900000" algn="b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958388</xdr:colOff>
      <xdr:row>27</xdr:row>
      <xdr:rowOff>261212</xdr:rowOff>
    </xdr:from>
    <xdr:ext cx="1908984" cy="233205"/>
    <xdr:sp macro="" textlink="">
      <xdr:nvSpPr>
        <xdr:cNvPr id="25" name="pole tekstowe 24">
          <a:extLst>
            <a:ext uri="{FF2B5EF4-FFF2-40B4-BE49-F238E27FC236}">
              <a16:creationId xmlns:a16="http://schemas.microsoft.com/office/drawing/2014/main" id="{EF9A7619-D8B7-49F9-9E53-AB607E0285A7}"/>
            </a:ext>
          </a:extLst>
        </xdr:cNvPr>
        <xdr:cNvSpPr txBox="1"/>
      </xdr:nvSpPr>
      <xdr:spPr>
        <a:xfrm>
          <a:off x="15317326" y="8722587"/>
          <a:ext cx="190898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900" b="1"/>
            <a:t>5. </a:t>
          </a:r>
          <a:r>
            <a:rPr lang="pl-PL" sz="900"/>
            <a:t>STOSOWANIE PRZEPISÓW PRAWA</a:t>
          </a:r>
        </a:p>
      </xdr:txBody>
    </xdr:sp>
    <xdr:clientData/>
  </xdr:oneCellAnchor>
  <xdr:twoCellAnchor>
    <xdr:from>
      <xdr:col>8</xdr:col>
      <xdr:colOff>2032000</xdr:colOff>
      <xdr:row>33</xdr:row>
      <xdr:rowOff>102431</xdr:rowOff>
    </xdr:from>
    <xdr:to>
      <xdr:col>8</xdr:col>
      <xdr:colOff>3927551</xdr:colOff>
      <xdr:row>35</xdr:row>
      <xdr:rowOff>201084</xdr:rowOff>
    </xdr:to>
    <xdr:cxnSp macro="">
      <xdr:nvCxnSpPr>
        <xdr:cNvPr id="27" name="Łącznik prosty 26">
          <a:extLst>
            <a:ext uri="{FF2B5EF4-FFF2-40B4-BE49-F238E27FC236}">
              <a16:creationId xmlns:a16="http://schemas.microsoft.com/office/drawing/2014/main" id="{BB6D61F6-F7FA-4B84-AC6F-792753FAC027}"/>
            </a:ext>
          </a:extLst>
        </xdr:cNvPr>
        <xdr:cNvCxnSpPr/>
      </xdr:nvCxnSpPr>
      <xdr:spPr>
        <a:xfrm flipV="1">
          <a:off x="16753417" y="10654014"/>
          <a:ext cx="1895551" cy="797153"/>
        </a:xfrm>
        <a:prstGeom prst="line">
          <a:avLst/>
        </a:prstGeom>
        <a:ln w="9525"/>
        <a:effectLst>
          <a:outerShdw blurRad="50800" dist="38100" dir="18900000" algn="b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0.8157</cdr:x>
      <cdr:y>0.14664</cdr:y>
    </cdr:from>
    <cdr:to>
      <cdr:x>0.91082</cdr:x>
      <cdr:y>0.222</cdr:y>
    </cdr:to>
    <cdr:sp macro="" textlink="">
      <cdr:nvSpPr>
        <cdr:cNvPr id="2" name="pole tekstowe 1"/>
        <cdr:cNvSpPr txBox="1"/>
      </cdr:nvSpPr>
      <cdr:spPr>
        <a:xfrm xmlns:a="http://schemas.openxmlformats.org/drawingml/2006/main">
          <a:off x="6534150" y="685800"/>
          <a:ext cx="7620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l-PL" sz="1100"/>
        </a:p>
      </cdr:txBody>
    </cdr:sp>
  </cdr:relSizeAnchor>
  <cdr:relSizeAnchor xmlns:cdr="http://schemas.openxmlformats.org/drawingml/2006/chartDrawing">
    <cdr:from>
      <cdr:x>0.70704</cdr:x>
      <cdr:y>0.17321</cdr:y>
    </cdr:from>
    <cdr:to>
      <cdr:x>1</cdr:x>
      <cdr:y>0.26157</cdr:y>
    </cdr:to>
    <cdr:sp macro="" textlink="">
      <cdr:nvSpPr>
        <cdr:cNvPr id="3" name="pole tekstowe 2"/>
        <cdr:cNvSpPr txBox="1"/>
      </cdr:nvSpPr>
      <cdr:spPr>
        <a:xfrm xmlns:a="http://schemas.openxmlformats.org/drawingml/2006/main">
          <a:off x="4782735" y="808405"/>
          <a:ext cx="1981712" cy="412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l-PL" sz="900" b="1"/>
            <a:t>1. </a:t>
          </a:r>
          <a:r>
            <a:rPr lang="pl-PL" sz="900"/>
            <a:t>ZNAJOMOŚĆ ZASAD PROWADZENIA </a:t>
          </a:r>
        </a:p>
        <a:p xmlns:a="http://schemas.openxmlformats.org/drawingml/2006/main">
          <a:r>
            <a:rPr lang="pl-PL" sz="900"/>
            <a:t>AUDYTU WEWNĘTRZNEGO</a:t>
          </a:r>
        </a:p>
      </cdr:txBody>
    </cdr:sp>
  </cdr:relSizeAnchor>
  <cdr:relSizeAnchor xmlns:cdr="http://schemas.openxmlformats.org/drawingml/2006/chartDrawing">
    <cdr:from>
      <cdr:x>0.66248</cdr:x>
      <cdr:y>0.94214</cdr:y>
    </cdr:from>
    <cdr:to>
      <cdr:x>0.94498</cdr:x>
      <cdr:y>0.94214</cdr:y>
    </cdr:to>
    <cdr:cxnSp macro="">
      <cdr:nvCxnSpPr>
        <cdr:cNvPr id="7" name="Łącznik prosty 6">
          <a:extLst xmlns:a="http://schemas.openxmlformats.org/drawingml/2006/main">
            <a:ext uri="{FF2B5EF4-FFF2-40B4-BE49-F238E27FC236}">
              <a16:creationId xmlns:a16="http://schemas.microsoft.com/office/drawing/2014/main" id="{239F2E2B-1E04-4129-B950-39806E3EA1D8}"/>
            </a:ext>
          </a:extLst>
        </cdr:cNvPr>
        <cdr:cNvCxnSpPr>
          <a:cxnSpLocks xmlns:a="http://schemas.openxmlformats.org/drawingml/2006/main" noChangeAspect="1"/>
        </cdr:cNvCxnSpPr>
      </cdr:nvCxnSpPr>
      <cdr:spPr>
        <a:xfrm xmlns:a="http://schemas.openxmlformats.org/drawingml/2006/main">
          <a:off x="5112308" y="4211025"/>
          <a:ext cx="2180038"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0.68806</cdr:x>
      <cdr:y>0.892</cdr:y>
    </cdr:from>
    <cdr:to>
      <cdr:x>0.97543</cdr:x>
      <cdr:y>0.94878</cdr:y>
    </cdr:to>
    <cdr:sp macro="" textlink="">
      <cdr:nvSpPr>
        <cdr:cNvPr id="8" name="pole tekstowe 1"/>
        <cdr:cNvSpPr txBox="1"/>
      </cdr:nvSpPr>
      <cdr:spPr>
        <a:xfrm xmlns:a="http://schemas.openxmlformats.org/drawingml/2006/main">
          <a:off x="5309747" y="4163195"/>
          <a:ext cx="2217621" cy="2650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2. </a:t>
          </a:r>
          <a:r>
            <a:rPr lang="pl-PL" sz="900"/>
            <a:t>ZNAJOMOŚĆ ZASAD ZARZĄDZANIA</a:t>
          </a:r>
        </a:p>
      </cdr:txBody>
    </cdr:sp>
  </cdr:relSizeAnchor>
  <cdr:relSizeAnchor xmlns:cdr="http://schemas.openxmlformats.org/drawingml/2006/chartDrawing">
    <cdr:from>
      <cdr:x>0.69477</cdr:x>
      <cdr:y>0.24806</cdr:y>
    </cdr:from>
    <cdr:to>
      <cdr:x>0.95497</cdr:x>
      <cdr:y>0.24806</cdr:y>
    </cdr:to>
    <cdr:cxnSp macro="">
      <cdr:nvCxnSpPr>
        <cdr:cNvPr id="9" name="Łącznik prosty 8">
          <a:extLst xmlns:a="http://schemas.openxmlformats.org/drawingml/2006/main">
            <a:ext uri="{FF2B5EF4-FFF2-40B4-BE49-F238E27FC236}">
              <a16:creationId xmlns:a16="http://schemas.microsoft.com/office/drawing/2014/main" id="{72A121EF-C420-4F75-9608-4BEC519C995E}"/>
            </a:ext>
          </a:extLst>
        </cdr:cNvPr>
        <cdr:cNvCxnSpPr>
          <a:cxnSpLocks xmlns:a="http://schemas.openxmlformats.org/drawingml/2006/main" noChangeAspect="1"/>
        </cdr:cNvCxnSpPr>
      </cdr:nvCxnSpPr>
      <cdr:spPr>
        <a:xfrm xmlns:a="http://schemas.openxmlformats.org/drawingml/2006/main">
          <a:off x="5361505" y="1108751"/>
          <a:ext cx="2007950"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0.8157</cdr:x>
      <cdr:y>0.14664</cdr:y>
    </cdr:from>
    <cdr:to>
      <cdr:x>0.91082</cdr:x>
      <cdr:y>0.222</cdr:y>
    </cdr:to>
    <cdr:sp macro="" textlink="">
      <cdr:nvSpPr>
        <cdr:cNvPr id="2" name="pole tekstowe 1"/>
        <cdr:cNvSpPr txBox="1"/>
      </cdr:nvSpPr>
      <cdr:spPr>
        <a:xfrm xmlns:a="http://schemas.openxmlformats.org/drawingml/2006/main">
          <a:off x="6534150" y="685800"/>
          <a:ext cx="7620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l-PL" sz="1100"/>
        </a:p>
      </cdr:txBody>
    </cdr:sp>
  </cdr:relSizeAnchor>
  <cdr:relSizeAnchor xmlns:cdr="http://schemas.openxmlformats.org/drawingml/2006/chartDrawing">
    <cdr:from>
      <cdr:x>0.60915</cdr:x>
      <cdr:y>0.12409</cdr:y>
    </cdr:from>
    <cdr:to>
      <cdr:x>0.90211</cdr:x>
      <cdr:y>0.17378</cdr:y>
    </cdr:to>
    <cdr:sp macro="" textlink="">
      <cdr:nvSpPr>
        <cdr:cNvPr id="3" name="pole tekstowe 2"/>
        <cdr:cNvSpPr txBox="1"/>
      </cdr:nvSpPr>
      <cdr:spPr>
        <a:xfrm xmlns:a="http://schemas.openxmlformats.org/drawingml/2006/main">
          <a:off x="4613775" y="590979"/>
          <a:ext cx="2218901" cy="2366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l-PL" sz="900" b="1"/>
            <a:t>1. </a:t>
          </a:r>
          <a:r>
            <a:rPr lang="pl-PL" sz="900"/>
            <a:t>POSIADANIE KOMPETENCJI CYFROWYCH</a:t>
          </a:r>
        </a:p>
      </cdr:txBody>
    </cdr:sp>
  </cdr:relSizeAnchor>
  <cdr:relSizeAnchor xmlns:cdr="http://schemas.openxmlformats.org/drawingml/2006/chartDrawing">
    <cdr:from>
      <cdr:x>0.59764</cdr:x>
      <cdr:y>0.95712</cdr:y>
    </cdr:from>
    <cdr:to>
      <cdr:x>0.91448</cdr:x>
      <cdr:y>0.95712</cdr:y>
    </cdr:to>
    <cdr:cxnSp macro="">
      <cdr:nvCxnSpPr>
        <cdr:cNvPr id="7" name="Łącznik prosty 6">
          <a:extLst xmlns:a="http://schemas.openxmlformats.org/drawingml/2006/main">
            <a:ext uri="{FF2B5EF4-FFF2-40B4-BE49-F238E27FC236}">
              <a16:creationId xmlns:a16="http://schemas.microsoft.com/office/drawing/2014/main" id="{557CF402-BB46-49F4-84DC-33A22E5A47CF}"/>
            </a:ext>
          </a:extLst>
        </cdr:cNvPr>
        <cdr:cNvCxnSpPr>
          <a:cxnSpLocks xmlns:a="http://schemas.openxmlformats.org/drawingml/2006/main" noChangeAspect="1"/>
        </cdr:cNvCxnSpPr>
      </cdr:nvCxnSpPr>
      <cdr:spPr>
        <a:xfrm xmlns:a="http://schemas.openxmlformats.org/drawingml/2006/main">
          <a:off x="4526539" y="4530918"/>
          <a:ext cx="2399770"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0.64239</cdr:x>
      <cdr:y>0.88548</cdr:y>
    </cdr:from>
    <cdr:to>
      <cdr:x>0.92976</cdr:x>
      <cdr:y>0.96728</cdr:y>
    </cdr:to>
    <cdr:sp macro="" textlink="">
      <cdr:nvSpPr>
        <cdr:cNvPr id="8" name="pole tekstowe 1"/>
        <cdr:cNvSpPr txBox="1"/>
      </cdr:nvSpPr>
      <cdr:spPr>
        <a:xfrm xmlns:a="http://schemas.openxmlformats.org/drawingml/2006/main">
          <a:off x="4957299" y="4124327"/>
          <a:ext cx="2217620" cy="381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2. </a:t>
          </a:r>
          <a:r>
            <a:rPr lang="pl-PL" sz="900"/>
            <a:t>STOSOWANIE ZASAD PROWADZENIA </a:t>
          </a:r>
        </a:p>
        <a:p xmlns:a="http://schemas.openxmlformats.org/drawingml/2006/main">
          <a:r>
            <a:rPr lang="pl-PL" sz="900"/>
            <a:t>AUDYTU WEWNĘTRZNEGO</a:t>
          </a:r>
        </a:p>
      </cdr:txBody>
    </cdr:sp>
  </cdr:relSizeAnchor>
  <cdr:relSizeAnchor xmlns:cdr="http://schemas.openxmlformats.org/drawingml/2006/chartDrawing">
    <cdr:from>
      <cdr:x>0.09522</cdr:x>
      <cdr:y>0.17595</cdr:y>
    </cdr:from>
    <cdr:to>
      <cdr:x>0.39406</cdr:x>
      <cdr:y>0.17595</cdr:y>
    </cdr:to>
    <cdr:cxnSp macro="">
      <cdr:nvCxnSpPr>
        <cdr:cNvPr id="16" name="Łącznik prosty 15">
          <a:extLst xmlns:a="http://schemas.openxmlformats.org/drawingml/2006/main">
            <a:ext uri="{FF2B5EF4-FFF2-40B4-BE49-F238E27FC236}">
              <a16:creationId xmlns:a16="http://schemas.microsoft.com/office/drawing/2014/main" id="{E06C2AE5-C1D7-442C-A760-7A4A28AD2BC5}"/>
            </a:ext>
          </a:extLst>
        </cdr:cNvPr>
        <cdr:cNvCxnSpPr>
          <a:cxnSpLocks xmlns:a="http://schemas.openxmlformats.org/drawingml/2006/main" noChangeAspect="1"/>
        </cdr:cNvCxnSpPr>
      </cdr:nvCxnSpPr>
      <cdr:spPr>
        <a:xfrm xmlns:a="http://schemas.openxmlformats.org/drawingml/2006/main">
          <a:off x="721179" y="832925"/>
          <a:ext cx="2263490"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0.59475</cdr:x>
      <cdr:y>0.17517</cdr:y>
    </cdr:from>
    <cdr:to>
      <cdr:x>0.90417</cdr:x>
      <cdr:y>0.17517</cdr:y>
    </cdr:to>
    <cdr:cxnSp macro="">
      <cdr:nvCxnSpPr>
        <cdr:cNvPr id="9" name="Łącznik prosty 8">
          <a:extLst xmlns:a="http://schemas.openxmlformats.org/drawingml/2006/main">
            <a:ext uri="{FF2B5EF4-FFF2-40B4-BE49-F238E27FC236}">
              <a16:creationId xmlns:a16="http://schemas.microsoft.com/office/drawing/2014/main" id="{882B07D7-E050-4426-A800-7CC08C81CDC5}"/>
            </a:ext>
          </a:extLst>
        </cdr:cNvPr>
        <cdr:cNvCxnSpPr>
          <a:cxnSpLocks xmlns:a="http://schemas.openxmlformats.org/drawingml/2006/main" noChangeAspect="1"/>
        </cdr:cNvCxnSpPr>
      </cdr:nvCxnSpPr>
      <cdr:spPr>
        <a:xfrm xmlns:a="http://schemas.openxmlformats.org/drawingml/2006/main">
          <a:off x="4504653" y="829226"/>
          <a:ext cx="2343569"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0.00254</cdr:x>
      <cdr:y>0.72977</cdr:y>
    </cdr:from>
    <cdr:to>
      <cdr:x>0.24356</cdr:x>
      <cdr:y>0.72977</cdr:y>
    </cdr:to>
    <cdr:cxnSp macro="">
      <cdr:nvCxnSpPr>
        <cdr:cNvPr id="14" name="Łącznik prosty 13">
          <a:extLst xmlns:a="http://schemas.openxmlformats.org/drawingml/2006/main">
            <a:ext uri="{FF2B5EF4-FFF2-40B4-BE49-F238E27FC236}">
              <a16:creationId xmlns:a16="http://schemas.microsoft.com/office/drawing/2014/main" id="{94E7CA82-63AD-4BE0-B9C7-A0E73C759EE6}"/>
            </a:ext>
          </a:extLst>
        </cdr:cNvPr>
        <cdr:cNvCxnSpPr>
          <a:cxnSpLocks xmlns:a="http://schemas.openxmlformats.org/drawingml/2006/main" noChangeAspect="1"/>
        </cdr:cNvCxnSpPr>
      </cdr:nvCxnSpPr>
      <cdr:spPr>
        <a:xfrm xmlns:a="http://schemas.openxmlformats.org/drawingml/2006/main">
          <a:off x="19217" y="3493286"/>
          <a:ext cx="1825504"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0.0236</cdr:x>
      <cdr:y>0.27302</cdr:y>
    </cdr:from>
    <cdr:to>
      <cdr:x>0.31154</cdr:x>
      <cdr:y>0.27302</cdr:y>
    </cdr:to>
    <cdr:cxnSp macro="">
      <cdr:nvCxnSpPr>
        <cdr:cNvPr id="10" name="Łącznik prosty 9">
          <a:extLst xmlns:a="http://schemas.openxmlformats.org/drawingml/2006/main">
            <a:ext uri="{FF2B5EF4-FFF2-40B4-BE49-F238E27FC236}">
              <a16:creationId xmlns:a16="http://schemas.microsoft.com/office/drawing/2014/main" id="{291D6F45-C3F2-441F-9C75-EFE312AC538E}"/>
            </a:ext>
          </a:extLst>
        </cdr:cNvPr>
        <cdr:cNvCxnSpPr>
          <a:cxnSpLocks xmlns:a="http://schemas.openxmlformats.org/drawingml/2006/main" noChangeAspect="1"/>
        </cdr:cNvCxnSpPr>
      </cdr:nvCxnSpPr>
      <cdr:spPr>
        <a:xfrm xmlns:a="http://schemas.openxmlformats.org/drawingml/2006/main">
          <a:off x="178782" y="1306881"/>
          <a:ext cx="2180848"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0.8157</cdr:x>
      <cdr:y>0.14664</cdr:y>
    </cdr:from>
    <cdr:to>
      <cdr:x>0.91082</cdr:x>
      <cdr:y>0.222</cdr:y>
    </cdr:to>
    <cdr:sp macro="" textlink="">
      <cdr:nvSpPr>
        <cdr:cNvPr id="2" name="pole tekstowe 1"/>
        <cdr:cNvSpPr txBox="1"/>
      </cdr:nvSpPr>
      <cdr:spPr>
        <a:xfrm xmlns:a="http://schemas.openxmlformats.org/drawingml/2006/main">
          <a:off x="6534150" y="685800"/>
          <a:ext cx="7620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l-PL" sz="1100"/>
        </a:p>
      </cdr:txBody>
    </cdr:sp>
  </cdr:relSizeAnchor>
  <cdr:relSizeAnchor xmlns:cdr="http://schemas.openxmlformats.org/drawingml/2006/chartDrawing">
    <cdr:from>
      <cdr:x>0.56201</cdr:x>
      <cdr:y>0.07775</cdr:y>
    </cdr:from>
    <cdr:to>
      <cdr:x>0.74264</cdr:x>
      <cdr:y>0.13069</cdr:y>
    </cdr:to>
    <cdr:sp macro="" textlink="">
      <cdr:nvSpPr>
        <cdr:cNvPr id="3" name="pole tekstowe 2"/>
        <cdr:cNvSpPr txBox="1"/>
      </cdr:nvSpPr>
      <cdr:spPr>
        <a:xfrm xmlns:a="http://schemas.openxmlformats.org/drawingml/2006/main">
          <a:off x="4336992" y="354258"/>
          <a:ext cx="1393913" cy="2412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l-PL" sz="900" b="1"/>
            <a:t>1. </a:t>
          </a:r>
          <a:r>
            <a:rPr lang="pl-PL" sz="900"/>
            <a:t>ANALITYCZNE MYŚLENIE</a:t>
          </a:r>
        </a:p>
      </cdr:txBody>
    </cdr:sp>
  </cdr:relSizeAnchor>
  <cdr:relSizeAnchor xmlns:cdr="http://schemas.openxmlformats.org/drawingml/2006/chartDrawing">
    <cdr:from>
      <cdr:x>0.16502</cdr:x>
      <cdr:y>0.12777</cdr:y>
    </cdr:from>
    <cdr:to>
      <cdr:x>0.37117</cdr:x>
      <cdr:y>0.17913</cdr:y>
    </cdr:to>
    <cdr:sp macro="" textlink="">
      <cdr:nvSpPr>
        <cdr:cNvPr id="6" name="pole tekstowe 1"/>
        <cdr:cNvSpPr txBox="1"/>
      </cdr:nvSpPr>
      <cdr:spPr>
        <a:xfrm xmlns:a="http://schemas.openxmlformats.org/drawingml/2006/main">
          <a:off x="1248316" y="612297"/>
          <a:ext cx="1559432" cy="2461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11. </a:t>
          </a:r>
          <a:r>
            <a:rPr lang="pl-PL" sz="900"/>
            <a:t>ZARZĄDZANIE KONFLIKTEM</a:t>
          </a:r>
        </a:p>
      </cdr:txBody>
    </cdr:sp>
  </cdr:relSizeAnchor>
  <cdr:relSizeAnchor xmlns:cdr="http://schemas.openxmlformats.org/drawingml/2006/chartDrawing">
    <cdr:from>
      <cdr:x>0.16864</cdr:x>
      <cdr:y>0.92666</cdr:y>
    </cdr:from>
    <cdr:to>
      <cdr:x>0.35924</cdr:x>
      <cdr:y>0.92666</cdr:y>
    </cdr:to>
    <cdr:cxnSp macro="">
      <cdr:nvCxnSpPr>
        <cdr:cNvPr id="7" name="Łącznik prosty 6">
          <a:extLst xmlns:a="http://schemas.openxmlformats.org/drawingml/2006/main">
            <a:ext uri="{FF2B5EF4-FFF2-40B4-BE49-F238E27FC236}">
              <a16:creationId xmlns:a16="http://schemas.microsoft.com/office/drawing/2014/main" id="{5B5CE65C-BCB6-4620-AEFB-154D34F30140}"/>
            </a:ext>
          </a:extLst>
        </cdr:cNvPr>
        <cdr:cNvCxnSpPr>
          <a:cxnSpLocks xmlns:a="http://schemas.openxmlformats.org/drawingml/2006/main" noChangeAspect="1"/>
        </cdr:cNvCxnSpPr>
      </cdr:nvCxnSpPr>
      <cdr:spPr>
        <a:xfrm xmlns:a="http://schemas.openxmlformats.org/drawingml/2006/main">
          <a:off x="1275669" y="4445206"/>
          <a:ext cx="1441833"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0.16811</cdr:x>
      <cdr:y>0.92475</cdr:y>
    </cdr:from>
    <cdr:to>
      <cdr:x>0.33377</cdr:x>
      <cdr:y>0.98153</cdr:y>
    </cdr:to>
    <cdr:sp macro="" textlink="">
      <cdr:nvSpPr>
        <cdr:cNvPr id="8" name="pole tekstowe 1"/>
        <cdr:cNvSpPr txBox="1"/>
      </cdr:nvSpPr>
      <cdr:spPr>
        <a:xfrm xmlns:a="http://schemas.openxmlformats.org/drawingml/2006/main">
          <a:off x="1271659" y="4436050"/>
          <a:ext cx="1253143" cy="272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5. </a:t>
          </a:r>
          <a:r>
            <a:rPr lang="pl-PL" sz="900" b="0"/>
            <a:t>KOMUNIKATYWNOŚĆ</a:t>
          </a:r>
          <a:endParaRPr lang="pl-PL" sz="900"/>
        </a:p>
      </cdr:txBody>
    </cdr:sp>
  </cdr:relSizeAnchor>
  <cdr:relSizeAnchor xmlns:cdr="http://schemas.openxmlformats.org/drawingml/2006/chartDrawing">
    <cdr:from>
      <cdr:x>0.56617</cdr:x>
      <cdr:y>0.13092</cdr:y>
    </cdr:from>
    <cdr:to>
      <cdr:x>0.77356</cdr:x>
      <cdr:y>0.13092</cdr:y>
    </cdr:to>
    <cdr:cxnSp macro="">
      <cdr:nvCxnSpPr>
        <cdr:cNvPr id="9" name="Łącznik prosty 8">
          <a:extLst xmlns:a="http://schemas.openxmlformats.org/drawingml/2006/main">
            <a:ext uri="{FF2B5EF4-FFF2-40B4-BE49-F238E27FC236}">
              <a16:creationId xmlns:a16="http://schemas.microsoft.com/office/drawing/2014/main" id="{63153A14-B40E-4732-BDF4-9439DA1097A6}"/>
            </a:ext>
          </a:extLst>
        </cdr:cNvPr>
        <cdr:cNvCxnSpPr>
          <a:cxnSpLocks xmlns:a="http://schemas.openxmlformats.org/drawingml/2006/main" noChangeAspect="1"/>
        </cdr:cNvCxnSpPr>
      </cdr:nvCxnSpPr>
      <cdr:spPr>
        <a:xfrm xmlns:a="http://schemas.openxmlformats.org/drawingml/2006/main">
          <a:off x="4282845" y="628034"/>
          <a:ext cx="1568812"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0.49516</cdr:x>
      <cdr:y>0.19158</cdr:y>
    </cdr:from>
    <cdr:to>
      <cdr:x>0.62553</cdr:x>
      <cdr:y>0.55562</cdr:y>
    </cdr:to>
    <cdr:cxnSp macro="">
      <cdr:nvCxnSpPr>
        <cdr:cNvPr id="11" name="Łącznik prosty 10">
          <a:extLst xmlns:a="http://schemas.openxmlformats.org/drawingml/2006/main">
            <a:ext uri="{FF2B5EF4-FFF2-40B4-BE49-F238E27FC236}">
              <a16:creationId xmlns:a16="http://schemas.microsoft.com/office/drawing/2014/main" id="{22839541-EEBF-4872-8AEA-C3F16213E078}"/>
            </a:ext>
          </a:extLst>
        </cdr:cNvPr>
        <cdr:cNvCxnSpPr/>
      </cdr:nvCxnSpPr>
      <cdr:spPr>
        <a:xfrm xmlns:a="http://schemas.openxmlformats.org/drawingml/2006/main" flipV="1">
          <a:off x="3745662" y="919005"/>
          <a:ext cx="986221" cy="1746328"/>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0.49516</cdr:x>
      <cdr:y>0.44324</cdr:y>
    </cdr:from>
    <cdr:to>
      <cdr:x>0.75436</cdr:x>
      <cdr:y>0.55456</cdr:y>
    </cdr:to>
    <cdr:cxnSp macro="">
      <cdr:nvCxnSpPr>
        <cdr:cNvPr id="13" name="Łącznik prosty 12">
          <a:extLst xmlns:a="http://schemas.openxmlformats.org/drawingml/2006/main">
            <a:ext uri="{FF2B5EF4-FFF2-40B4-BE49-F238E27FC236}">
              <a16:creationId xmlns:a16="http://schemas.microsoft.com/office/drawing/2014/main" id="{D6007991-E120-4EC5-887D-63FAC750361F}"/>
            </a:ext>
          </a:extLst>
        </cdr:cNvPr>
        <cdr:cNvCxnSpPr/>
      </cdr:nvCxnSpPr>
      <cdr:spPr>
        <a:xfrm xmlns:a="http://schemas.openxmlformats.org/drawingml/2006/main" flipV="1">
          <a:off x="3745662" y="2133182"/>
          <a:ext cx="1960702" cy="535773"/>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0.55371</cdr:y>
    </cdr:from>
    <cdr:to>
      <cdr:x>0.49475</cdr:x>
      <cdr:y>0.55891</cdr:y>
    </cdr:to>
    <cdr:cxnSp macro="">
      <cdr:nvCxnSpPr>
        <cdr:cNvPr id="17" name="Łącznik prosty 16">
          <a:extLst xmlns:a="http://schemas.openxmlformats.org/drawingml/2006/main">
            <a:ext uri="{FF2B5EF4-FFF2-40B4-BE49-F238E27FC236}">
              <a16:creationId xmlns:a16="http://schemas.microsoft.com/office/drawing/2014/main" id="{6AB89587-E060-40D8-9773-05672238732E}"/>
            </a:ext>
          </a:extLst>
        </cdr:cNvPr>
        <cdr:cNvCxnSpPr/>
      </cdr:nvCxnSpPr>
      <cdr:spPr>
        <a:xfrm xmlns:a="http://schemas.openxmlformats.org/drawingml/2006/main" flipV="1">
          <a:off x="0" y="2656171"/>
          <a:ext cx="3742561" cy="24959"/>
        </a:xfrm>
        <a:prstGeom xmlns:a="http://schemas.openxmlformats.org/drawingml/2006/main" prst="line">
          <a:avLst/>
        </a:prstGeom>
        <a:ln xmlns:a="http://schemas.openxmlformats.org/drawingml/2006/main" w="9525"/>
        <a:effectLst xmlns:a="http://schemas.openxmlformats.org/drawingml/2006/main">
          <a:outerShdw blurRad="50800" dist="38100" dir="13500000" algn="br"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0.49516</cdr:x>
      <cdr:y>0.55527</cdr:y>
    </cdr:from>
    <cdr:to>
      <cdr:x>0.73706</cdr:x>
      <cdr:y>0.77733</cdr:y>
    </cdr:to>
    <cdr:cxnSp macro="">
      <cdr:nvCxnSpPr>
        <cdr:cNvPr id="19" name="Łącznik prosty 18">
          <a:extLst xmlns:a="http://schemas.openxmlformats.org/drawingml/2006/main">
            <a:ext uri="{FF2B5EF4-FFF2-40B4-BE49-F238E27FC236}">
              <a16:creationId xmlns:a16="http://schemas.microsoft.com/office/drawing/2014/main" id="{D6D750C8-FE6E-43BC-954E-A23F18AE5BCD}"/>
            </a:ext>
          </a:extLst>
        </cdr:cNvPr>
        <cdr:cNvCxnSpPr/>
      </cdr:nvCxnSpPr>
      <cdr:spPr>
        <a:xfrm xmlns:a="http://schemas.openxmlformats.org/drawingml/2006/main">
          <a:off x="3745662" y="2663654"/>
          <a:ext cx="1829864" cy="1065226"/>
        </a:xfrm>
        <a:prstGeom xmlns:a="http://schemas.openxmlformats.org/drawingml/2006/main" prst="line">
          <a:avLst/>
        </a:prstGeom>
        <a:ln xmlns:a="http://schemas.openxmlformats.org/drawingml/2006/main" w="9525"/>
        <a:effectLst xmlns:a="http://schemas.openxmlformats.org/drawingml/2006/main">
          <a:outerShdw blurRad="50800" dist="38100" dir="5400000" algn="t"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0.7358</cdr:x>
      <cdr:y>0.77621</cdr:y>
    </cdr:from>
    <cdr:to>
      <cdr:x>0.92912</cdr:x>
      <cdr:y>0.77621</cdr:y>
    </cdr:to>
    <cdr:cxnSp macro="">
      <cdr:nvCxnSpPr>
        <cdr:cNvPr id="20" name="Łącznik prosty 19">
          <a:extLst xmlns:a="http://schemas.openxmlformats.org/drawingml/2006/main">
            <a:ext uri="{FF2B5EF4-FFF2-40B4-BE49-F238E27FC236}">
              <a16:creationId xmlns:a16="http://schemas.microsoft.com/office/drawing/2014/main" id="{136FAE05-08E3-4373-BAB1-774BAD37B462}"/>
            </a:ext>
          </a:extLst>
        </cdr:cNvPr>
        <cdr:cNvCxnSpPr>
          <a:cxnSpLocks xmlns:a="http://schemas.openxmlformats.org/drawingml/2006/main" noChangeAspect="1"/>
        </cdr:cNvCxnSpPr>
      </cdr:nvCxnSpPr>
      <cdr:spPr>
        <a:xfrm xmlns:a="http://schemas.openxmlformats.org/drawingml/2006/main">
          <a:off x="5566024" y="3723492"/>
          <a:ext cx="1462327"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0.75494</cdr:x>
      <cdr:y>0.44313</cdr:y>
    </cdr:from>
    <cdr:to>
      <cdr:x>0.93086</cdr:x>
      <cdr:y>0.44313</cdr:y>
    </cdr:to>
    <cdr:cxnSp macro="">
      <cdr:nvCxnSpPr>
        <cdr:cNvPr id="22" name="Łącznik prosty 21">
          <a:extLst xmlns:a="http://schemas.openxmlformats.org/drawingml/2006/main">
            <a:ext uri="{FF2B5EF4-FFF2-40B4-BE49-F238E27FC236}">
              <a16:creationId xmlns:a16="http://schemas.microsoft.com/office/drawing/2014/main" id="{680FA853-8DB8-4F09-9746-DEC8DF659571}"/>
            </a:ext>
          </a:extLst>
        </cdr:cNvPr>
        <cdr:cNvCxnSpPr>
          <a:cxnSpLocks xmlns:a="http://schemas.openxmlformats.org/drawingml/2006/main" noChangeAspect="1"/>
        </cdr:cNvCxnSpPr>
      </cdr:nvCxnSpPr>
      <cdr:spPr>
        <a:xfrm xmlns:a="http://schemas.openxmlformats.org/drawingml/2006/main">
          <a:off x="5710781" y="2132658"/>
          <a:ext cx="1330755"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0.62525</cdr:x>
      <cdr:y>0.19087</cdr:y>
    </cdr:from>
    <cdr:to>
      <cdr:x>0.77547</cdr:x>
      <cdr:y>0.19087</cdr:y>
    </cdr:to>
    <cdr:cxnSp macro="">
      <cdr:nvCxnSpPr>
        <cdr:cNvPr id="23" name="Łącznik prosty 22">
          <a:extLst xmlns:a="http://schemas.openxmlformats.org/drawingml/2006/main">
            <a:ext uri="{FF2B5EF4-FFF2-40B4-BE49-F238E27FC236}">
              <a16:creationId xmlns:a16="http://schemas.microsoft.com/office/drawing/2014/main" id="{DF76A8DC-8AB2-4FDE-B147-7E762471B364}"/>
            </a:ext>
          </a:extLst>
        </cdr:cNvPr>
        <cdr:cNvCxnSpPr>
          <a:cxnSpLocks xmlns:a="http://schemas.openxmlformats.org/drawingml/2006/main" noChangeAspect="1"/>
        </cdr:cNvCxnSpPr>
      </cdr:nvCxnSpPr>
      <cdr:spPr>
        <a:xfrm xmlns:a="http://schemas.openxmlformats.org/drawingml/2006/main">
          <a:off x="4729752" y="915606"/>
          <a:ext cx="1136346"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0.62479</cdr:x>
      <cdr:y>0.14747</cdr:y>
    </cdr:from>
    <cdr:to>
      <cdr:x>0.75912</cdr:x>
      <cdr:y>0.1972</cdr:y>
    </cdr:to>
    <cdr:sp macro="" textlink="">
      <cdr:nvSpPr>
        <cdr:cNvPr id="25" name="pole tekstowe 1"/>
        <cdr:cNvSpPr txBox="1"/>
      </cdr:nvSpPr>
      <cdr:spPr>
        <a:xfrm xmlns:a="http://schemas.openxmlformats.org/drawingml/2006/main">
          <a:off x="4726279" y="707407"/>
          <a:ext cx="1016146" cy="2385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2. </a:t>
          </a:r>
          <a:r>
            <a:rPr lang="pl-PL" sz="900"/>
            <a:t>ASERTYWNOŚĆ</a:t>
          </a:r>
        </a:p>
      </cdr:txBody>
    </cdr:sp>
  </cdr:relSizeAnchor>
  <cdr:relSizeAnchor xmlns:cdr="http://schemas.openxmlformats.org/drawingml/2006/chartDrawing">
    <cdr:from>
      <cdr:x>0.75717</cdr:x>
      <cdr:y>0.39321</cdr:y>
    </cdr:from>
    <cdr:to>
      <cdr:x>0.93779</cdr:x>
      <cdr:y>0.44615</cdr:y>
    </cdr:to>
    <cdr:sp macro="" textlink="">
      <cdr:nvSpPr>
        <cdr:cNvPr id="27" name="pole tekstowe 1"/>
        <cdr:cNvSpPr txBox="1"/>
      </cdr:nvSpPr>
      <cdr:spPr>
        <a:xfrm xmlns:a="http://schemas.openxmlformats.org/drawingml/2006/main">
          <a:off x="5727666" y="1789381"/>
          <a:ext cx="1366309" cy="2409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3. </a:t>
          </a:r>
          <a:r>
            <a:rPr lang="pl-PL" sz="900" b="0"/>
            <a:t>BUDOWANIE</a:t>
          </a:r>
          <a:r>
            <a:rPr lang="pl-PL" sz="900" b="0" baseline="0"/>
            <a:t> RELACJI</a:t>
          </a:r>
          <a:endParaRPr lang="pl-PL" sz="900"/>
        </a:p>
      </cdr:txBody>
    </cdr:sp>
  </cdr:relSizeAnchor>
  <cdr:relSizeAnchor xmlns:cdr="http://schemas.openxmlformats.org/drawingml/2006/chartDrawing">
    <cdr:from>
      <cdr:x>0.78502</cdr:x>
      <cdr:y>0.73258</cdr:y>
    </cdr:from>
    <cdr:to>
      <cdr:x>0.9508</cdr:x>
      <cdr:y>0.78773</cdr:y>
    </cdr:to>
    <cdr:sp macro="" textlink="">
      <cdr:nvSpPr>
        <cdr:cNvPr id="29" name="pole tekstowe 1"/>
        <cdr:cNvSpPr txBox="1"/>
      </cdr:nvSpPr>
      <cdr:spPr>
        <a:xfrm xmlns:a="http://schemas.openxmlformats.org/drawingml/2006/main">
          <a:off x="5938350" y="3525709"/>
          <a:ext cx="1254051" cy="2654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4. </a:t>
          </a:r>
          <a:r>
            <a:rPr lang="pl-PL" sz="900" b="0"/>
            <a:t>ELASTYCZNOŚĆ</a:t>
          </a:r>
          <a:endParaRPr lang="pl-PL" sz="900"/>
        </a:p>
      </cdr:txBody>
    </cdr:sp>
  </cdr:relSizeAnchor>
  <cdr:relSizeAnchor xmlns:cdr="http://schemas.openxmlformats.org/drawingml/2006/chartDrawing">
    <cdr:from>
      <cdr:x>0.42178</cdr:x>
      <cdr:y>0.1306</cdr:y>
    </cdr:from>
    <cdr:to>
      <cdr:x>0.49475</cdr:x>
      <cdr:y>0.55477</cdr:y>
    </cdr:to>
    <cdr:cxnSp macro="">
      <cdr:nvCxnSpPr>
        <cdr:cNvPr id="35" name="Łącznik prosty 34">
          <a:extLst xmlns:a="http://schemas.openxmlformats.org/drawingml/2006/main">
            <a:ext uri="{FF2B5EF4-FFF2-40B4-BE49-F238E27FC236}">
              <a16:creationId xmlns:a16="http://schemas.microsoft.com/office/drawing/2014/main" id="{DCCD8FF4-7AE8-4A8C-B325-E88C8B383936}"/>
            </a:ext>
          </a:extLst>
        </cdr:cNvPr>
        <cdr:cNvCxnSpPr/>
      </cdr:nvCxnSpPr>
      <cdr:spPr>
        <a:xfrm xmlns:a="http://schemas.openxmlformats.org/drawingml/2006/main">
          <a:off x="3190565" y="625833"/>
          <a:ext cx="551996" cy="2032677"/>
        </a:xfrm>
        <a:prstGeom xmlns:a="http://schemas.openxmlformats.org/drawingml/2006/main" prst="line">
          <a:avLst/>
        </a:prstGeom>
        <a:ln xmlns:a="http://schemas.openxmlformats.org/drawingml/2006/main" w="9525"/>
        <a:effectLst xmlns:a="http://schemas.openxmlformats.org/drawingml/2006/main">
          <a:outerShdw blurRad="50800" dist="38100" dir="18900000" algn="b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0.24868</cdr:x>
      <cdr:y>0.55371</cdr:y>
    </cdr:from>
    <cdr:to>
      <cdr:x>0.49578</cdr:x>
      <cdr:y>0.77733</cdr:y>
    </cdr:to>
    <cdr:cxnSp macro="">
      <cdr:nvCxnSpPr>
        <cdr:cNvPr id="36" name="Łącznik prosty 35">
          <a:extLst xmlns:a="http://schemas.openxmlformats.org/drawingml/2006/main">
            <a:ext uri="{FF2B5EF4-FFF2-40B4-BE49-F238E27FC236}">
              <a16:creationId xmlns:a16="http://schemas.microsoft.com/office/drawing/2014/main" id="{149454AD-F527-45E9-A5E8-0E49BF182878}"/>
            </a:ext>
          </a:extLst>
        </cdr:cNvPr>
        <cdr:cNvCxnSpPr/>
      </cdr:nvCxnSpPr>
      <cdr:spPr>
        <a:xfrm xmlns:a="http://schemas.openxmlformats.org/drawingml/2006/main" flipV="1">
          <a:off x="1881186" y="2656171"/>
          <a:ext cx="1869166" cy="1072709"/>
        </a:xfrm>
        <a:prstGeom xmlns:a="http://schemas.openxmlformats.org/drawingml/2006/main" prst="line">
          <a:avLst/>
        </a:prstGeom>
        <a:ln xmlns:a="http://schemas.openxmlformats.org/drawingml/2006/main" w="9525"/>
        <a:effectLst xmlns:a="http://schemas.openxmlformats.org/drawingml/2006/main">
          <a:outerShdw blurRad="50800" dist="38100" dir="13500000" algn="br"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0.00427</cdr:x>
      <cdr:y>0.77726</cdr:y>
    </cdr:from>
    <cdr:to>
      <cdr:x>0.24958</cdr:x>
      <cdr:y>0.77726</cdr:y>
    </cdr:to>
    <cdr:cxnSp macro="">
      <cdr:nvCxnSpPr>
        <cdr:cNvPr id="40" name="Łącznik prosty 39">
          <a:extLst xmlns:a="http://schemas.openxmlformats.org/drawingml/2006/main">
            <a:ext uri="{FF2B5EF4-FFF2-40B4-BE49-F238E27FC236}">
              <a16:creationId xmlns:a16="http://schemas.microsoft.com/office/drawing/2014/main" id="{7944FF12-97AB-482E-BB77-863E4D2C3B3E}"/>
            </a:ext>
          </a:extLst>
        </cdr:cNvPr>
        <cdr:cNvCxnSpPr>
          <a:cxnSpLocks xmlns:a="http://schemas.openxmlformats.org/drawingml/2006/main" noChangeAspect="1"/>
        </cdr:cNvCxnSpPr>
      </cdr:nvCxnSpPr>
      <cdr:spPr>
        <a:xfrm xmlns:a="http://schemas.openxmlformats.org/drawingml/2006/main">
          <a:off x="32289" y="3728536"/>
          <a:ext cx="1855701"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0.02923</cdr:x>
      <cdr:y>0.33645</cdr:y>
    </cdr:from>
    <cdr:to>
      <cdr:x>0.25696</cdr:x>
      <cdr:y>0.33645</cdr:y>
    </cdr:to>
    <cdr:cxnSp macro="">
      <cdr:nvCxnSpPr>
        <cdr:cNvPr id="66" name="Łącznik prosty 65">
          <a:extLst xmlns:a="http://schemas.openxmlformats.org/drawingml/2006/main">
            <a:ext uri="{FF2B5EF4-FFF2-40B4-BE49-F238E27FC236}">
              <a16:creationId xmlns:a16="http://schemas.microsoft.com/office/drawing/2014/main" id="{6165D1BB-7EDA-4459-A95A-ED4BB2179B89}"/>
            </a:ext>
          </a:extLst>
        </cdr:cNvPr>
        <cdr:cNvCxnSpPr>
          <a:cxnSpLocks xmlns:a="http://schemas.openxmlformats.org/drawingml/2006/main" noChangeAspect="1"/>
        </cdr:cNvCxnSpPr>
      </cdr:nvCxnSpPr>
      <cdr:spPr>
        <a:xfrm xmlns:a="http://schemas.openxmlformats.org/drawingml/2006/main">
          <a:off x="221115" y="1613982"/>
          <a:ext cx="1722647"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0.35882</cdr:x>
      <cdr:y>0.18481</cdr:y>
    </cdr:from>
    <cdr:to>
      <cdr:x>0.49475</cdr:x>
      <cdr:y>0.55371</cdr:y>
    </cdr:to>
    <cdr:cxnSp macro="">
      <cdr:nvCxnSpPr>
        <cdr:cNvPr id="67" name="Łącznik prosty 66">
          <a:extLst xmlns:a="http://schemas.openxmlformats.org/drawingml/2006/main">
            <a:ext uri="{FF2B5EF4-FFF2-40B4-BE49-F238E27FC236}">
              <a16:creationId xmlns:a16="http://schemas.microsoft.com/office/drawing/2014/main" id="{6CA3F99D-F399-4AAD-A430-CE08CFCC226A}"/>
            </a:ext>
          </a:extLst>
        </cdr:cNvPr>
        <cdr:cNvCxnSpPr/>
      </cdr:nvCxnSpPr>
      <cdr:spPr>
        <a:xfrm xmlns:a="http://schemas.openxmlformats.org/drawingml/2006/main">
          <a:off x="2714315" y="885606"/>
          <a:ext cx="1028246" cy="1767824"/>
        </a:xfrm>
        <a:prstGeom xmlns:a="http://schemas.openxmlformats.org/drawingml/2006/main" prst="line">
          <a:avLst/>
        </a:prstGeom>
        <a:ln xmlns:a="http://schemas.openxmlformats.org/drawingml/2006/main" w="9525"/>
        <a:effectLst xmlns:a="http://schemas.openxmlformats.org/drawingml/2006/main">
          <a:outerShdw blurRad="50800" dist="38100" algn="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0.2993</cdr:x>
      <cdr:y>0.24624</cdr:y>
    </cdr:from>
    <cdr:to>
      <cdr:x>0.48949</cdr:x>
      <cdr:y>0.54829</cdr:y>
    </cdr:to>
    <cdr:cxnSp macro="">
      <cdr:nvCxnSpPr>
        <cdr:cNvPr id="68" name="Łącznik prosty 67">
          <a:extLst xmlns:a="http://schemas.openxmlformats.org/drawingml/2006/main">
            <a:ext uri="{FF2B5EF4-FFF2-40B4-BE49-F238E27FC236}">
              <a16:creationId xmlns:a16="http://schemas.microsoft.com/office/drawing/2014/main" id="{1F86F8A2-F61C-41C5-88EF-E3CA584B9469}"/>
            </a:ext>
          </a:extLst>
        </cdr:cNvPr>
        <cdr:cNvCxnSpPr/>
      </cdr:nvCxnSpPr>
      <cdr:spPr>
        <a:xfrm xmlns:a="http://schemas.openxmlformats.org/drawingml/2006/main">
          <a:off x="2264042" y="1180015"/>
          <a:ext cx="1438694" cy="1447438"/>
        </a:xfrm>
        <a:prstGeom xmlns:a="http://schemas.openxmlformats.org/drawingml/2006/main" prst="line">
          <a:avLst/>
        </a:prstGeom>
        <a:ln xmlns:a="http://schemas.openxmlformats.org/drawingml/2006/main" w="9525"/>
        <a:effectLst xmlns:a="http://schemas.openxmlformats.org/drawingml/2006/main">
          <a:outerShdw blurRad="50800" dist="38100" algn="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0.25588</cdr:x>
      <cdr:y>0.33624</cdr:y>
    </cdr:from>
    <cdr:to>
      <cdr:x>0.49372</cdr:x>
      <cdr:y>0.55371</cdr:y>
    </cdr:to>
    <cdr:cxnSp macro="">
      <cdr:nvCxnSpPr>
        <cdr:cNvPr id="69" name="Łącznik prosty 68">
          <a:extLst xmlns:a="http://schemas.openxmlformats.org/drawingml/2006/main">
            <a:ext uri="{FF2B5EF4-FFF2-40B4-BE49-F238E27FC236}">
              <a16:creationId xmlns:a16="http://schemas.microsoft.com/office/drawing/2014/main" id="{C8CD42FB-728A-4608-B589-E98BF886AF54}"/>
            </a:ext>
          </a:extLst>
        </cdr:cNvPr>
        <cdr:cNvCxnSpPr/>
      </cdr:nvCxnSpPr>
      <cdr:spPr>
        <a:xfrm xmlns:a="http://schemas.openxmlformats.org/drawingml/2006/main">
          <a:off x="1935615" y="1612970"/>
          <a:ext cx="1799154" cy="1043200"/>
        </a:xfrm>
        <a:prstGeom xmlns:a="http://schemas.openxmlformats.org/drawingml/2006/main" prst="line">
          <a:avLst/>
        </a:prstGeom>
        <a:ln xmlns:a="http://schemas.openxmlformats.org/drawingml/2006/main" w="9525"/>
        <a:effectLst xmlns:a="http://schemas.openxmlformats.org/drawingml/2006/main">
          <a:outerShdw blurRad="50800" dist="38100" dir="13500000" algn="br"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0.00148</cdr:x>
      <cdr:y>0.77727</cdr:y>
    </cdr:from>
    <cdr:to>
      <cdr:x>0.23867</cdr:x>
      <cdr:y>0.83405</cdr:y>
    </cdr:to>
    <cdr:sp macro="" textlink="">
      <cdr:nvSpPr>
        <cdr:cNvPr id="79" name="pole tekstowe 1"/>
        <cdr:cNvSpPr txBox="1"/>
      </cdr:nvSpPr>
      <cdr:spPr>
        <a:xfrm xmlns:a="http://schemas.openxmlformats.org/drawingml/2006/main">
          <a:off x="11211" y="3728599"/>
          <a:ext cx="1794235" cy="2723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6. </a:t>
          </a:r>
          <a:r>
            <a:rPr lang="pl-PL" sz="900" b="0"/>
            <a:t>KREATYWNOŚĆ</a:t>
          </a:r>
          <a:r>
            <a:rPr lang="pl-PL" sz="900" b="0" baseline="0"/>
            <a:t> I INNOWACYJNOŚĆ</a:t>
          </a:r>
          <a:endParaRPr lang="pl-PL" sz="900"/>
        </a:p>
      </cdr:txBody>
    </cdr:sp>
  </cdr:relSizeAnchor>
  <cdr:relSizeAnchor xmlns:cdr="http://schemas.openxmlformats.org/drawingml/2006/chartDrawing">
    <cdr:from>
      <cdr:x>0</cdr:x>
      <cdr:y>0.55574</cdr:y>
    </cdr:from>
    <cdr:to>
      <cdr:x>0.21456</cdr:x>
      <cdr:y>0.61252</cdr:y>
    </cdr:to>
    <cdr:sp macro="" textlink="">
      <cdr:nvSpPr>
        <cdr:cNvPr id="84" name="pole tekstowe 1"/>
        <cdr:cNvSpPr txBox="1"/>
      </cdr:nvSpPr>
      <cdr:spPr>
        <a:xfrm xmlns:a="http://schemas.openxmlformats.org/drawingml/2006/main">
          <a:off x="0" y="2665918"/>
          <a:ext cx="1623050" cy="2723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7. </a:t>
          </a:r>
          <a:r>
            <a:rPr lang="pl-PL" sz="900" b="0"/>
            <a:t>RADZENIE</a:t>
          </a:r>
          <a:r>
            <a:rPr lang="pl-PL" sz="900" b="0" baseline="0"/>
            <a:t> SOBIE ZE STRESEM</a:t>
          </a:r>
          <a:endParaRPr lang="pl-PL" sz="900"/>
        </a:p>
      </cdr:txBody>
    </cdr:sp>
  </cdr:relSizeAnchor>
  <cdr:relSizeAnchor xmlns:cdr="http://schemas.openxmlformats.org/drawingml/2006/chartDrawing">
    <cdr:from>
      <cdr:x>0.03411</cdr:x>
      <cdr:y>0.33453</cdr:y>
    </cdr:from>
    <cdr:to>
      <cdr:x>0.19662</cdr:x>
      <cdr:y>0.39131</cdr:y>
    </cdr:to>
    <cdr:sp macro="" textlink="">
      <cdr:nvSpPr>
        <cdr:cNvPr id="85" name="pole tekstowe 1"/>
        <cdr:cNvSpPr txBox="1"/>
      </cdr:nvSpPr>
      <cdr:spPr>
        <a:xfrm xmlns:a="http://schemas.openxmlformats.org/drawingml/2006/main">
          <a:off x="258001" y="1604747"/>
          <a:ext cx="1229315" cy="2723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8. </a:t>
          </a:r>
          <a:r>
            <a:rPr lang="pl-PL" sz="900" b="0"/>
            <a:t>ORGANIZACJA</a:t>
          </a:r>
          <a:r>
            <a:rPr lang="pl-PL" sz="900" b="0" baseline="0"/>
            <a:t> PRACY</a:t>
          </a:r>
          <a:endParaRPr lang="pl-PL" sz="900"/>
        </a:p>
      </cdr:txBody>
    </cdr:sp>
  </cdr:relSizeAnchor>
  <cdr:relSizeAnchor xmlns:cdr="http://schemas.openxmlformats.org/drawingml/2006/chartDrawing">
    <cdr:from>
      <cdr:x>0.05706</cdr:x>
      <cdr:y>0.24819</cdr:y>
    </cdr:from>
    <cdr:to>
      <cdr:x>0.25208</cdr:x>
      <cdr:y>0.30567</cdr:y>
    </cdr:to>
    <cdr:sp macro="" textlink="">
      <cdr:nvSpPr>
        <cdr:cNvPr id="86" name="pole tekstowe 1"/>
        <cdr:cNvSpPr txBox="1"/>
      </cdr:nvSpPr>
      <cdr:spPr>
        <a:xfrm xmlns:a="http://schemas.openxmlformats.org/drawingml/2006/main">
          <a:off x="431659" y="1190597"/>
          <a:ext cx="1475238" cy="2757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9. </a:t>
          </a:r>
          <a:r>
            <a:rPr lang="pl-PL" sz="900" b="0"/>
            <a:t>ORIENTACJA</a:t>
          </a:r>
          <a:r>
            <a:rPr lang="pl-PL" sz="900" b="0" baseline="0"/>
            <a:t> NA JAKOŚĆ</a:t>
          </a:r>
          <a:endParaRPr lang="pl-PL" sz="900"/>
        </a:p>
      </cdr:txBody>
    </cdr:sp>
  </cdr:relSizeAnchor>
  <cdr:relSizeAnchor xmlns:cdr="http://schemas.openxmlformats.org/drawingml/2006/chartDrawing">
    <cdr:from>
      <cdr:x>0.05801</cdr:x>
      <cdr:y>0.24619</cdr:y>
    </cdr:from>
    <cdr:to>
      <cdr:x>0.29914</cdr:x>
      <cdr:y>0.24619</cdr:y>
    </cdr:to>
    <cdr:cxnSp macro="">
      <cdr:nvCxnSpPr>
        <cdr:cNvPr id="88" name="Łącznik prosty 87">
          <a:extLst xmlns:a="http://schemas.openxmlformats.org/drawingml/2006/main">
            <a:ext uri="{FF2B5EF4-FFF2-40B4-BE49-F238E27FC236}">
              <a16:creationId xmlns:a16="http://schemas.microsoft.com/office/drawing/2014/main" id="{91E0D767-5DF8-4CD5-99C6-27B4C671829B}"/>
            </a:ext>
          </a:extLst>
        </cdr:cNvPr>
        <cdr:cNvCxnSpPr>
          <a:cxnSpLocks xmlns:a="http://schemas.openxmlformats.org/drawingml/2006/main" noChangeAspect="1"/>
        </cdr:cNvCxnSpPr>
      </cdr:nvCxnSpPr>
      <cdr:spPr>
        <a:xfrm xmlns:a="http://schemas.openxmlformats.org/drawingml/2006/main">
          <a:off x="438829" y="1180965"/>
          <a:ext cx="1824049"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0.16324</cdr:x>
      <cdr:y>0.12996</cdr:y>
    </cdr:from>
    <cdr:to>
      <cdr:x>0.42096</cdr:x>
      <cdr:y>0.12996</cdr:y>
    </cdr:to>
    <cdr:cxnSp macro="">
      <cdr:nvCxnSpPr>
        <cdr:cNvPr id="90" name="Łącznik prosty 89">
          <a:extLst xmlns:a="http://schemas.openxmlformats.org/drawingml/2006/main">
            <a:ext uri="{FF2B5EF4-FFF2-40B4-BE49-F238E27FC236}">
              <a16:creationId xmlns:a16="http://schemas.microsoft.com/office/drawing/2014/main" id="{A27182AD-93D1-4CCD-BE42-C3653F3B0D7E}"/>
            </a:ext>
          </a:extLst>
        </cdr:cNvPr>
        <cdr:cNvCxnSpPr>
          <a:cxnSpLocks xmlns:a="http://schemas.openxmlformats.org/drawingml/2006/main" noChangeAspect="1"/>
        </cdr:cNvCxnSpPr>
      </cdr:nvCxnSpPr>
      <cdr:spPr>
        <a:xfrm xmlns:a="http://schemas.openxmlformats.org/drawingml/2006/main">
          <a:off x="1234847" y="623401"/>
          <a:ext cx="1949526"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0.13266</cdr:x>
      <cdr:y>0.18485</cdr:y>
    </cdr:from>
    <cdr:to>
      <cdr:x>0.35821</cdr:x>
      <cdr:y>0.18485</cdr:y>
    </cdr:to>
    <cdr:cxnSp macro="">
      <cdr:nvCxnSpPr>
        <cdr:cNvPr id="91" name="Łącznik prosty 90">
          <a:extLst xmlns:a="http://schemas.openxmlformats.org/drawingml/2006/main">
            <a:ext uri="{FF2B5EF4-FFF2-40B4-BE49-F238E27FC236}">
              <a16:creationId xmlns:a16="http://schemas.microsoft.com/office/drawing/2014/main" id="{FE038596-4389-4F4A-9F30-6659938A0952}"/>
            </a:ext>
          </a:extLst>
        </cdr:cNvPr>
        <cdr:cNvCxnSpPr>
          <a:cxnSpLocks xmlns:a="http://schemas.openxmlformats.org/drawingml/2006/main" noChangeAspect="1"/>
        </cdr:cNvCxnSpPr>
      </cdr:nvCxnSpPr>
      <cdr:spPr>
        <a:xfrm xmlns:a="http://schemas.openxmlformats.org/drawingml/2006/main">
          <a:off x="1003526" y="886751"/>
          <a:ext cx="1706190"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0.1323</cdr:x>
      <cdr:y>0.18357</cdr:y>
    </cdr:from>
    <cdr:to>
      <cdr:x>0.28207</cdr:x>
      <cdr:y>0.24035</cdr:y>
    </cdr:to>
    <cdr:sp macro="" textlink="">
      <cdr:nvSpPr>
        <cdr:cNvPr id="94" name="pole tekstowe 1"/>
        <cdr:cNvSpPr txBox="1"/>
      </cdr:nvSpPr>
      <cdr:spPr>
        <a:xfrm xmlns:a="http://schemas.openxmlformats.org/drawingml/2006/main">
          <a:off x="1000794" y="879687"/>
          <a:ext cx="1132942" cy="2720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10. </a:t>
          </a:r>
          <a:r>
            <a:rPr lang="pl-PL" sz="900" b="0"/>
            <a:t>PRACA W GRUPIE</a:t>
          </a:r>
        </a:p>
      </cdr:txBody>
    </cdr:sp>
  </cdr:relSizeAnchor>
</c:userShapes>
</file>

<file path=xl/drawings/drawing6.xml><?xml version="1.0" encoding="utf-8"?>
<c:userShapes xmlns:c="http://schemas.openxmlformats.org/drawingml/2006/chart">
  <cdr:relSizeAnchor xmlns:cdr="http://schemas.openxmlformats.org/drawingml/2006/chartDrawing">
    <cdr:from>
      <cdr:x>0.8157</cdr:x>
      <cdr:y>0.14664</cdr:y>
    </cdr:from>
    <cdr:to>
      <cdr:x>0.91082</cdr:x>
      <cdr:y>0.222</cdr:y>
    </cdr:to>
    <cdr:sp macro="" textlink="">
      <cdr:nvSpPr>
        <cdr:cNvPr id="2" name="pole tekstowe 1"/>
        <cdr:cNvSpPr txBox="1"/>
      </cdr:nvSpPr>
      <cdr:spPr>
        <a:xfrm xmlns:a="http://schemas.openxmlformats.org/drawingml/2006/main">
          <a:off x="6534150" y="685800"/>
          <a:ext cx="7620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l-PL" sz="1100"/>
        </a:p>
      </cdr:txBody>
    </cdr:sp>
  </cdr:relSizeAnchor>
  <cdr:relSizeAnchor xmlns:cdr="http://schemas.openxmlformats.org/drawingml/2006/chartDrawing">
    <cdr:from>
      <cdr:x>0.7783</cdr:x>
      <cdr:y>0.51839</cdr:y>
    </cdr:from>
    <cdr:to>
      <cdr:x>0.89145</cdr:x>
      <cdr:y>0.57116</cdr:y>
    </cdr:to>
    <cdr:sp macro="" textlink="">
      <cdr:nvSpPr>
        <cdr:cNvPr id="3" name="pole tekstowe 2"/>
        <cdr:cNvSpPr txBox="1"/>
      </cdr:nvSpPr>
      <cdr:spPr>
        <a:xfrm xmlns:a="http://schemas.openxmlformats.org/drawingml/2006/main">
          <a:off x="5991944" y="2411596"/>
          <a:ext cx="871116" cy="2454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l-PL" sz="900" b="1"/>
            <a:t>1. </a:t>
          </a:r>
          <a:r>
            <a:rPr lang="pl-PL" sz="900" b="0"/>
            <a:t>PRAW</a:t>
          </a:r>
          <a:r>
            <a:rPr lang="pl-PL" sz="900"/>
            <a:t>OŚĆ</a:t>
          </a:r>
        </a:p>
      </cdr:txBody>
    </cdr:sp>
  </cdr:relSizeAnchor>
  <cdr:relSizeAnchor xmlns:cdr="http://schemas.openxmlformats.org/drawingml/2006/chartDrawing">
    <cdr:from>
      <cdr:x>0.07056</cdr:x>
      <cdr:y>0.56659</cdr:y>
    </cdr:from>
    <cdr:to>
      <cdr:x>0.22682</cdr:x>
      <cdr:y>0.62127</cdr:y>
    </cdr:to>
    <cdr:sp macro="" textlink="">
      <cdr:nvSpPr>
        <cdr:cNvPr id="6" name="pole tekstowe 1"/>
        <cdr:cNvSpPr txBox="1"/>
      </cdr:nvSpPr>
      <cdr:spPr>
        <a:xfrm xmlns:a="http://schemas.openxmlformats.org/drawingml/2006/main">
          <a:off x="543249" y="2649849"/>
          <a:ext cx="1203010" cy="2557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4. </a:t>
          </a:r>
          <a:r>
            <a:rPr lang="pl-PL" sz="900" b="0"/>
            <a:t>PROAKTYWNOŚĆ</a:t>
          </a:r>
          <a:endParaRPr lang="pl-PL" sz="900"/>
        </a:p>
      </cdr:txBody>
    </cdr:sp>
  </cdr:relSizeAnchor>
  <cdr:relSizeAnchor xmlns:cdr="http://schemas.openxmlformats.org/drawingml/2006/chartDrawing">
    <cdr:from>
      <cdr:x>0.49296</cdr:x>
      <cdr:y>0.97704</cdr:y>
    </cdr:from>
    <cdr:to>
      <cdr:x>0.71589</cdr:x>
      <cdr:y>0.97704</cdr:y>
    </cdr:to>
    <cdr:cxnSp macro="">
      <cdr:nvCxnSpPr>
        <cdr:cNvPr id="7" name="Łącznik prosty 6">
          <a:extLst xmlns:a="http://schemas.openxmlformats.org/drawingml/2006/main">
            <a:ext uri="{FF2B5EF4-FFF2-40B4-BE49-F238E27FC236}">
              <a16:creationId xmlns:a16="http://schemas.microsoft.com/office/drawing/2014/main" id="{3B7EFD33-0090-4FAB-A56D-5C32359E11A5}"/>
            </a:ext>
          </a:extLst>
        </cdr:cNvPr>
        <cdr:cNvCxnSpPr>
          <a:cxnSpLocks xmlns:a="http://schemas.openxmlformats.org/drawingml/2006/main" noChangeAspect="1"/>
        </cdr:cNvCxnSpPr>
      </cdr:nvCxnSpPr>
      <cdr:spPr>
        <a:xfrm xmlns:a="http://schemas.openxmlformats.org/drawingml/2006/main">
          <a:off x="3795187" y="4556303"/>
          <a:ext cx="1716287" cy="0"/>
        </a:xfrm>
        <a:prstGeom xmlns:a="http://schemas.openxmlformats.org/drawingml/2006/main" prst="line">
          <a:avLst/>
        </a:prstGeom>
        <a:ln xmlns:a="http://schemas.openxmlformats.org/drawingml/2006/main" w="9525"/>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0.54827</cdr:x>
      <cdr:y>0.9311</cdr:y>
    </cdr:from>
    <cdr:to>
      <cdr:x>0.70663</cdr:x>
      <cdr:y>0.97821</cdr:y>
    </cdr:to>
    <cdr:sp macro="" textlink="">
      <cdr:nvSpPr>
        <cdr:cNvPr id="8" name="pole tekstowe 1"/>
        <cdr:cNvSpPr txBox="1"/>
      </cdr:nvSpPr>
      <cdr:spPr>
        <a:xfrm xmlns:a="http://schemas.openxmlformats.org/drawingml/2006/main">
          <a:off x="4231010" y="4374479"/>
          <a:ext cx="1222053" cy="2213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2. </a:t>
          </a:r>
          <a:r>
            <a:rPr lang="pl-PL" sz="900"/>
            <a:t>PROFESJONALIZM</a:t>
          </a:r>
        </a:p>
      </cdr:txBody>
    </cdr:sp>
  </cdr:relSizeAnchor>
  <cdr:relSizeAnchor xmlns:cdr="http://schemas.openxmlformats.org/drawingml/2006/chartDrawing">
    <cdr:from>
      <cdr:x>0.11512</cdr:x>
      <cdr:y>0.25731</cdr:y>
    </cdr:from>
    <cdr:to>
      <cdr:x>0.30952</cdr:x>
      <cdr:y>0.25731</cdr:y>
    </cdr:to>
    <cdr:cxnSp macro="">
      <cdr:nvCxnSpPr>
        <cdr:cNvPr id="16" name="Łącznik prosty 15">
          <a:extLst xmlns:a="http://schemas.openxmlformats.org/drawingml/2006/main">
            <a:ext uri="{FF2B5EF4-FFF2-40B4-BE49-F238E27FC236}">
              <a16:creationId xmlns:a16="http://schemas.microsoft.com/office/drawing/2014/main" id="{8F145973-C9F0-4A08-9DB9-62892CF12DCA}"/>
            </a:ext>
          </a:extLst>
        </cdr:cNvPr>
        <cdr:cNvCxnSpPr>
          <a:cxnSpLocks xmlns:a="http://schemas.openxmlformats.org/drawingml/2006/main" noChangeAspect="1"/>
        </cdr:cNvCxnSpPr>
      </cdr:nvCxnSpPr>
      <cdr:spPr>
        <a:xfrm xmlns:a="http://schemas.openxmlformats.org/drawingml/2006/main">
          <a:off x="886320" y="1192179"/>
          <a:ext cx="1496641"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0.06634</cdr:x>
      <cdr:y>0.56474</cdr:y>
    </cdr:from>
    <cdr:to>
      <cdr:x>0.49475</cdr:x>
      <cdr:y>0.56474</cdr:y>
    </cdr:to>
    <cdr:cxnSp macro="">
      <cdr:nvCxnSpPr>
        <cdr:cNvPr id="9" name="Łącznik prosty 8">
          <a:extLst xmlns:a="http://schemas.openxmlformats.org/drawingml/2006/main">
            <a:ext uri="{FF2B5EF4-FFF2-40B4-BE49-F238E27FC236}">
              <a16:creationId xmlns:a16="http://schemas.microsoft.com/office/drawing/2014/main" id="{86A88A9C-A895-4DDB-AC0D-7289F9402EB5}"/>
            </a:ext>
          </a:extLst>
        </cdr:cNvPr>
        <cdr:cNvCxnSpPr>
          <a:cxnSpLocks xmlns:a="http://schemas.openxmlformats.org/drawingml/2006/main" noChangeAspect="1"/>
        </cdr:cNvCxnSpPr>
      </cdr:nvCxnSpPr>
      <cdr:spPr>
        <a:xfrm xmlns:a="http://schemas.openxmlformats.org/drawingml/2006/main">
          <a:off x="511969" y="2653279"/>
          <a:ext cx="3305957"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0.14762</cdr:x>
      <cdr:y>0.87948</cdr:y>
    </cdr:from>
    <cdr:to>
      <cdr:x>0.30418</cdr:x>
      <cdr:y>0.87948</cdr:y>
    </cdr:to>
    <cdr:cxnSp macro="">
      <cdr:nvCxnSpPr>
        <cdr:cNvPr id="14" name="Łącznik prosty 13">
          <a:extLst xmlns:a="http://schemas.openxmlformats.org/drawingml/2006/main">
            <a:ext uri="{FF2B5EF4-FFF2-40B4-BE49-F238E27FC236}">
              <a16:creationId xmlns:a16="http://schemas.microsoft.com/office/drawing/2014/main" id="{6DD8EF27-77A6-4A8B-BDD1-4812BD3E9761}"/>
            </a:ext>
          </a:extLst>
        </cdr:cNvPr>
        <cdr:cNvCxnSpPr>
          <a:cxnSpLocks xmlns:a="http://schemas.openxmlformats.org/drawingml/2006/main" noChangeAspect="1"/>
        </cdr:cNvCxnSpPr>
      </cdr:nvCxnSpPr>
      <cdr:spPr>
        <a:xfrm xmlns:a="http://schemas.openxmlformats.org/drawingml/2006/main">
          <a:off x="1136506" y="4091457"/>
          <a:ext cx="1205320" cy="0"/>
        </a:xfrm>
        <a:prstGeom xmlns:a="http://schemas.openxmlformats.org/drawingml/2006/main" prst="line">
          <a:avLst/>
        </a:prstGeom>
        <a:ln xmlns:a="http://schemas.openxmlformats.org/drawingml/2006/main" w="9525"/>
        <a:effectLst xmlns:a="http://schemas.openxmlformats.org/drawingml/2006/main">
          <a:outerShdw blurRad="50800" dist="38100" dir="16200000"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0.30395</cdr:x>
      <cdr:y>0.5647</cdr:y>
    </cdr:from>
    <cdr:to>
      <cdr:x>0.49595</cdr:x>
      <cdr:y>0.87937</cdr:y>
    </cdr:to>
    <cdr:cxnSp macro="">
      <cdr:nvCxnSpPr>
        <cdr:cNvPr id="17" name="Łącznik prosty 16">
          <a:extLst xmlns:a="http://schemas.openxmlformats.org/drawingml/2006/main">
            <a:ext uri="{FF2B5EF4-FFF2-40B4-BE49-F238E27FC236}">
              <a16:creationId xmlns:a16="http://schemas.microsoft.com/office/drawing/2014/main" id="{4853D7C7-0E1E-4049-ABD8-FE9AE87C0126}"/>
            </a:ext>
          </a:extLst>
        </cdr:cNvPr>
        <cdr:cNvCxnSpPr/>
      </cdr:nvCxnSpPr>
      <cdr:spPr>
        <a:xfrm xmlns:a="http://schemas.openxmlformats.org/drawingml/2006/main" flipV="1">
          <a:off x="2345532" y="2653077"/>
          <a:ext cx="1481689" cy="1478392"/>
        </a:xfrm>
        <a:prstGeom xmlns:a="http://schemas.openxmlformats.org/drawingml/2006/main" prst="line">
          <a:avLst/>
        </a:prstGeom>
        <a:ln xmlns:a="http://schemas.openxmlformats.org/drawingml/2006/main" w="9525"/>
        <a:effectLst xmlns:a="http://schemas.openxmlformats.org/drawingml/2006/main">
          <a:outerShdw blurRad="50800" dist="38100" dir="13500000" algn="br"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0.12169</cdr:x>
      <cdr:y>0.26216</cdr:y>
    </cdr:from>
    <cdr:to>
      <cdr:x>0.27795</cdr:x>
      <cdr:y>0.31683</cdr:y>
    </cdr:to>
    <cdr:sp macro="" textlink="">
      <cdr:nvSpPr>
        <cdr:cNvPr id="24" name="pole tekstowe 1"/>
        <cdr:cNvSpPr txBox="1"/>
      </cdr:nvSpPr>
      <cdr:spPr>
        <a:xfrm xmlns:a="http://schemas.openxmlformats.org/drawingml/2006/main">
          <a:off x="936871" y="1226078"/>
          <a:ext cx="1203010" cy="2556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900" b="1"/>
            <a:t>5. </a:t>
          </a:r>
          <a:r>
            <a:rPr lang="pl-PL" sz="900" b="0"/>
            <a:t>PRZYWÓDZTWO</a:t>
          </a:r>
          <a:endParaRPr lang="pl-PL" sz="900"/>
        </a:p>
      </cdr:txBody>
    </cdr:sp>
  </cdr:relSizeAnchor>
  <cdr:relSizeAnchor xmlns:cdr="http://schemas.openxmlformats.org/drawingml/2006/chartDrawing">
    <cdr:from>
      <cdr:x>0.30921</cdr:x>
      <cdr:y>0.25881</cdr:y>
    </cdr:from>
    <cdr:to>
      <cdr:x>0.49534</cdr:x>
      <cdr:y>0.56559</cdr:y>
    </cdr:to>
    <cdr:cxnSp macro="">
      <cdr:nvCxnSpPr>
        <cdr:cNvPr id="5" name="Łącznik prosty 4">
          <a:extLst xmlns:a="http://schemas.openxmlformats.org/drawingml/2006/main">
            <a:ext uri="{FF2B5EF4-FFF2-40B4-BE49-F238E27FC236}">
              <a16:creationId xmlns:a16="http://schemas.microsoft.com/office/drawing/2014/main" id="{2C46DF1C-837C-4401-9E31-B7EA15DA3BC8}"/>
            </a:ext>
          </a:extLst>
        </cdr:cNvPr>
        <cdr:cNvCxnSpPr/>
      </cdr:nvCxnSpPr>
      <cdr:spPr>
        <a:xfrm xmlns:a="http://schemas.openxmlformats.org/drawingml/2006/main">
          <a:off x="2380537" y="1206925"/>
          <a:ext cx="1432973" cy="1430628"/>
        </a:xfrm>
        <a:prstGeom xmlns:a="http://schemas.openxmlformats.org/drawingml/2006/main" prst="line">
          <a:avLst/>
        </a:prstGeom>
        <a:ln xmlns:a="http://schemas.openxmlformats.org/drawingml/2006/main" w="9525"/>
        <a:effectLst xmlns:a="http://schemas.openxmlformats.org/drawingml/2006/main">
          <a:outerShdw blurRad="50800" dist="38100" dir="18900000" algn="b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0.15027</cdr:x>
      <cdr:y>0.88054</cdr:y>
    </cdr:from>
    <cdr:to>
      <cdr:x>0.29826</cdr:x>
      <cdr:y>0.9342</cdr:y>
    </cdr:to>
    <cdr:sp macro="" textlink="">
      <cdr:nvSpPr>
        <cdr:cNvPr id="10" name="pole tekstowe 9"/>
        <cdr:cNvSpPr txBox="1"/>
      </cdr:nvSpPr>
      <cdr:spPr>
        <a:xfrm xmlns:a="http://schemas.openxmlformats.org/drawingml/2006/main">
          <a:off x="1156917" y="4118169"/>
          <a:ext cx="1139342" cy="2509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l-PL" sz="900" b="1"/>
            <a:t>3. </a:t>
          </a:r>
          <a:r>
            <a:rPr lang="pl-PL" sz="900"/>
            <a:t>OBIEKTYWIZM</a:t>
          </a:r>
        </a:p>
      </cdr:txBody>
    </cdr:sp>
  </cdr:relSizeAnchor>
  <cdr:relSizeAnchor xmlns:cdr="http://schemas.openxmlformats.org/drawingml/2006/chartDrawing">
    <cdr:from>
      <cdr:x>0.49479</cdr:x>
      <cdr:y>0.5671</cdr:y>
    </cdr:from>
    <cdr:to>
      <cdr:x>0.49479</cdr:x>
      <cdr:y>0.96981</cdr:y>
    </cdr:to>
    <cdr:cxnSp macro="">
      <cdr:nvCxnSpPr>
        <cdr:cNvPr id="15" name="Łącznik prosty 14">
          <a:extLst xmlns:a="http://schemas.openxmlformats.org/drawingml/2006/main">
            <a:ext uri="{FF2B5EF4-FFF2-40B4-BE49-F238E27FC236}">
              <a16:creationId xmlns:a16="http://schemas.microsoft.com/office/drawing/2014/main" id="{3F047029-4A85-43F5-AFDF-4C5AC2C3E1B5}"/>
            </a:ext>
          </a:extLst>
        </cdr:cNvPr>
        <cdr:cNvCxnSpPr/>
      </cdr:nvCxnSpPr>
      <cdr:spPr>
        <a:xfrm xmlns:a="http://schemas.openxmlformats.org/drawingml/2006/main" flipV="1">
          <a:off x="3809286" y="2622975"/>
          <a:ext cx="1" cy="1862667"/>
        </a:xfrm>
        <a:prstGeom xmlns:a="http://schemas.openxmlformats.org/drawingml/2006/main" prst="line">
          <a:avLst/>
        </a:prstGeom>
        <a:ln xmlns:a="http://schemas.openxmlformats.org/drawingml/2006/main" w="9525"/>
        <a:effectLst xmlns:a="http://schemas.openxmlformats.org/drawingml/2006/main">
          <a:outerShdw blurRad="50800" dist="38100" dir="13500000" algn="br"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XFC30"/>
  <sheetViews>
    <sheetView showGridLines="0" tabSelected="1" zoomScale="110" zoomScaleNormal="110" workbookViewId="0">
      <selection activeCell="A9" sqref="A9:C9"/>
    </sheetView>
  </sheetViews>
  <sheetFormatPr defaultColWidth="0" defaultRowHeight="15" zeroHeight="1" x14ac:dyDescent="0.25"/>
  <cols>
    <col min="1" max="1" width="22.140625" customWidth="1"/>
    <col min="2" max="2" width="104.5703125" customWidth="1"/>
    <col min="3" max="3" width="33" customWidth="1"/>
    <col min="4" max="4" width="0.28515625" customWidth="1"/>
    <col min="5" max="5" width="9.140625" hidden="1" customWidth="1"/>
    <col min="6" max="16383" width="9.140625" hidden="1"/>
    <col min="16384" max="16384" width="0.140625" hidden="1" customWidth="1"/>
  </cols>
  <sheetData>
    <row r="1" spans="1:3" ht="19.5" customHeight="1" x14ac:dyDescent="0.25">
      <c r="A1" s="154" t="s">
        <v>322</v>
      </c>
      <c r="B1" s="155" t="s">
        <v>290</v>
      </c>
      <c r="C1" s="319"/>
    </row>
    <row r="2" spans="1:3" ht="48.75" customHeight="1" x14ac:dyDescent="0.25">
      <c r="A2" s="143" t="s">
        <v>292</v>
      </c>
      <c r="B2" s="271"/>
      <c r="C2" s="320"/>
    </row>
    <row r="3" spans="1:3" ht="28.5" customHeight="1" x14ac:dyDescent="0.25">
      <c r="A3" s="143" t="s">
        <v>291</v>
      </c>
      <c r="B3" s="272"/>
      <c r="C3" s="320"/>
    </row>
    <row r="4" spans="1:3" ht="24" customHeight="1" x14ac:dyDescent="0.25">
      <c r="A4" s="143" t="s">
        <v>289</v>
      </c>
      <c r="B4" s="152"/>
      <c r="C4" s="320"/>
    </row>
    <row r="5" spans="1:3" ht="24" customHeight="1" x14ac:dyDescent="0.25">
      <c r="A5" s="143" t="s">
        <v>320</v>
      </c>
      <c r="B5" s="153"/>
      <c r="C5" s="320"/>
    </row>
    <row r="6" spans="1:3" ht="24" customHeight="1" thickBot="1" x14ac:dyDescent="0.3">
      <c r="A6" s="156" t="s">
        <v>321</v>
      </c>
      <c r="B6" s="283"/>
      <c r="C6" s="321"/>
    </row>
    <row r="7" spans="1:3" ht="27.75" customHeight="1" x14ac:dyDescent="0.25">
      <c r="A7" s="331" t="s">
        <v>658</v>
      </c>
      <c r="B7" s="332"/>
      <c r="C7" s="333"/>
    </row>
    <row r="8" spans="1:3" ht="15" customHeight="1" x14ac:dyDescent="0.25">
      <c r="A8" s="328" t="s">
        <v>657</v>
      </c>
      <c r="B8" s="329"/>
      <c r="C8" s="330"/>
    </row>
    <row r="9" spans="1:3" x14ac:dyDescent="0.25">
      <c r="A9" s="334" t="s">
        <v>626</v>
      </c>
      <c r="B9" s="335"/>
      <c r="C9" s="336"/>
    </row>
    <row r="10" spans="1:3" ht="21" customHeight="1" x14ac:dyDescent="0.25">
      <c r="A10" s="334" t="s">
        <v>326</v>
      </c>
      <c r="B10" s="335"/>
      <c r="C10" s="336"/>
    </row>
    <row r="11" spans="1:3" ht="21" customHeight="1" x14ac:dyDescent="0.25">
      <c r="A11" s="334" t="s">
        <v>575</v>
      </c>
      <c r="B11" s="335"/>
      <c r="C11" s="336"/>
    </row>
    <row r="12" spans="1:3" ht="21" customHeight="1" x14ac:dyDescent="0.25">
      <c r="A12" s="334" t="s">
        <v>327</v>
      </c>
      <c r="B12" s="335"/>
      <c r="C12" s="336"/>
    </row>
    <row r="13" spans="1:3" ht="21" customHeight="1" x14ac:dyDescent="0.25">
      <c r="A13" s="334" t="s">
        <v>530</v>
      </c>
      <c r="B13" s="335"/>
      <c r="C13" s="161"/>
    </row>
    <row r="14" spans="1:3" ht="24.75" customHeight="1" x14ac:dyDescent="0.25">
      <c r="A14" s="322" t="s">
        <v>576</v>
      </c>
      <c r="B14" s="323"/>
      <c r="C14" s="324"/>
    </row>
    <row r="15" spans="1:3" x14ac:dyDescent="0.25">
      <c r="A15" s="325" t="s">
        <v>628</v>
      </c>
      <c r="B15" s="326"/>
      <c r="C15" s="327"/>
    </row>
    <row r="16" spans="1:3" ht="33.75" customHeight="1" x14ac:dyDescent="0.25">
      <c r="A16" s="212"/>
      <c r="B16" s="337" t="s">
        <v>571</v>
      </c>
      <c r="C16" s="338"/>
    </row>
    <row r="17" spans="1:3" x14ac:dyDescent="0.25">
      <c r="A17" s="325" t="s">
        <v>629</v>
      </c>
      <c r="B17" s="326"/>
      <c r="C17" s="327"/>
    </row>
    <row r="18" spans="1:3" ht="44.25" customHeight="1" x14ac:dyDescent="0.25">
      <c r="A18" s="160"/>
      <c r="B18" s="337" t="s">
        <v>572</v>
      </c>
      <c r="C18" s="338"/>
    </row>
    <row r="19" spans="1:3" ht="29.25" customHeight="1" x14ac:dyDescent="0.25">
      <c r="A19" s="325" t="s">
        <v>630</v>
      </c>
      <c r="B19" s="326"/>
      <c r="C19" s="327"/>
    </row>
    <row r="20" spans="1:3" ht="44.25" customHeight="1" x14ac:dyDescent="0.25">
      <c r="A20" s="160"/>
      <c r="B20" s="337" t="s">
        <v>573</v>
      </c>
      <c r="C20" s="338"/>
    </row>
    <row r="21" spans="1:3" ht="29.25" customHeight="1" x14ac:dyDescent="0.25">
      <c r="A21" s="325" t="s">
        <v>631</v>
      </c>
      <c r="B21" s="326"/>
      <c r="C21" s="327"/>
    </row>
    <row r="22" spans="1:3" ht="33.75" customHeight="1" x14ac:dyDescent="0.25">
      <c r="A22" s="160"/>
      <c r="B22" s="337" t="s">
        <v>659</v>
      </c>
      <c r="C22" s="338"/>
    </row>
    <row r="23" spans="1:3" ht="29.25" customHeight="1" x14ac:dyDescent="0.25">
      <c r="A23" s="325" t="s">
        <v>632</v>
      </c>
      <c r="B23" s="326"/>
      <c r="C23" s="327"/>
    </row>
    <row r="24" spans="1:3" ht="33.75" customHeight="1" x14ac:dyDescent="0.25">
      <c r="A24" s="160"/>
      <c r="B24" s="337" t="s">
        <v>574</v>
      </c>
      <c r="C24" s="338"/>
    </row>
    <row r="25" spans="1:3" ht="20.25" customHeight="1" thickBot="1" x14ac:dyDescent="0.3">
      <c r="A25" s="339" t="s">
        <v>69</v>
      </c>
      <c r="B25" s="340"/>
      <c r="C25" s="341"/>
    </row>
    <row r="30" spans="1:3" ht="1.5" customHeight="1" x14ac:dyDescent="0.25"/>
  </sheetData>
  <sheetProtection algorithmName="SHA-512" hashValue="XNyfI8pbZ9pGwaWQkfjOI7mYd1vDmz07oToGDDo1trXntkfi4Ahnjx+ZA8NKbgnGS7wBHmr9QonSbt3DTUbBhw==" saltValue="Dg+dFFLe6Ba61G53BqQV5Q==" spinCount="100000" sheet="1" objects="1" scenarios="1"/>
  <mergeCells count="20">
    <mergeCell ref="B20:C20"/>
    <mergeCell ref="B22:C22"/>
    <mergeCell ref="A23:C23"/>
    <mergeCell ref="A25:C25"/>
    <mergeCell ref="A21:C21"/>
    <mergeCell ref="B24:C24"/>
    <mergeCell ref="C1:C6"/>
    <mergeCell ref="A14:C14"/>
    <mergeCell ref="A15:C15"/>
    <mergeCell ref="A17:C17"/>
    <mergeCell ref="A19:C19"/>
    <mergeCell ref="A8:C8"/>
    <mergeCell ref="A7:C7"/>
    <mergeCell ref="A9:C9"/>
    <mergeCell ref="A10:C10"/>
    <mergeCell ref="A11:C11"/>
    <mergeCell ref="A12:C12"/>
    <mergeCell ref="A13:B13"/>
    <mergeCell ref="B16:C16"/>
    <mergeCell ref="B18:C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listy!$E$1:$E$2</xm:f>
          </x14:formula1>
          <xm:sqref>B5</xm:sqref>
        </x14:dataValidation>
        <x14:dataValidation type="list" allowBlank="1" showInputMessage="1" showErrorMessage="1" xr:uid="{00000000-0002-0000-0000-000001000000}">
          <x14:formula1>
            <xm:f>listy!$C$1:$C$4</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1C064"/>
    <pageSetUpPr fitToPage="1"/>
  </sheetPr>
  <dimension ref="A1:P30"/>
  <sheetViews>
    <sheetView zoomScale="60" zoomScaleNormal="60" workbookViewId="0">
      <pane xSplit="3" ySplit="3" topLeftCell="D4" activePane="bottomRight" state="frozen"/>
      <selection pane="topRight" activeCell="D1" sqref="D1"/>
      <selection pane="bottomLeft" activeCell="A4" sqref="A4"/>
      <selection pane="bottomRight" activeCell="I6" sqref="I6"/>
    </sheetView>
  </sheetViews>
  <sheetFormatPr defaultColWidth="0" defaultRowHeight="18.75" zeroHeight="1" x14ac:dyDescent="0.3"/>
  <cols>
    <col min="1" max="1" width="4.5703125" style="179" customWidth="1"/>
    <col min="2" max="2" width="17.140625" customWidth="1"/>
    <col min="3" max="3" width="36.7109375" customWidth="1"/>
    <col min="4" max="4" width="60.85546875" customWidth="1"/>
    <col min="5" max="5" width="60.7109375" customWidth="1"/>
    <col min="6" max="8" width="60.5703125" customWidth="1"/>
    <col min="9" max="9" width="23" style="87" customWidth="1"/>
    <col min="10" max="11" width="23.140625" style="87" customWidth="1"/>
    <col min="12" max="13" width="9.140625" hidden="1" customWidth="1"/>
    <col min="14" max="16" width="0" hidden="1" customWidth="1"/>
    <col min="17" max="16384" width="9.140625" hidden="1"/>
  </cols>
  <sheetData>
    <row r="1" spans="1:13" ht="36" customHeight="1" x14ac:dyDescent="0.25">
      <c r="A1" s="347" t="s">
        <v>70</v>
      </c>
      <c r="B1" s="348"/>
      <c r="C1" s="348"/>
      <c r="D1" s="348"/>
      <c r="E1" s="348"/>
      <c r="F1" s="348"/>
      <c r="G1" s="348"/>
      <c r="H1" s="348"/>
      <c r="I1" s="348"/>
      <c r="J1" s="348"/>
      <c r="K1" s="349"/>
      <c r="L1" s="2"/>
      <c r="M1" s="2"/>
    </row>
    <row r="2" spans="1:13" ht="30" customHeight="1" x14ac:dyDescent="0.25">
      <c r="A2" s="350" t="s">
        <v>2</v>
      </c>
      <c r="B2" s="5" t="s">
        <v>71</v>
      </c>
      <c r="C2" s="352" t="s">
        <v>72</v>
      </c>
      <c r="D2" s="353" t="s">
        <v>323</v>
      </c>
      <c r="E2" s="354"/>
      <c r="F2" s="354"/>
      <c r="G2" s="354"/>
      <c r="H2" s="355"/>
      <c r="I2" s="359" t="s">
        <v>269</v>
      </c>
      <c r="J2" s="359"/>
      <c r="K2" s="360"/>
      <c r="L2" s="2"/>
      <c r="M2" s="2"/>
    </row>
    <row r="3" spans="1:13" ht="59.25" customHeight="1" x14ac:dyDescent="0.25">
      <c r="A3" s="351"/>
      <c r="B3" s="60" t="s">
        <v>633</v>
      </c>
      <c r="C3" s="352"/>
      <c r="D3" s="356"/>
      <c r="E3" s="357"/>
      <c r="F3" s="357"/>
      <c r="G3" s="357"/>
      <c r="H3" s="358"/>
      <c r="I3" s="361">
        <f>'Strona tytułowa'!B4</f>
        <v>0</v>
      </c>
      <c r="J3" s="361"/>
      <c r="K3" s="362"/>
      <c r="L3" s="4"/>
      <c r="M3" s="4"/>
    </row>
    <row r="4" spans="1:13" ht="66" customHeight="1" thickBot="1" x14ac:dyDescent="0.3">
      <c r="A4" s="342" t="s">
        <v>531</v>
      </c>
      <c r="B4" s="343"/>
      <c r="C4" s="344"/>
      <c r="D4" s="145" t="s">
        <v>560</v>
      </c>
      <c r="E4" s="146" t="s">
        <v>561</v>
      </c>
      <c r="F4" s="147" t="s">
        <v>562</v>
      </c>
      <c r="G4" s="146" t="s">
        <v>563</v>
      </c>
      <c r="H4" s="148" t="s">
        <v>564</v>
      </c>
      <c r="I4" s="91" t="s">
        <v>635</v>
      </c>
      <c r="J4" s="91" t="s">
        <v>271</v>
      </c>
      <c r="K4" s="144" t="s">
        <v>655</v>
      </c>
      <c r="L4" s="3"/>
      <c r="M4" s="3"/>
    </row>
    <row r="5" spans="1:13" ht="65.25" customHeight="1" x14ac:dyDescent="0.25">
      <c r="A5" s="9">
        <v>1</v>
      </c>
      <c r="B5" s="10" t="s">
        <v>73</v>
      </c>
      <c r="C5" s="10" t="s">
        <v>74</v>
      </c>
      <c r="D5" s="345" t="s">
        <v>381</v>
      </c>
      <c r="E5" s="346"/>
      <c r="F5" s="346"/>
      <c r="G5" s="346"/>
      <c r="H5" s="346"/>
      <c r="I5" s="66"/>
      <c r="J5" s="66"/>
      <c r="K5" s="86"/>
      <c r="L5" s="3"/>
      <c r="M5" s="3"/>
    </row>
    <row r="6" spans="1:13" ht="138.75" customHeight="1" x14ac:dyDescent="0.25">
      <c r="A6" s="351"/>
      <c r="B6" s="60" t="s">
        <v>3</v>
      </c>
      <c r="C6" s="6" t="s">
        <v>333</v>
      </c>
      <c r="D6" s="213" t="s">
        <v>77</v>
      </c>
      <c r="E6" s="214" t="s">
        <v>577</v>
      </c>
      <c r="F6" s="213" t="s">
        <v>450</v>
      </c>
      <c r="G6" s="214" t="s">
        <v>334</v>
      </c>
      <c r="H6" s="215" t="s">
        <v>78</v>
      </c>
      <c r="I6" s="63"/>
      <c r="J6" s="140"/>
      <c r="K6" s="85">
        <f>IF(J6=0, 0, IF(J6=I6, J6, "do dyskusji"))</f>
        <v>0</v>
      </c>
    </row>
    <row r="7" spans="1:13" ht="165" customHeight="1" x14ac:dyDescent="0.25">
      <c r="A7" s="366"/>
      <c r="B7" s="60" t="s">
        <v>4</v>
      </c>
      <c r="C7" s="6" t="s">
        <v>335</v>
      </c>
      <c r="D7" s="213" t="s">
        <v>578</v>
      </c>
      <c r="E7" s="214" t="s">
        <v>336</v>
      </c>
      <c r="F7" s="213" t="s">
        <v>337</v>
      </c>
      <c r="G7" s="214" t="s">
        <v>79</v>
      </c>
      <c r="H7" s="215" t="s">
        <v>338</v>
      </c>
      <c r="I7" s="63"/>
      <c r="J7" s="140"/>
      <c r="K7" s="85">
        <f t="shared" ref="K7:K30" si="0">IF(J7=0, 0, IF(J7=I7, J7, "do dyskusji"))</f>
        <v>0</v>
      </c>
    </row>
    <row r="8" spans="1:13" ht="123" customHeight="1" x14ac:dyDescent="0.25">
      <c r="A8" s="366"/>
      <c r="B8" s="60" t="s">
        <v>5</v>
      </c>
      <c r="C8" s="6" t="s">
        <v>378</v>
      </c>
      <c r="D8" s="213" t="s">
        <v>379</v>
      </c>
      <c r="E8" s="214" t="s">
        <v>478</v>
      </c>
      <c r="F8" s="213" t="s">
        <v>479</v>
      </c>
      <c r="G8" s="214" t="s">
        <v>380</v>
      </c>
      <c r="H8" s="215" t="s">
        <v>480</v>
      </c>
      <c r="I8" s="63"/>
      <c r="J8" s="140"/>
      <c r="K8" s="85">
        <f t="shared" si="0"/>
        <v>0</v>
      </c>
    </row>
    <row r="9" spans="1:13" ht="123.75" customHeight="1" thickBot="1" x14ac:dyDescent="0.3">
      <c r="A9" s="367"/>
      <c r="B9" s="7" t="s">
        <v>6</v>
      </c>
      <c r="C9" s="8" t="s">
        <v>339</v>
      </c>
      <c r="D9" s="216" t="s">
        <v>340</v>
      </c>
      <c r="E9" s="217" t="s">
        <v>80</v>
      </c>
      <c r="F9" s="216" t="s">
        <v>341</v>
      </c>
      <c r="G9" s="217" t="s">
        <v>342</v>
      </c>
      <c r="H9" s="218" t="s">
        <v>579</v>
      </c>
      <c r="I9" s="64"/>
      <c r="J9" s="140"/>
      <c r="K9" s="85">
        <f t="shared" si="0"/>
        <v>0</v>
      </c>
    </row>
    <row r="10" spans="1:13" ht="65.25" customHeight="1" x14ac:dyDescent="0.25">
      <c r="A10" s="9">
        <v>2</v>
      </c>
      <c r="B10" s="10" t="s">
        <v>73</v>
      </c>
      <c r="C10" s="10" t="s">
        <v>81</v>
      </c>
      <c r="D10" s="345" t="s">
        <v>636</v>
      </c>
      <c r="E10" s="346"/>
      <c r="F10" s="346"/>
      <c r="G10" s="346"/>
      <c r="H10" s="346"/>
      <c r="I10" s="66"/>
      <c r="J10" s="66"/>
      <c r="K10" s="86"/>
    </row>
    <row r="11" spans="1:13" ht="110.25" x14ac:dyDescent="0.25">
      <c r="A11" s="363"/>
      <c r="B11" s="60" t="s">
        <v>7</v>
      </c>
      <c r="C11" s="6" t="s">
        <v>650</v>
      </c>
      <c r="D11" s="213" t="s">
        <v>443</v>
      </c>
      <c r="E11" s="214" t="s">
        <v>343</v>
      </c>
      <c r="F11" s="213" t="s">
        <v>82</v>
      </c>
      <c r="G11" s="214" t="s">
        <v>580</v>
      </c>
      <c r="H11" s="213" t="s">
        <v>344</v>
      </c>
      <c r="I11" s="63"/>
      <c r="J11" s="140"/>
      <c r="K11" s="85">
        <f t="shared" si="0"/>
        <v>0</v>
      </c>
    </row>
    <row r="12" spans="1:13" ht="123.75" customHeight="1" x14ac:dyDescent="0.25">
      <c r="A12" s="364"/>
      <c r="B12" s="60" t="s">
        <v>8</v>
      </c>
      <c r="C12" s="6" t="s">
        <v>345</v>
      </c>
      <c r="D12" s="215" t="s">
        <v>346</v>
      </c>
      <c r="E12" s="219" t="s">
        <v>347</v>
      </c>
      <c r="F12" s="215" t="s">
        <v>581</v>
      </c>
      <c r="G12" s="219" t="s">
        <v>516</v>
      </c>
      <c r="H12" s="215" t="s">
        <v>83</v>
      </c>
      <c r="I12" s="63"/>
      <c r="J12" s="140"/>
      <c r="K12" s="85">
        <f t="shared" si="0"/>
        <v>0</v>
      </c>
    </row>
    <row r="13" spans="1:13" ht="135.75" customHeight="1" x14ac:dyDescent="0.25">
      <c r="A13" s="364"/>
      <c r="B13" s="60" t="s">
        <v>9</v>
      </c>
      <c r="C13" s="6" t="s">
        <v>84</v>
      </c>
      <c r="D13" s="215" t="s">
        <v>85</v>
      </c>
      <c r="E13" s="219" t="s">
        <v>86</v>
      </c>
      <c r="F13" s="215" t="s">
        <v>510</v>
      </c>
      <c r="G13" s="219" t="s">
        <v>87</v>
      </c>
      <c r="H13" s="215" t="s">
        <v>88</v>
      </c>
      <c r="I13" s="63"/>
      <c r="J13" s="140"/>
      <c r="K13" s="85">
        <f t="shared" si="0"/>
        <v>0</v>
      </c>
    </row>
    <row r="14" spans="1:13" ht="76.5" customHeight="1" x14ac:dyDescent="0.25">
      <c r="A14" s="364"/>
      <c r="B14" s="60" t="s">
        <v>10</v>
      </c>
      <c r="C14" s="6" t="s">
        <v>348</v>
      </c>
      <c r="D14" s="215" t="s">
        <v>89</v>
      </c>
      <c r="E14" s="219" t="s">
        <v>90</v>
      </c>
      <c r="F14" s="215" t="s">
        <v>91</v>
      </c>
      <c r="G14" s="219" t="s">
        <v>451</v>
      </c>
      <c r="H14" s="215" t="s">
        <v>92</v>
      </c>
      <c r="I14" s="63"/>
      <c r="J14" s="140"/>
      <c r="K14" s="85">
        <f t="shared" si="0"/>
        <v>0</v>
      </c>
    </row>
    <row r="15" spans="1:13" ht="121.5" customHeight="1" x14ac:dyDescent="0.25">
      <c r="A15" s="364"/>
      <c r="B15" s="60" t="s">
        <v>11</v>
      </c>
      <c r="C15" s="6" t="s">
        <v>349</v>
      </c>
      <c r="D15" s="215" t="s">
        <v>93</v>
      </c>
      <c r="E15" s="219" t="s">
        <v>94</v>
      </c>
      <c r="F15" s="215" t="s">
        <v>95</v>
      </c>
      <c r="G15" s="219" t="s">
        <v>96</v>
      </c>
      <c r="H15" s="215" t="s">
        <v>582</v>
      </c>
      <c r="I15" s="63"/>
      <c r="J15" s="140"/>
      <c r="K15" s="85">
        <f t="shared" si="0"/>
        <v>0</v>
      </c>
    </row>
    <row r="16" spans="1:13" ht="168" customHeight="1" thickBot="1" x14ac:dyDescent="0.3">
      <c r="A16" s="365"/>
      <c r="B16" s="7" t="s">
        <v>12</v>
      </c>
      <c r="C16" s="8" t="s">
        <v>649</v>
      </c>
      <c r="D16" s="218" t="s">
        <v>97</v>
      </c>
      <c r="E16" s="220" t="s">
        <v>98</v>
      </c>
      <c r="F16" s="218" t="s">
        <v>99</v>
      </c>
      <c r="G16" s="220" t="s">
        <v>583</v>
      </c>
      <c r="H16" s="218" t="s">
        <v>584</v>
      </c>
      <c r="I16" s="64"/>
      <c r="J16" s="140"/>
      <c r="K16" s="85">
        <f t="shared" si="0"/>
        <v>0</v>
      </c>
    </row>
    <row r="17" spans="1:11" ht="75" customHeight="1" x14ac:dyDescent="0.25">
      <c r="A17" s="9">
        <v>3</v>
      </c>
      <c r="B17" s="10" t="s">
        <v>73</v>
      </c>
      <c r="C17" s="10" t="s">
        <v>100</v>
      </c>
      <c r="D17" s="345" t="s">
        <v>101</v>
      </c>
      <c r="E17" s="346"/>
      <c r="F17" s="346"/>
      <c r="G17" s="346"/>
      <c r="H17" s="346"/>
      <c r="I17" s="66"/>
      <c r="J17" s="66"/>
      <c r="K17" s="86"/>
    </row>
    <row r="18" spans="1:11" ht="101.25" customHeight="1" x14ac:dyDescent="0.25">
      <c r="A18" s="363"/>
      <c r="B18" s="60" t="s">
        <v>13</v>
      </c>
      <c r="C18" s="6" t="s">
        <v>638</v>
      </c>
      <c r="D18" s="215" t="s">
        <v>452</v>
      </c>
      <c r="E18" s="219" t="s">
        <v>102</v>
      </c>
      <c r="F18" s="215" t="s">
        <v>481</v>
      </c>
      <c r="G18" s="219" t="s">
        <v>585</v>
      </c>
      <c r="H18" s="215" t="s">
        <v>103</v>
      </c>
      <c r="I18" s="63"/>
      <c r="J18" s="140"/>
      <c r="K18" s="85">
        <f t="shared" si="0"/>
        <v>0</v>
      </c>
    </row>
    <row r="19" spans="1:11" ht="102" customHeight="1" x14ac:dyDescent="0.25">
      <c r="A19" s="364"/>
      <c r="B19" s="60" t="s">
        <v>14</v>
      </c>
      <c r="C19" s="6" t="s">
        <v>639</v>
      </c>
      <c r="D19" s="215" t="s">
        <v>350</v>
      </c>
      <c r="E19" s="219" t="s">
        <v>104</v>
      </c>
      <c r="F19" s="221" t="s">
        <v>586</v>
      </c>
      <c r="G19" s="219" t="s">
        <v>105</v>
      </c>
      <c r="H19" s="215" t="s">
        <v>455</v>
      </c>
      <c r="I19" s="63"/>
      <c r="J19" s="140"/>
      <c r="K19" s="85">
        <f t="shared" si="0"/>
        <v>0</v>
      </c>
    </row>
    <row r="20" spans="1:11" ht="90.75" customHeight="1" x14ac:dyDescent="0.25">
      <c r="A20" s="364"/>
      <c r="B20" s="60" t="s">
        <v>15</v>
      </c>
      <c r="C20" s="6" t="s">
        <v>640</v>
      </c>
      <c r="D20" s="215" t="s">
        <v>106</v>
      </c>
      <c r="E20" s="219" t="s">
        <v>107</v>
      </c>
      <c r="F20" s="215" t="s">
        <v>453</v>
      </c>
      <c r="G20" s="219" t="s">
        <v>108</v>
      </c>
      <c r="H20" s="215" t="s">
        <v>454</v>
      </c>
      <c r="I20" s="63"/>
      <c r="J20" s="140"/>
      <c r="K20" s="85">
        <f t="shared" si="0"/>
        <v>0</v>
      </c>
    </row>
    <row r="21" spans="1:11" ht="119.25" customHeight="1" x14ac:dyDescent="0.25">
      <c r="A21" s="364"/>
      <c r="B21" s="15" t="s">
        <v>16</v>
      </c>
      <c r="C21" s="11" t="s">
        <v>641</v>
      </c>
      <c r="D21" s="215" t="s">
        <v>109</v>
      </c>
      <c r="E21" s="219" t="s">
        <v>351</v>
      </c>
      <c r="F21" s="215" t="s">
        <v>352</v>
      </c>
      <c r="G21" s="219" t="s">
        <v>587</v>
      </c>
      <c r="H21" s="213" t="s">
        <v>110</v>
      </c>
      <c r="I21" s="63"/>
      <c r="J21" s="140"/>
      <c r="K21" s="85">
        <f t="shared" si="0"/>
        <v>0</v>
      </c>
    </row>
    <row r="22" spans="1:11" ht="120" customHeight="1" x14ac:dyDescent="0.25">
      <c r="A22" s="364"/>
      <c r="B22" s="15" t="s">
        <v>17</v>
      </c>
      <c r="C22" s="12" t="s">
        <v>642</v>
      </c>
      <c r="D22" s="222" t="s">
        <v>442</v>
      </c>
      <c r="E22" s="223" t="s">
        <v>511</v>
      </c>
      <c r="F22" s="215" t="s">
        <v>353</v>
      </c>
      <c r="G22" s="219" t="s">
        <v>111</v>
      </c>
      <c r="H22" s="213" t="s">
        <v>112</v>
      </c>
      <c r="I22" s="63"/>
      <c r="J22" s="140"/>
      <c r="K22" s="85">
        <f t="shared" si="0"/>
        <v>0</v>
      </c>
    </row>
    <row r="23" spans="1:11" ht="104.25" customHeight="1" x14ac:dyDescent="0.25">
      <c r="A23" s="364"/>
      <c r="B23" s="60" t="s">
        <v>18</v>
      </c>
      <c r="C23" s="6" t="s">
        <v>643</v>
      </c>
      <c r="D23" s="222" t="s">
        <v>113</v>
      </c>
      <c r="E23" s="219" t="s">
        <v>114</v>
      </c>
      <c r="F23" s="215" t="s">
        <v>358</v>
      </c>
      <c r="G23" s="219" t="s">
        <v>115</v>
      </c>
      <c r="H23" s="224" t="s">
        <v>116</v>
      </c>
      <c r="I23" s="63"/>
      <c r="J23" s="140"/>
      <c r="K23" s="85">
        <f t="shared" si="0"/>
        <v>0</v>
      </c>
    </row>
    <row r="24" spans="1:11" ht="105.75" customHeight="1" x14ac:dyDescent="0.25">
      <c r="A24" s="364"/>
      <c r="B24" s="60" t="s">
        <v>19</v>
      </c>
      <c r="C24" s="6" t="s">
        <v>644</v>
      </c>
      <c r="D24" s="222" t="s">
        <v>534</v>
      </c>
      <c r="E24" s="219" t="s">
        <v>535</v>
      </c>
      <c r="F24" s="222" t="s">
        <v>536</v>
      </c>
      <c r="G24" s="219" t="s">
        <v>588</v>
      </c>
      <c r="H24" s="215" t="s">
        <v>537</v>
      </c>
      <c r="I24" s="63"/>
      <c r="J24" s="140"/>
      <c r="K24" s="85">
        <f t="shared" si="0"/>
        <v>0</v>
      </c>
    </row>
    <row r="25" spans="1:11" ht="117" customHeight="1" x14ac:dyDescent="0.25">
      <c r="A25" s="364"/>
      <c r="B25" s="60" t="s">
        <v>20</v>
      </c>
      <c r="C25" s="12" t="s">
        <v>645</v>
      </c>
      <c r="D25" s="213" t="s">
        <v>512</v>
      </c>
      <c r="E25" s="214" t="s">
        <v>117</v>
      </c>
      <c r="F25" s="213" t="s">
        <v>513</v>
      </c>
      <c r="G25" s="214" t="s">
        <v>514</v>
      </c>
      <c r="H25" s="215" t="s">
        <v>515</v>
      </c>
      <c r="I25" s="63"/>
      <c r="J25" s="140"/>
      <c r="K25" s="85">
        <f t="shared" si="0"/>
        <v>0</v>
      </c>
    </row>
    <row r="26" spans="1:11" ht="102" customHeight="1" x14ac:dyDescent="0.25">
      <c r="A26" s="364"/>
      <c r="B26" s="60" t="s">
        <v>21</v>
      </c>
      <c r="C26" s="12" t="s">
        <v>646</v>
      </c>
      <c r="D26" s="225" t="s">
        <v>118</v>
      </c>
      <c r="E26" s="214" t="s">
        <v>119</v>
      </c>
      <c r="F26" s="213" t="s">
        <v>357</v>
      </c>
      <c r="G26" s="214" t="s">
        <v>120</v>
      </c>
      <c r="H26" s="213" t="s">
        <v>121</v>
      </c>
      <c r="I26" s="63"/>
      <c r="J26" s="140"/>
      <c r="K26" s="85">
        <f t="shared" si="0"/>
        <v>0</v>
      </c>
    </row>
    <row r="27" spans="1:11" ht="103.5" customHeight="1" x14ac:dyDescent="0.25">
      <c r="A27" s="364"/>
      <c r="B27" s="60" t="s">
        <v>22</v>
      </c>
      <c r="C27" s="12" t="s">
        <v>354</v>
      </c>
      <c r="D27" s="213" t="s">
        <v>589</v>
      </c>
      <c r="E27" s="214" t="s">
        <v>355</v>
      </c>
      <c r="F27" s="213" t="s">
        <v>475</v>
      </c>
      <c r="G27" s="214" t="s">
        <v>457</v>
      </c>
      <c r="H27" s="215" t="s">
        <v>356</v>
      </c>
      <c r="I27" s="63"/>
      <c r="J27" s="140"/>
      <c r="K27" s="85">
        <f t="shared" si="0"/>
        <v>0</v>
      </c>
    </row>
    <row r="28" spans="1:11" ht="120.75" customHeight="1" x14ac:dyDescent="0.25">
      <c r="A28" s="364"/>
      <c r="B28" s="60" t="s">
        <v>23</v>
      </c>
      <c r="C28" s="12" t="s">
        <v>648</v>
      </c>
      <c r="D28" s="225" t="s">
        <v>456</v>
      </c>
      <c r="E28" s="226" t="s">
        <v>520</v>
      </c>
      <c r="F28" s="225" t="s">
        <v>519</v>
      </c>
      <c r="G28" s="226" t="s">
        <v>517</v>
      </c>
      <c r="H28" s="225" t="s">
        <v>518</v>
      </c>
      <c r="I28" s="63"/>
      <c r="J28" s="140"/>
      <c r="K28" s="85">
        <f t="shared" si="0"/>
        <v>0</v>
      </c>
    </row>
    <row r="29" spans="1:11" ht="77.25" customHeight="1" x14ac:dyDescent="0.25">
      <c r="A29" s="364"/>
      <c r="B29" s="60" t="s">
        <v>24</v>
      </c>
      <c r="C29" s="11" t="s">
        <v>359</v>
      </c>
      <c r="D29" s="215" t="s">
        <v>122</v>
      </c>
      <c r="E29" s="219" t="s">
        <v>360</v>
      </c>
      <c r="F29" s="215" t="s">
        <v>123</v>
      </c>
      <c r="G29" s="219" t="s">
        <v>590</v>
      </c>
      <c r="H29" s="222" t="s">
        <v>124</v>
      </c>
      <c r="I29" s="63"/>
      <c r="J29" s="140"/>
      <c r="K29" s="85">
        <f t="shared" si="0"/>
        <v>0</v>
      </c>
    </row>
    <row r="30" spans="1:11" ht="108" customHeight="1" thickBot="1" x14ac:dyDescent="0.3">
      <c r="A30" s="365"/>
      <c r="B30" s="7" t="s">
        <v>25</v>
      </c>
      <c r="C30" s="14" t="s">
        <v>647</v>
      </c>
      <c r="D30" s="227" t="s">
        <v>125</v>
      </c>
      <c r="E30" s="228" t="s">
        <v>361</v>
      </c>
      <c r="F30" s="227" t="s">
        <v>126</v>
      </c>
      <c r="G30" s="228" t="s">
        <v>591</v>
      </c>
      <c r="H30" s="227" t="s">
        <v>458</v>
      </c>
      <c r="I30" s="64"/>
      <c r="J30" s="141"/>
      <c r="K30" s="85">
        <f t="shared" si="0"/>
        <v>0</v>
      </c>
    </row>
  </sheetData>
  <sheetProtection algorithmName="SHA-512" hashValue="A9YCdEQBKG78x9zuY6hmnbu0M6CYa+2Ll4KYhiz+omULHFVV+so74ETaq6xo2CqjlcO0OAmVNQ8u3jtHrH9FXA==" saltValue="fGSPZF2FYQ+3tXh3IOK4cQ==" spinCount="100000" sheet="1" selectLockedCells="1"/>
  <mergeCells count="13">
    <mergeCell ref="A18:A30"/>
    <mergeCell ref="A11:A16"/>
    <mergeCell ref="A6:A9"/>
    <mergeCell ref="D10:H10"/>
    <mergeCell ref="D17:H17"/>
    <mergeCell ref="A4:C4"/>
    <mergeCell ref="D5:H5"/>
    <mergeCell ref="A1:K1"/>
    <mergeCell ref="A2:A3"/>
    <mergeCell ref="C2:C3"/>
    <mergeCell ref="D2:H3"/>
    <mergeCell ref="I2:K2"/>
    <mergeCell ref="I3:K3"/>
  </mergeCells>
  <conditionalFormatting sqref="K6:K9 K11:K16 K18:K30">
    <cfRule type="containsText" dxfId="68" priority="8" operator="containsText" text="dyskusji">
      <formula>NOT(ISERROR(SEARCH("dyskusji",K6)))</formula>
    </cfRule>
    <cfRule type="cellIs" dxfId="67" priority="2" operator="equal">
      <formula>0</formula>
    </cfRule>
  </conditionalFormatting>
  <conditionalFormatting sqref="J6:J9">
    <cfRule type="cellIs" dxfId="66" priority="6" operator="equal">
      <formula>0</formula>
    </cfRule>
  </conditionalFormatting>
  <conditionalFormatting sqref="J11:J16">
    <cfRule type="cellIs" dxfId="65" priority="5" operator="equal">
      <formula>0</formula>
    </cfRule>
  </conditionalFormatting>
  <conditionalFormatting sqref="J18:J30">
    <cfRule type="cellIs" dxfId="64" priority="4" operator="equal">
      <formula>0</formula>
    </cfRule>
  </conditionalFormatting>
  <conditionalFormatting sqref="I3:K3">
    <cfRule type="cellIs" dxfId="3" priority="1" operator="equal">
      <formula>0</formula>
    </cfRule>
  </conditionalFormatting>
  <pageMargins left="0.23622047244094491" right="0.23622047244094491" top="0.23622047244094491" bottom="0.23622047244094491" header="0.31496062992125984" footer="0.31496062992125984"/>
  <pageSetup paperSize="9" scale="3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listy!$A$1:$A$6</xm:f>
          </x14:formula1>
          <xm:sqref>I18:J30 I6:J9 I11:J16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1C064"/>
    <pageSetUpPr fitToPage="1"/>
  </sheetPr>
  <dimension ref="A1:XFC25"/>
  <sheetViews>
    <sheetView zoomScale="60" zoomScaleNormal="60" workbookViewId="0">
      <pane xSplit="3" ySplit="3" topLeftCell="D4" activePane="bottomRight" state="frozen"/>
      <selection pane="topRight" activeCell="D1" sqref="D1"/>
      <selection pane="bottomLeft" activeCell="A4" sqref="A4"/>
      <selection pane="bottomRight" activeCell="I6" sqref="I6"/>
    </sheetView>
  </sheetViews>
  <sheetFormatPr defaultColWidth="0" defaultRowHeight="18.75" zeroHeight="1" x14ac:dyDescent="0.3"/>
  <cols>
    <col min="1" max="1" width="4.5703125" style="179" customWidth="1"/>
    <col min="2" max="2" width="17.140625" customWidth="1"/>
    <col min="3" max="3" width="36.7109375" customWidth="1"/>
    <col min="4" max="4" width="60.5703125" customWidth="1"/>
    <col min="5" max="5" width="60.7109375" customWidth="1"/>
    <col min="6" max="8" width="60.85546875" customWidth="1"/>
    <col min="9" max="10" width="23" customWidth="1"/>
    <col min="11" max="11" width="23.140625" customWidth="1"/>
    <col min="14" max="16383" width="9.140625" hidden="1"/>
    <col min="16384" max="16384" width="0.140625" customWidth="1"/>
  </cols>
  <sheetData>
    <row r="1" spans="1:13" ht="36" customHeight="1" x14ac:dyDescent="0.25">
      <c r="A1" s="347" t="s">
        <v>70</v>
      </c>
      <c r="B1" s="348"/>
      <c r="C1" s="348"/>
      <c r="D1" s="348"/>
      <c r="E1" s="348"/>
      <c r="F1" s="348"/>
      <c r="G1" s="348"/>
      <c r="H1" s="348"/>
      <c r="I1" s="348"/>
      <c r="J1" s="348"/>
      <c r="K1" s="349"/>
      <c r="L1" s="2"/>
      <c r="M1" s="2"/>
    </row>
    <row r="2" spans="1:13" ht="30" customHeight="1" x14ac:dyDescent="0.25">
      <c r="A2" s="350" t="s">
        <v>2</v>
      </c>
      <c r="B2" s="5" t="s">
        <v>71</v>
      </c>
      <c r="C2" s="352" t="s">
        <v>72</v>
      </c>
      <c r="D2" s="353" t="s">
        <v>323</v>
      </c>
      <c r="E2" s="354"/>
      <c r="F2" s="354"/>
      <c r="G2" s="354"/>
      <c r="H2" s="355"/>
      <c r="I2" s="370" t="s">
        <v>269</v>
      </c>
      <c r="J2" s="370"/>
      <c r="K2" s="371"/>
      <c r="L2" s="2"/>
      <c r="M2" s="2"/>
    </row>
    <row r="3" spans="1:13" ht="60" customHeight="1" x14ac:dyDescent="0.25">
      <c r="A3" s="351"/>
      <c r="B3" s="21" t="s">
        <v>633</v>
      </c>
      <c r="C3" s="352"/>
      <c r="D3" s="356"/>
      <c r="E3" s="357"/>
      <c r="F3" s="357"/>
      <c r="G3" s="357"/>
      <c r="H3" s="358"/>
      <c r="I3" s="361">
        <f>'Strona tytułowa'!B4</f>
        <v>0</v>
      </c>
      <c r="J3" s="361"/>
      <c r="K3" s="362"/>
      <c r="L3" s="4"/>
      <c r="M3" s="4"/>
    </row>
    <row r="4" spans="1:13" ht="66" customHeight="1" thickBot="1" x14ac:dyDescent="0.3">
      <c r="A4" s="342" t="s">
        <v>531</v>
      </c>
      <c r="B4" s="343"/>
      <c r="C4" s="344"/>
      <c r="D4" s="145" t="s">
        <v>560</v>
      </c>
      <c r="E4" s="146" t="s">
        <v>561</v>
      </c>
      <c r="F4" s="147" t="s">
        <v>562</v>
      </c>
      <c r="G4" s="146" t="s">
        <v>563</v>
      </c>
      <c r="H4" s="148" t="s">
        <v>564</v>
      </c>
      <c r="I4" s="91" t="s">
        <v>635</v>
      </c>
      <c r="J4" s="91" t="s">
        <v>271</v>
      </c>
      <c r="K4" s="144" t="s">
        <v>655</v>
      </c>
      <c r="L4" s="3"/>
      <c r="M4" s="3"/>
    </row>
    <row r="5" spans="1:13" ht="65.25" customHeight="1" x14ac:dyDescent="0.25">
      <c r="A5" s="9">
        <v>1</v>
      </c>
      <c r="B5" s="10" t="s">
        <v>75</v>
      </c>
      <c r="C5" s="16" t="s">
        <v>127</v>
      </c>
      <c r="D5" s="345" t="s">
        <v>128</v>
      </c>
      <c r="E5" s="346"/>
      <c r="F5" s="346"/>
      <c r="G5" s="346"/>
      <c r="H5" s="346"/>
      <c r="I5" s="61"/>
      <c r="J5" s="61"/>
      <c r="K5" s="62"/>
      <c r="L5" s="3"/>
      <c r="M5" s="3"/>
    </row>
    <row r="6" spans="1:13" ht="390.75" customHeight="1" x14ac:dyDescent="0.3">
      <c r="A6" s="174"/>
      <c r="B6" s="60" t="s">
        <v>26</v>
      </c>
      <c r="C6" s="6" t="s">
        <v>546</v>
      </c>
      <c r="D6" s="215" t="s">
        <v>508</v>
      </c>
      <c r="E6" s="219" t="s">
        <v>482</v>
      </c>
      <c r="F6" s="215" t="s">
        <v>362</v>
      </c>
      <c r="G6" s="219" t="s">
        <v>363</v>
      </c>
      <c r="H6" s="230" t="s">
        <v>567</v>
      </c>
      <c r="I6" s="63"/>
      <c r="J6" s="140"/>
      <c r="K6" s="85">
        <f>IF(J6=0, 0, IF(J6=I6, J6, "do dyskusji"))</f>
        <v>0</v>
      </c>
    </row>
    <row r="7" spans="1:13" ht="252.75" customHeight="1" thickBot="1" x14ac:dyDescent="0.35">
      <c r="A7" s="175"/>
      <c r="B7" s="7" t="s">
        <v>27</v>
      </c>
      <c r="C7" s="8" t="s">
        <v>129</v>
      </c>
      <c r="D7" s="229" t="s">
        <v>592</v>
      </c>
      <c r="E7" s="220" t="s">
        <v>466</v>
      </c>
      <c r="F7" s="218" t="s">
        <v>130</v>
      </c>
      <c r="G7" s="220" t="s">
        <v>131</v>
      </c>
      <c r="H7" s="231" t="s">
        <v>593</v>
      </c>
      <c r="I7" s="63"/>
      <c r="J7" s="140"/>
      <c r="K7" s="85">
        <f>IF(J7=0, 0, IF(J7=I7, J7, "do dyskusji"))</f>
        <v>0</v>
      </c>
    </row>
    <row r="8" spans="1:13" ht="64.5" customHeight="1" x14ac:dyDescent="0.25">
      <c r="A8" s="176">
        <v>2</v>
      </c>
      <c r="B8" s="16" t="s">
        <v>75</v>
      </c>
      <c r="C8" s="16" t="s">
        <v>566</v>
      </c>
      <c r="D8" s="368" t="s">
        <v>133</v>
      </c>
      <c r="E8" s="369"/>
      <c r="F8" s="369"/>
      <c r="G8" s="369"/>
      <c r="H8" s="369"/>
      <c r="I8" s="92"/>
      <c r="J8" s="92"/>
      <c r="K8" s="93"/>
    </row>
    <row r="9" spans="1:13" ht="132.75" customHeight="1" x14ac:dyDescent="0.3">
      <c r="A9" s="174"/>
      <c r="B9" s="18" t="s">
        <v>28</v>
      </c>
      <c r="C9" s="11" t="s">
        <v>652</v>
      </c>
      <c r="D9" s="213" t="s">
        <v>135</v>
      </c>
      <c r="E9" s="214" t="s">
        <v>136</v>
      </c>
      <c r="F9" s="213" t="s">
        <v>137</v>
      </c>
      <c r="G9" s="214" t="s">
        <v>138</v>
      </c>
      <c r="H9" s="213" t="s">
        <v>597</v>
      </c>
      <c r="I9" s="63"/>
      <c r="J9" s="140"/>
      <c r="K9" s="85">
        <f t="shared" ref="K9:K14" si="0">IF(J9=0, 0, IF(J9=I9, J9, "do dyskusji"))</f>
        <v>0</v>
      </c>
    </row>
    <row r="10" spans="1:13" ht="303" customHeight="1" x14ac:dyDescent="0.3">
      <c r="A10" s="174"/>
      <c r="B10" s="18" t="s">
        <v>29</v>
      </c>
      <c r="C10" s="12" t="s">
        <v>139</v>
      </c>
      <c r="D10" s="213" t="s">
        <v>483</v>
      </c>
      <c r="E10" s="214" t="s">
        <v>364</v>
      </c>
      <c r="F10" s="213" t="s">
        <v>140</v>
      </c>
      <c r="G10" s="214" t="s">
        <v>141</v>
      </c>
      <c r="H10" s="215" t="s">
        <v>142</v>
      </c>
      <c r="I10" s="63"/>
      <c r="J10" s="140"/>
      <c r="K10" s="85">
        <f t="shared" si="0"/>
        <v>0</v>
      </c>
    </row>
    <row r="11" spans="1:13" ht="192.75" customHeight="1" x14ac:dyDescent="0.3">
      <c r="A11" s="174"/>
      <c r="B11" s="18" t="s">
        <v>30</v>
      </c>
      <c r="C11" s="12" t="s">
        <v>143</v>
      </c>
      <c r="D11" s="232" t="s">
        <v>594</v>
      </c>
      <c r="E11" s="214" t="s">
        <v>144</v>
      </c>
      <c r="F11" s="213" t="s">
        <v>595</v>
      </c>
      <c r="G11" s="214" t="s">
        <v>328</v>
      </c>
      <c r="H11" s="213" t="s">
        <v>145</v>
      </c>
      <c r="I11" s="94"/>
      <c r="J11" s="140"/>
      <c r="K11" s="85">
        <f t="shared" si="0"/>
        <v>0</v>
      </c>
    </row>
    <row r="12" spans="1:13" ht="245.25" customHeight="1" x14ac:dyDescent="0.3">
      <c r="A12" s="174"/>
      <c r="B12" s="60" t="s">
        <v>31</v>
      </c>
      <c r="C12" s="12" t="s">
        <v>365</v>
      </c>
      <c r="D12" s="213" t="s">
        <v>467</v>
      </c>
      <c r="E12" s="214" t="s">
        <v>146</v>
      </c>
      <c r="F12" s="213" t="s">
        <v>147</v>
      </c>
      <c r="G12" s="214" t="s">
        <v>329</v>
      </c>
      <c r="H12" s="215" t="s">
        <v>148</v>
      </c>
      <c r="I12" s="63"/>
      <c r="J12" s="140"/>
      <c r="K12" s="85">
        <f t="shared" si="0"/>
        <v>0</v>
      </c>
    </row>
    <row r="13" spans="1:13" ht="102.75" customHeight="1" x14ac:dyDescent="0.3">
      <c r="A13" s="174"/>
      <c r="B13" s="60" t="s">
        <v>32</v>
      </c>
      <c r="C13" s="12" t="s">
        <v>300</v>
      </c>
      <c r="D13" s="225" t="s">
        <v>149</v>
      </c>
      <c r="E13" s="226" t="s">
        <v>150</v>
      </c>
      <c r="F13" s="225" t="s">
        <v>460</v>
      </c>
      <c r="G13" s="226" t="s">
        <v>459</v>
      </c>
      <c r="H13" s="225" t="s">
        <v>596</v>
      </c>
      <c r="I13" s="63"/>
      <c r="J13" s="140"/>
      <c r="K13" s="85">
        <f t="shared" si="0"/>
        <v>0</v>
      </c>
    </row>
    <row r="14" spans="1:13" ht="210" customHeight="1" thickBot="1" x14ac:dyDescent="0.35">
      <c r="A14" s="175"/>
      <c r="B14" s="7" t="s">
        <v>33</v>
      </c>
      <c r="C14" s="19" t="s">
        <v>366</v>
      </c>
      <c r="D14" s="218" t="s">
        <v>151</v>
      </c>
      <c r="E14" s="220" t="s">
        <v>367</v>
      </c>
      <c r="F14" s="218" t="s">
        <v>368</v>
      </c>
      <c r="G14" s="220" t="s">
        <v>152</v>
      </c>
      <c r="H14" s="218" t="s">
        <v>484</v>
      </c>
      <c r="I14" s="63"/>
      <c r="J14" s="140"/>
      <c r="K14" s="85">
        <f t="shared" si="0"/>
        <v>0</v>
      </c>
    </row>
    <row r="15" spans="1:13" ht="78.75" customHeight="1" x14ac:dyDescent="0.25">
      <c r="A15" s="177">
        <v>3</v>
      </c>
      <c r="B15" s="17" t="s">
        <v>75</v>
      </c>
      <c r="C15" s="16" t="s">
        <v>637</v>
      </c>
      <c r="D15" s="368" t="s">
        <v>485</v>
      </c>
      <c r="E15" s="369"/>
      <c r="F15" s="369"/>
      <c r="G15" s="369"/>
      <c r="H15" s="369"/>
      <c r="I15" s="92"/>
      <c r="J15" s="92"/>
      <c r="K15" s="93"/>
    </row>
    <row r="16" spans="1:13" ht="101.25" customHeight="1" x14ac:dyDescent="0.3">
      <c r="A16" s="174"/>
      <c r="B16" s="20" t="s">
        <v>34</v>
      </c>
      <c r="C16" s="6" t="s">
        <v>154</v>
      </c>
      <c r="D16" s="215" t="s">
        <v>598</v>
      </c>
      <c r="E16" s="219" t="s">
        <v>155</v>
      </c>
      <c r="F16" s="215" t="s">
        <v>486</v>
      </c>
      <c r="G16" s="219" t="s">
        <v>156</v>
      </c>
      <c r="H16" s="215" t="s">
        <v>370</v>
      </c>
      <c r="I16" s="63"/>
      <c r="J16" s="140"/>
      <c r="K16" s="85">
        <f t="shared" ref="K16:K19" si="1">IF(J16=0, 0, IF(J16=I16, J16, "do dyskusji"))</f>
        <v>0</v>
      </c>
    </row>
    <row r="17" spans="1:11" ht="90" customHeight="1" x14ac:dyDescent="0.3">
      <c r="A17" s="174"/>
      <c r="B17" s="20" t="s">
        <v>35</v>
      </c>
      <c r="C17" s="6" t="s">
        <v>157</v>
      </c>
      <c r="D17" s="215" t="s">
        <v>158</v>
      </c>
      <c r="E17" s="219" t="s">
        <v>159</v>
      </c>
      <c r="F17" s="215" t="s">
        <v>160</v>
      </c>
      <c r="G17" s="219" t="s">
        <v>371</v>
      </c>
      <c r="H17" s="215" t="s">
        <v>372</v>
      </c>
      <c r="I17" s="63"/>
      <c r="J17" s="140"/>
      <c r="K17" s="85">
        <f t="shared" si="1"/>
        <v>0</v>
      </c>
    </row>
    <row r="18" spans="1:11" ht="84.75" customHeight="1" x14ac:dyDescent="0.3">
      <c r="A18" s="174"/>
      <c r="B18" s="20" t="s">
        <v>36</v>
      </c>
      <c r="C18" s="6" t="s">
        <v>547</v>
      </c>
      <c r="D18" s="215" t="s">
        <v>369</v>
      </c>
      <c r="E18" s="219" t="s">
        <v>549</v>
      </c>
      <c r="F18" s="215" t="s">
        <v>373</v>
      </c>
      <c r="G18" s="219" t="s">
        <v>374</v>
      </c>
      <c r="H18" s="215" t="s">
        <v>548</v>
      </c>
      <c r="I18" s="63"/>
      <c r="J18" s="140"/>
      <c r="K18" s="85">
        <f t="shared" si="1"/>
        <v>0</v>
      </c>
    </row>
    <row r="19" spans="1:11" ht="83.25" customHeight="1" thickBot="1" x14ac:dyDescent="0.35">
      <c r="A19" s="175"/>
      <c r="B19" s="7" t="s">
        <v>37</v>
      </c>
      <c r="C19" s="8" t="s">
        <v>375</v>
      </c>
      <c r="D19" s="218" t="s">
        <v>487</v>
      </c>
      <c r="E19" s="220" t="s">
        <v>161</v>
      </c>
      <c r="F19" s="218" t="s">
        <v>162</v>
      </c>
      <c r="G19" s="220" t="s">
        <v>599</v>
      </c>
      <c r="H19" s="218" t="s">
        <v>163</v>
      </c>
      <c r="I19" s="63"/>
      <c r="J19" s="140"/>
      <c r="K19" s="85">
        <f t="shared" si="1"/>
        <v>0</v>
      </c>
    </row>
    <row r="20" spans="1:11" ht="64.5" customHeight="1" x14ac:dyDescent="0.25">
      <c r="A20" s="177">
        <v>4</v>
      </c>
      <c r="B20" s="17" t="s">
        <v>75</v>
      </c>
      <c r="C20" s="16" t="s">
        <v>164</v>
      </c>
      <c r="D20" s="368" t="s">
        <v>376</v>
      </c>
      <c r="E20" s="369"/>
      <c r="F20" s="369"/>
      <c r="G20" s="369"/>
      <c r="H20" s="369"/>
      <c r="I20" s="92"/>
      <c r="J20" s="92"/>
      <c r="K20" s="93"/>
    </row>
    <row r="21" spans="1:11" ht="88.5" customHeight="1" x14ac:dyDescent="0.3">
      <c r="A21" s="174"/>
      <c r="B21" s="15" t="s">
        <v>38</v>
      </c>
      <c r="C21" s="11" t="s">
        <v>488</v>
      </c>
      <c r="D21" s="215" t="s">
        <v>165</v>
      </c>
      <c r="E21" s="219" t="s">
        <v>166</v>
      </c>
      <c r="F21" s="215" t="s">
        <v>600</v>
      </c>
      <c r="G21" s="219" t="s">
        <v>167</v>
      </c>
      <c r="H21" s="213" t="s">
        <v>168</v>
      </c>
      <c r="I21" s="63"/>
      <c r="J21" s="140"/>
      <c r="K21" s="85">
        <f t="shared" ref="K21:K25" si="2">IF(J21=0, 0, IF(J21=I21, J21, "do dyskusji"))</f>
        <v>0</v>
      </c>
    </row>
    <row r="22" spans="1:11" ht="84.75" customHeight="1" x14ac:dyDescent="0.3">
      <c r="A22" s="174"/>
      <c r="B22" s="15" t="s">
        <v>39</v>
      </c>
      <c r="C22" s="12" t="s">
        <v>653</v>
      </c>
      <c r="D22" s="222" t="s">
        <v>169</v>
      </c>
      <c r="E22" s="223" t="s">
        <v>170</v>
      </c>
      <c r="F22" s="215" t="s">
        <v>171</v>
      </c>
      <c r="G22" s="219" t="s">
        <v>172</v>
      </c>
      <c r="H22" s="213" t="s">
        <v>173</v>
      </c>
      <c r="I22" s="63"/>
      <c r="J22" s="140"/>
      <c r="K22" s="85">
        <f t="shared" si="2"/>
        <v>0</v>
      </c>
    </row>
    <row r="23" spans="1:11" ht="143.25" customHeight="1" thickBot="1" x14ac:dyDescent="0.35">
      <c r="A23" s="174"/>
      <c r="B23" s="168" t="s">
        <v>40</v>
      </c>
      <c r="C23" s="169" t="s">
        <v>377</v>
      </c>
      <c r="D23" s="233" t="s">
        <v>601</v>
      </c>
      <c r="E23" s="234" t="s">
        <v>602</v>
      </c>
      <c r="F23" s="235" t="s">
        <v>174</v>
      </c>
      <c r="G23" s="234" t="s">
        <v>603</v>
      </c>
      <c r="H23" s="236" t="s">
        <v>604</v>
      </c>
      <c r="I23" s="170"/>
      <c r="J23" s="171"/>
      <c r="K23" s="172">
        <f t="shared" si="2"/>
        <v>0</v>
      </c>
    </row>
    <row r="24" spans="1:11" ht="65.25" customHeight="1" x14ac:dyDescent="0.25">
      <c r="A24" s="178">
        <v>5</v>
      </c>
      <c r="B24" s="17" t="s">
        <v>75</v>
      </c>
      <c r="C24" s="16" t="s">
        <v>382</v>
      </c>
      <c r="D24" s="368" t="s">
        <v>384</v>
      </c>
      <c r="E24" s="369"/>
      <c r="F24" s="369"/>
      <c r="G24" s="369"/>
      <c r="H24" s="369"/>
      <c r="I24" s="92"/>
      <c r="J24" s="92"/>
      <c r="K24" s="93"/>
    </row>
    <row r="25" spans="1:11" ht="95.25" customHeight="1" thickBot="1" x14ac:dyDescent="0.35">
      <c r="A25" s="175"/>
      <c r="B25" s="7" t="s">
        <v>383</v>
      </c>
      <c r="C25" s="8" t="s">
        <v>654</v>
      </c>
      <c r="D25" s="218" t="s">
        <v>385</v>
      </c>
      <c r="E25" s="220" t="s">
        <v>522</v>
      </c>
      <c r="F25" s="218" t="s">
        <v>521</v>
      </c>
      <c r="G25" s="220" t="s">
        <v>605</v>
      </c>
      <c r="H25" s="218" t="s">
        <v>606</v>
      </c>
      <c r="I25" s="64"/>
      <c r="J25" s="141"/>
      <c r="K25" s="173">
        <f t="shared" si="2"/>
        <v>0</v>
      </c>
    </row>
  </sheetData>
  <sheetProtection algorithmName="SHA-512" hashValue="D4lsmqXOVTlgk4JMu+/4KpAGwzvPd2c7hygAUFFgXWUA8m2Tzyi6eZcYKtUM3cFLUCDvY6GiFR2dQ/tvrcohww==" saltValue="MVy5Yd3ylISzSKNyVNVxiw==" spinCount="100000" sheet="1" selectLockedCells="1"/>
  <mergeCells count="12">
    <mergeCell ref="D24:H24"/>
    <mergeCell ref="A1:K1"/>
    <mergeCell ref="A2:A3"/>
    <mergeCell ref="C2:C3"/>
    <mergeCell ref="D2:H3"/>
    <mergeCell ref="I2:K2"/>
    <mergeCell ref="D20:H20"/>
    <mergeCell ref="A4:C4"/>
    <mergeCell ref="I3:K3"/>
    <mergeCell ref="D5:H5"/>
    <mergeCell ref="D8:H8"/>
    <mergeCell ref="D15:H15"/>
  </mergeCells>
  <conditionalFormatting sqref="J6:J7">
    <cfRule type="cellIs" dxfId="63" priority="19" operator="equal">
      <formula>0</formula>
    </cfRule>
  </conditionalFormatting>
  <conditionalFormatting sqref="J9">
    <cfRule type="cellIs" dxfId="62" priority="17" operator="equal">
      <formula>0</formula>
    </cfRule>
  </conditionalFormatting>
  <conditionalFormatting sqref="J10">
    <cfRule type="cellIs" dxfId="61" priority="15" operator="equal">
      <formula>0</formula>
    </cfRule>
  </conditionalFormatting>
  <conditionalFormatting sqref="J11:J13">
    <cfRule type="cellIs" dxfId="60" priority="13" operator="equal">
      <formula>0</formula>
    </cfRule>
  </conditionalFormatting>
  <conditionalFormatting sqref="J14">
    <cfRule type="cellIs" dxfId="59" priority="11" operator="equal">
      <formula>0</formula>
    </cfRule>
  </conditionalFormatting>
  <conditionalFormatting sqref="J16:J19">
    <cfRule type="cellIs" dxfId="58" priority="9" operator="equal">
      <formula>0</formula>
    </cfRule>
  </conditionalFormatting>
  <conditionalFormatting sqref="J21:J23 J25">
    <cfRule type="cellIs" dxfId="57" priority="7" operator="equal">
      <formula>0</formula>
    </cfRule>
  </conditionalFormatting>
  <conditionalFormatting sqref="K6:K7">
    <cfRule type="containsText" dxfId="56" priority="6" operator="containsText" text="dyskusji">
      <formula>NOT(ISERROR(SEARCH("dyskusji",K6)))</formula>
    </cfRule>
  </conditionalFormatting>
  <conditionalFormatting sqref="K9:K14">
    <cfRule type="containsText" dxfId="55" priority="5" operator="containsText" text="dyskusji">
      <formula>NOT(ISERROR(SEARCH("dyskusji",K9)))</formula>
    </cfRule>
  </conditionalFormatting>
  <conditionalFormatting sqref="K16:K19">
    <cfRule type="containsText" dxfId="54" priority="4" operator="containsText" text="dyskusji">
      <formula>NOT(ISERROR(SEARCH("dyskusji",K16)))</formula>
    </cfRule>
  </conditionalFormatting>
  <conditionalFormatting sqref="K21:K23 K25">
    <cfRule type="containsText" dxfId="53" priority="3" operator="containsText" text="dyskusji">
      <formula>NOT(ISERROR(SEARCH("dyskusji",K21)))</formula>
    </cfRule>
  </conditionalFormatting>
  <conditionalFormatting sqref="K6:K7 K9:K14 K16:K19 K21:K23 K25">
    <cfRule type="cellIs" dxfId="52" priority="2" operator="equal">
      <formula>0</formula>
    </cfRule>
  </conditionalFormatting>
  <conditionalFormatting sqref="I3:K3">
    <cfRule type="cellIs" dxfId="2" priority="1" operator="equal">
      <formula>0</formula>
    </cfRule>
  </conditionalFormatting>
  <pageMargins left="0.23622047244094491" right="0.23622047244094491" top="0.23622047244094491" bottom="0.23622047244094491" header="0.31496062992125984" footer="0.31496062992125984"/>
  <pageSetup paperSize="9" scale="3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listy!$A$1:$A$6</xm:f>
          </x14:formula1>
          <xm:sqref>I16:J19 I6:J7 I9:J14 I21:J23 I25:J25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1C064"/>
    <pageSetUpPr fitToPage="1"/>
  </sheetPr>
  <dimension ref="A1:XFC39"/>
  <sheetViews>
    <sheetView zoomScale="60" zoomScaleNormal="60" workbookViewId="0">
      <pane xSplit="3" ySplit="3" topLeftCell="D4" activePane="bottomRight" state="frozen"/>
      <selection pane="topRight" activeCell="D1" sqref="D1"/>
      <selection pane="bottomLeft" activeCell="A4" sqref="A4"/>
      <selection pane="bottomRight" activeCell="I6" sqref="I6"/>
    </sheetView>
  </sheetViews>
  <sheetFormatPr defaultColWidth="0" defaultRowHeight="18.75" zeroHeight="1" x14ac:dyDescent="0.3"/>
  <cols>
    <col min="1" max="1" width="4.5703125" style="187" customWidth="1"/>
    <col min="2" max="2" width="17.140625" customWidth="1"/>
    <col min="3" max="3" width="36.7109375" customWidth="1"/>
    <col min="4" max="4" width="60.5703125" customWidth="1"/>
    <col min="5" max="5" width="60.7109375" customWidth="1"/>
    <col min="6" max="8" width="60.85546875" customWidth="1"/>
    <col min="9" max="9" width="23.140625" customWidth="1"/>
    <col min="10" max="11" width="23" customWidth="1"/>
    <col min="14" max="16383" width="9.140625" hidden="1"/>
    <col min="16384" max="16384" width="0.28515625" customWidth="1"/>
  </cols>
  <sheetData>
    <row r="1" spans="1:13" ht="36" customHeight="1" x14ac:dyDescent="0.25">
      <c r="A1" s="347" t="s">
        <v>70</v>
      </c>
      <c r="B1" s="348"/>
      <c r="C1" s="348"/>
      <c r="D1" s="348"/>
      <c r="E1" s="348"/>
      <c r="F1" s="348"/>
      <c r="G1" s="348"/>
      <c r="H1" s="348"/>
      <c r="I1" s="348"/>
      <c r="J1" s="348"/>
      <c r="K1" s="349"/>
      <c r="L1" s="2"/>
      <c r="M1" s="2"/>
    </row>
    <row r="2" spans="1:13" ht="30" customHeight="1" x14ac:dyDescent="0.25">
      <c r="A2" s="376" t="s">
        <v>2</v>
      </c>
      <c r="B2" s="5" t="s">
        <v>71</v>
      </c>
      <c r="C2" s="352" t="s">
        <v>72</v>
      </c>
      <c r="D2" s="353" t="s">
        <v>323</v>
      </c>
      <c r="E2" s="354"/>
      <c r="F2" s="354"/>
      <c r="G2" s="354"/>
      <c r="H2" s="355"/>
      <c r="I2" s="370" t="s">
        <v>269</v>
      </c>
      <c r="J2" s="370"/>
      <c r="K2" s="371"/>
      <c r="L2" s="2"/>
      <c r="M2" s="2"/>
    </row>
    <row r="3" spans="1:13" ht="60" customHeight="1" x14ac:dyDescent="0.25">
      <c r="A3" s="377"/>
      <c r="B3" s="21" t="s">
        <v>633</v>
      </c>
      <c r="C3" s="352"/>
      <c r="D3" s="356"/>
      <c r="E3" s="357"/>
      <c r="F3" s="357"/>
      <c r="G3" s="357"/>
      <c r="H3" s="358"/>
      <c r="I3" s="361">
        <f>'Strona tytułowa'!B4</f>
        <v>0</v>
      </c>
      <c r="J3" s="361"/>
      <c r="K3" s="362"/>
      <c r="L3" s="4"/>
      <c r="M3" s="4"/>
    </row>
    <row r="4" spans="1:13" ht="66" customHeight="1" thickBot="1" x14ac:dyDescent="0.3">
      <c r="A4" s="342" t="s">
        <v>531</v>
      </c>
      <c r="B4" s="343"/>
      <c r="C4" s="344"/>
      <c r="D4" s="145" t="s">
        <v>560</v>
      </c>
      <c r="E4" s="146" t="s">
        <v>561</v>
      </c>
      <c r="F4" s="147" t="s">
        <v>562</v>
      </c>
      <c r="G4" s="146" t="s">
        <v>563</v>
      </c>
      <c r="H4" s="148" t="s">
        <v>564</v>
      </c>
      <c r="I4" s="91" t="s">
        <v>635</v>
      </c>
      <c r="J4" s="91" t="s">
        <v>271</v>
      </c>
      <c r="K4" s="144" t="s">
        <v>655</v>
      </c>
      <c r="L4" s="3"/>
      <c r="M4" s="3"/>
    </row>
    <row r="5" spans="1:13" ht="115.5" customHeight="1" x14ac:dyDescent="0.25">
      <c r="A5" s="180">
        <v>1</v>
      </c>
      <c r="B5" s="10" t="s">
        <v>76</v>
      </c>
      <c r="C5" s="26" t="s">
        <v>176</v>
      </c>
      <c r="D5" s="374" t="s">
        <v>386</v>
      </c>
      <c r="E5" s="375"/>
      <c r="F5" s="375"/>
      <c r="G5" s="375"/>
      <c r="H5" s="375"/>
      <c r="I5" s="96"/>
      <c r="J5" s="96"/>
      <c r="K5" s="97"/>
      <c r="L5" s="3"/>
      <c r="M5" s="3"/>
    </row>
    <row r="6" spans="1:13" ht="90" customHeight="1" x14ac:dyDescent="0.25">
      <c r="A6" s="378"/>
      <c r="B6" s="22" t="s">
        <v>41</v>
      </c>
      <c r="C6" s="23" t="s">
        <v>177</v>
      </c>
      <c r="D6" s="237" t="s">
        <v>388</v>
      </c>
      <c r="E6" s="238" t="s">
        <v>178</v>
      </c>
      <c r="F6" s="239" t="s">
        <v>387</v>
      </c>
      <c r="G6" s="238" t="s">
        <v>468</v>
      </c>
      <c r="H6" s="240" t="s">
        <v>389</v>
      </c>
      <c r="I6" s="63"/>
      <c r="J6" s="140"/>
      <c r="K6" s="85">
        <f>IF(J6=0, 0, IF(J6=I6, J6, "do dyskusji"))</f>
        <v>0</v>
      </c>
    </row>
    <row r="7" spans="1:13" ht="150.75" customHeight="1" thickBot="1" x14ac:dyDescent="0.3">
      <c r="A7" s="379"/>
      <c r="B7" s="24" t="s">
        <v>42</v>
      </c>
      <c r="C7" s="25" t="s">
        <v>316</v>
      </c>
      <c r="D7" s="241" t="s">
        <v>179</v>
      </c>
      <c r="E7" s="242" t="s">
        <v>180</v>
      </c>
      <c r="F7" s="241" t="s">
        <v>181</v>
      </c>
      <c r="G7" s="242" t="s">
        <v>182</v>
      </c>
      <c r="H7" s="243" t="s">
        <v>183</v>
      </c>
      <c r="I7" s="63"/>
      <c r="J7" s="140"/>
      <c r="K7" s="85">
        <f>IF(J7=0, 0, IF(J7=I7, J7, "do dyskusji"))</f>
        <v>0</v>
      </c>
    </row>
    <row r="8" spans="1:13" ht="117" customHeight="1" x14ac:dyDescent="0.25">
      <c r="A8" s="182">
        <v>2</v>
      </c>
      <c r="B8" s="54" t="s">
        <v>76</v>
      </c>
      <c r="C8" s="29" t="s">
        <v>184</v>
      </c>
      <c r="D8" s="372" t="s">
        <v>324</v>
      </c>
      <c r="E8" s="373"/>
      <c r="F8" s="373"/>
      <c r="G8" s="373"/>
      <c r="H8" s="373"/>
      <c r="I8" s="95"/>
      <c r="J8" s="95"/>
      <c r="K8" s="98"/>
    </row>
    <row r="9" spans="1:13" ht="215.25" customHeight="1" thickBot="1" x14ac:dyDescent="0.35">
      <c r="A9" s="181"/>
      <c r="B9" s="27" t="s">
        <v>43</v>
      </c>
      <c r="C9" s="28" t="s">
        <v>185</v>
      </c>
      <c r="D9" s="241" t="s">
        <v>186</v>
      </c>
      <c r="E9" s="242" t="s">
        <v>187</v>
      </c>
      <c r="F9" s="241" t="s">
        <v>188</v>
      </c>
      <c r="G9" s="242" t="s">
        <v>189</v>
      </c>
      <c r="H9" s="241" t="s">
        <v>190</v>
      </c>
      <c r="I9" s="64"/>
      <c r="J9" s="141"/>
      <c r="K9" s="85">
        <f>IF(J9=0, 0, IF(J9=I9, J9, "do dyskusji"))</f>
        <v>0</v>
      </c>
    </row>
    <row r="10" spans="1:13" ht="87" customHeight="1" x14ac:dyDescent="0.25">
      <c r="A10" s="182">
        <v>3</v>
      </c>
      <c r="B10" s="54" t="s">
        <v>76</v>
      </c>
      <c r="C10" s="32" t="s">
        <v>191</v>
      </c>
      <c r="D10" s="372" t="s">
        <v>565</v>
      </c>
      <c r="E10" s="373"/>
      <c r="F10" s="373"/>
      <c r="G10" s="373"/>
      <c r="H10" s="373"/>
      <c r="I10" s="95"/>
      <c r="J10" s="95"/>
      <c r="K10" s="98"/>
    </row>
    <row r="11" spans="1:13" ht="134.25" customHeight="1" x14ac:dyDescent="0.25">
      <c r="A11" s="380"/>
      <c r="B11" s="30" t="s">
        <v>44</v>
      </c>
      <c r="C11" s="198" t="s">
        <v>192</v>
      </c>
      <c r="D11" s="244" t="s">
        <v>523</v>
      </c>
      <c r="E11" s="245" t="s">
        <v>524</v>
      </c>
      <c r="F11" s="246" t="s">
        <v>525</v>
      </c>
      <c r="G11" s="247" t="s">
        <v>607</v>
      </c>
      <c r="H11" s="244" t="s">
        <v>526</v>
      </c>
      <c r="I11" s="63"/>
      <c r="J11" s="140"/>
      <c r="K11" s="85">
        <f>IF(J11=0, 0, IF(J11=I11, J11, "do dyskusji"))</f>
        <v>0</v>
      </c>
    </row>
    <row r="12" spans="1:13" ht="135" customHeight="1" x14ac:dyDescent="0.25">
      <c r="A12" s="387"/>
      <c r="B12" s="30" t="s">
        <v>45</v>
      </c>
      <c r="C12" s="199" t="s">
        <v>552</v>
      </c>
      <c r="D12" s="244" t="s">
        <v>463</v>
      </c>
      <c r="E12" s="248" t="s">
        <v>476</v>
      </c>
      <c r="F12" s="244" t="s">
        <v>464</v>
      </c>
      <c r="G12" s="249" t="s">
        <v>550</v>
      </c>
      <c r="H12" s="244" t="s">
        <v>477</v>
      </c>
      <c r="I12" s="63"/>
      <c r="J12" s="140"/>
      <c r="K12" s="85">
        <f>IF(J12=0, 0, IF(J12=I12, J12, "do dyskusji"))</f>
        <v>0</v>
      </c>
    </row>
    <row r="13" spans="1:13" ht="98.25" customHeight="1" thickBot="1" x14ac:dyDescent="0.3">
      <c r="A13" s="381"/>
      <c r="B13" s="27" t="s">
        <v>46</v>
      </c>
      <c r="C13" s="197" t="s">
        <v>193</v>
      </c>
      <c r="D13" s="250" t="s">
        <v>390</v>
      </c>
      <c r="E13" s="251" t="s">
        <v>551</v>
      </c>
      <c r="F13" s="250" t="s">
        <v>194</v>
      </c>
      <c r="G13" s="251" t="s">
        <v>489</v>
      </c>
      <c r="H13" s="250" t="s">
        <v>529</v>
      </c>
      <c r="I13" s="63"/>
      <c r="J13" s="140"/>
      <c r="K13" s="85">
        <f>IF(J13=0, 0, IF(J13=I13, J13, "do dyskusji"))</f>
        <v>0</v>
      </c>
    </row>
    <row r="14" spans="1:13" ht="90" customHeight="1" x14ac:dyDescent="0.25">
      <c r="A14" s="182">
        <v>4</v>
      </c>
      <c r="B14" s="54" t="s">
        <v>76</v>
      </c>
      <c r="C14" s="35" t="s">
        <v>195</v>
      </c>
      <c r="D14" s="372" t="s">
        <v>391</v>
      </c>
      <c r="E14" s="373"/>
      <c r="F14" s="373"/>
      <c r="G14" s="373"/>
      <c r="H14" s="373"/>
      <c r="I14" s="96"/>
      <c r="J14" s="96"/>
      <c r="K14" s="97"/>
    </row>
    <row r="15" spans="1:13" ht="69.75" customHeight="1" x14ac:dyDescent="0.25">
      <c r="A15" s="380"/>
      <c r="B15" s="33" t="s">
        <v>47</v>
      </c>
      <c r="C15" s="34" t="s">
        <v>651</v>
      </c>
      <c r="D15" s="246" t="s">
        <v>197</v>
      </c>
      <c r="E15" s="245" t="s">
        <v>490</v>
      </c>
      <c r="F15" s="246" t="s">
        <v>198</v>
      </c>
      <c r="G15" s="245" t="s">
        <v>527</v>
      </c>
      <c r="H15" s="237" t="s">
        <v>528</v>
      </c>
      <c r="I15" s="63"/>
      <c r="J15" s="140"/>
      <c r="K15" s="85">
        <f>IF(J15=0, 0, IF(J15=I15, J15, "do dyskusji"))</f>
        <v>0</v>
      </c>
    </row>
    <row r="16" spans="1:13" ht="118.5" customHeight="1" x14ac:dyDescent="0.25">
      <c r="A16" s="387"/>
      <c r="B16" s="33" t="s">
        <v>48</v>
      </c>
      <c r="C16" s="34" t="s">
        <v>199</v>
      </c>
      <c r="D16" s="246" t="s">
        <v>200</v>
      </c>
      <c r="E16" s="245" t="s">
        <v>201</v>
      </c>
      <c r="F16" s="246" t="s">
        <v>202</v>
      </c>
      <c r="G16" s="245" t="s">
        <v>203</v>
      </c>
      <c r="H16" s="237" t="s">
        <v>204</v>
      </c>
      <c r="I16" s="63"/>
      <c r="J16" s="140"/>
      <c r="K16" s="85">
        <f>IF(J16=0, 0, IF(J16=I16, J16, "do dyskusji"))</f>
        <v>0</v>
      </c>
    </row>
    <row r="17" spans="1:11" ht="99.75" customHeight="1" thickBot="1" x14ac:dyDescent="0.3">
      <c r="A17" s="381"/>
      <c r="B17" s="31" t="s">
        <v>49</v>
      </c>
      <c r="C17" s="36" t="s">
        <v>315</v>
      </c>
      <c r="D17" s="252" t="s">
        <v>469</v>
      </c>
      <c r="E17" s="251" t="s">
        <v>205</v>
      </c>
      <c r="F17" s="250" t="s">
        <v>206</v>
      </c>
      <c r="G17" s="251" t="s">
        <v>207</v>
      </c>
      <c r="H17" s="241" t="s">
        <v>208</v>
      </c>
      <c r="I17" s="63"/>
      <c r="J17" s="140"/>
      <c r="K17" s="85">
        <f>IF(J17=0, 0, IF(J17=I17, J17, "do dyskusji"))</f>
        <v>0</v>
      </c>
    </row>
    <row r="18" spans="1:11" ht="179.25" customHeight="1" x14ac:dyDescent="0.25">
      <c r="A18" s="183">
        <v>5</v>
      </c>
      <c r="B18" s="207" t="s">
        <v>76</v>
      </c>
      <c r="C18" s="42" t="s">
        <v>209</v>
      </c>
      <c r="D18" s="374" t="s">
        <v>462</v>
      </c>
      <c r="E18" s="375"/>
      <c r="F18" s="375"/>
      <c r="G18" s="375"/>
      <c r="H18" s="375"/>
      <c r="I18" s="96"/>
      <c r="J18" s="96"/>
      <c r="K18" s="97"/>
    </row>
    <row r="19" spans="1:11" ht="77.25" customHeight="1" x14ac:dyDescent="0.25">
      <c r="A19" s="384"/>
      <c r="B19" s="30" t="s">
        <v>50</v>
      </c>
      <c r="C19" s="37" t="s">
        <v>392</v>
      </c>
      <c r="D19" s="246" t="s">
        <v>210</v>
      </c>
      <c r="E19" s="245" t="s">
        <v>211</v>
      </c>
      <c r="F19" s="246" t="s">
        <v>393</v>
      </c>
      <c r="G19" s="245" t="s">
        <v>212</v>
      </c>
      <c r="H19" s="237" t="s">
        <v>213</v>
      </c>
      <c r="I19" s="63"/>
      <c r="J19" s="140"/>
      <c r="K19" s="85">
        <f t="shared" ref="K19:K24" si="0">IF(J19=0, 0, IF(J19=I19, J19, "do dyskusji"))</f>
        <v>0</v>
      </c>
    </row>
    <row r="20" spans="1:11" ht="133.5" customHeight="1" x14ac:dyDescent="0.25">
      <c r="A20" s="385"/>
      <c r="B20" s="202" t="s">
        <v>51</v>
      </c>
      <c r="C20" s="206" t="s">
        <v>214</v>
      </c>
      <c r="D20" s="253" t="s">
        <v>215</v>
      </c>
      <c r="E20" s="247" t="s">
        <v>553</v>
      </c>
      <c r="F20" s="253" t="s">
        <v>216</v>
      </c>
      <c r="G20" s="247" t="s">
        <v>217</v>
      </c>
      <c r="H20" s="254" t="s">
        <v>218</v>
      </c>
      <c r="I20" s="63"/>
      <c r="J20" s="140"/>
      <c r="K20" s="85">
        <f t="shared" si="0"/>
        <v>0</v>
      </c>
    </row>
    <row r="21" spans="1:11" ht="78.75" customHeight="1" x14ac:dyDescent="0.25">
      <c r="A21" s="385"/>
      <c r="B21" s="204" t="s">
        <v>446</v>
      </c>
      <c r="C21" s="205" t="s">
        <v>394</v>
      </c>
      <c r="D21" s="255" t="s">
        <v>395</v>
      </c>
      <c r="E21" s="256" t="s">
        <v>396</v>
      </c>
      <c r="F21" s="255" t="s">
        <v>470</v>
      </c>
      <c r="G21" s="256" t="s">
        <v>608</v>
      </c>
      <c r="H21" s="257" t="s">
        <v>397</v>
      </c>
      <c r="I21" s="63"/>
      <c r="J21" s="140"/>
      <c r="K21" s="85">
        <f t="shared" si="0"/>
        <v>0</v>
      </c>
    </row>
    <row r="22" spans="1:11" ht="87.75" customHeight="1" x14ac:dyDescent="0.25">
      <c r="A22" s="385"/>
      <c r="B22" s="30" t="s">
        <v>447</v>
      </c>
      <c r="C22" s="39" t="s">
        <v>398</v>
      </c>
      <c r="D22" s="258" t="s">
        <v>219</v>
      </c>
      <c r="E22" s="259" t="s">
        <v>471</v>
      </c>
      <c r="F22" s="237" t="s">
        <v>220</v>
      </c>
      <c r="G22" s="238" t="s">
        <v>221</v>
      </c>
      <c r="H22" s="237" t="s">
        <v>491</v>
      </c>
      <c r="I22" s="63"/>
      <c r="J22" s="140"/>
      <c r="K22" s="85">
        <f t="shared" si="0"/>
        <v>0</v>
      </c>
    </row>
    <row r="23" spans="1:11" ht="72" customHeight="1" x14ac:dyDescent="0.25">
      <c r="A23" s="385"/>
      <c r="B23" s="202" t="s">
        <v>448</v>
      </c>
      <c r="C23" s="203" t="s">
        <v>492</v>
      </c>
      <c r="D23" s="260" t="s">
        <v>493</v>
      </c>
      <c r="E23" s="261" t="s">
        <v>494</v>
      </c>
      <c r="F23" s="260" t="s">
        <v>495</v>
      </c>
      <c r="G23" s="261" t="s">
        <v>496</v>
      </c>
      <c r="H23" s="254" t="s">
        <v>222</v>
      </c>
      <c r="I23" s="63"/>
      <c r="J23" s="140"/>
      <c r="K23" s="85">
        <f t="shared" si="0"/>
        <v>0</v>
      </c>
    </row>
    <row r="24" spans="1:11" ht="130.5" customHeight="1" thickBot="1" x14ac:dyDescent="0.3">
      <c r="A24" s="386"/>
      <c r="B24" s="200" t="s">
        <v>449</v>
      </c>
      <c r="C24" s="201" t="s">
        <v>461</v>
      </c>
      <c r="D24" s="262" t="s">
        <v>414</v>
      </c>
      <c r="E24" s="263" t="s">
        <v>497</v>
      </c>
      <c r="F24" s="262" t="s">
        <v>509</v>
      </c>
      <c r="G24" s="263" t="s">
        <v>498</v>
      </c>
      <c r="H24" s="262" t="s">
        <v>609</v>
      </c>
      <c r="I24" s="64"/>
      <c r="J24" s="141"/>
      <c r="K24" s="85">
        <f t="shared" si="0"/>
        <v>0</v>
      </c>
    </row>
    <row r="25" spans="1:11" ht="80.25" customHeight="1" x14ac:dyDescent="0.25">
      <c r="A25" s="182">
        <v>6</v>
      </c>
      <c r="B25" s="54" t="s">
        <v>76</v>
      </c>
      <c r="C25" s="157" t="s">
        <v>223</v>
      </c>
      <c r="D25" s="372" t="s">
        <v>444</v>
      </c>
      <c r="E25" s="373"/>
      <c r="F25" s="373"/>
      <c r="G25" s="373"/>
      <c r="H25" s="373"/>
      <c r="I25" s="96"/>
      <c r="J25" s="96"/>
      <c r="K25" s="97"/>
    </row>
    <row r="26" spans="1:11" ht="72.75" customHeight="1" x14ac:dyDescent="0.25">
      <c r="A26" s="380"/>
      <c r="B26" s="30" t="s">
        <v>52</v>
      </c>
      <c r="C26" s="46" t="s">
        <v>224</v>
      </c>
      <c r="D26" s="258" t="s">
        <v>499</v>
      </c>
      <c r="E26" s="264" t="s">
        <v>610</v>
      </c>
      <c r="F26" s="258" t="s">
        <v>500</v>
      </c>
      <c r="G26" s="264" t="s">
        <v>225</v>
      </c>
      <c r="H26" s="258" t="s">
        <v>226</v>
      </c>
      <c r="I26" s="63"/>
      <c r="J26" s="140"/>
      <c r="K26" s="85">
        <f>IF(J26=0, 0, IF(J26=I26, J26, "do dyskusji"))</f>
        <v>0</v>
      </c>
    </row>
    <row r="27" spans="1:11" ht="114.75" customHeight="1" thickBot="1" x14ac:dyDescent="0.3">
      <c r="A27" s="381"/>
      <c r="B27" s="27" t="s">
        <v>53</v>
      </c>
      <c r="C27" s="158" t="s">
        <v>227</v>
      </c>
      <c r="D27" s="250" t="s">
        <v>228</v>
      </c>
      <c r="E27" s="251" t="s">
        <v>501</v>
      </c>
      <c r="F27" s="250" t="s">
        <v>229</v>
      </c>
      <c r="G27" s="251" t="s">
        <v>230</v>
      </c>
      <c r="H27" s="250" t="s">
        <v>231</v>
      </c>
      <c r="I27" s="63"/>
      <c r="J27" s="140"/>
      <c r="K27" s="85">
        <f>IF(J27=0, 0, IF(J27=I27, J27, "do dyskusji"))</f>
        <v>0</v>
      </c>
    </row>
    <row r="28" spans="1:11" ht="93" customHeight="1" x14ac:dyDescent="0.25">
      <c r="A28" s="185">
        <v>7</v>
      </c>
      <c r="B28" s="54" t="s">
        <v>76</v>
      </c>
      <c r="C28" s="157" t="s">
        <v>232</v>
      </c>
      <c r="D28" s="374" t="s">
        <v>399</v>
      </c>
      <c r="E28" s="375"/>
      <c r="F28" s="375"/>
      <c r="G28" s="375"/>
      <c r="H28" s="375"/>
      <c r="I28" s="96"/>
      <c r="J28" s="96"/>
      <c r="K28" s="97"/>
    </row>
    <row r="29" spans="1:11" ht="95.25" customHeight="1" x14ac:dyDescent="0.25">
      <c r="A29" s="382"/>
      <c r="B29" s="38" t="s">
        <v>54</v>
      </c>
      <c r="C29" s="39" t="s">
        <v>233</v>
      </c>
      <c r="D29" s="265" t="s">
        <v>400</v>
      </c>
      <c r="E29" s="264" t="s">
        <v>234</v>
      </c>
      <c r="F29" s="258" t="s">
        <v>235</v>
      </c>
      <c r="G29" s="264" t="s">
        <v>236</v>
      </c>
      <c r="H29" s="258" t="s">
        <v>237</v>
      </c>
      <c r="I29" s="63"/>
      <c r="J29" s="140"/>
      <c r="K29" s="85">
        <f>IF(J29=0, 0, IF(J29=I29, J29, "do dyskusji"))</f>
        <v>0</v>
      </c>
    </row>
    <row r="30" spans="1:11" ht="154.5" customHeight="1" thickBot="1" x14ac:dyDescent="0.3">
      <c r="A30" s="383"/>
      <c r="B30" s="40" t="s">
        <v>55</v>
      </c>
      <c r="C30" s="41" t="s">
        <v>401</v>
      </c>
      <c r="D30" s="250" t="s">
        <v>403</v>
      </c>
      <c r="E30" s="251" t="s">
        <v>402</v>
      </c>
      <c r="F30" s="250" t="s">
        <v>404</v>
      </c>
      <c r="G30" s="251" t="s">
        <v>238</v>
      </c>
      <c r="H30" s="250" t="s">
        <v>239</v>
      </c>
      <c r="I30" s="63"/>
      <c r="J30" s="140"/>
      <c r="K30" s="85">
        <f>IF(J30=0, 0, IF(J30=I30, J30, "do dyskusji"))</f>
        <v>0</v>
      </c>
    </row>
    <row r="31" spans="1:11" ht="78.75" customHeight="1" x14ac:dyDescent="0.25">
      <c r="A31" s="185">
        <v>8</v>
      </c>
      <c r="B31" s="54" t="s">
        <v>76</v>
      </c>
      <c r="C31" s="47" t="s">
        <v>240</v>
      </c>
      <c r="D31" s="374" t="s">
        <v>554</v>
      </c>
      <c r="E31" s="375"/>
      <c r="F31" s="375"/>
      <c r="G31" s="375"/>
      <c r="H31" s="375"/>
      <c r="I31" s="96"/>
      <c r="J31" s="96"/>
      <c r="K31" s="97"/>
    </row>
    <row r="32" spans="1:11" ht="73.5" customHeight="1" x14ac:dyDescent="0.25">
      <c r="A32" s="382"/>
      <c r="B32" s="43" t="s">
        <v>56</v>
      </c>
      <c r="C32" s="46" t="s">
        <v>241</v>
      </c>
      <c r="D32" s="253" t="s">
        <v>611</v>
      </c>
      <c r="E32" s="264" t="s">
        <v>405</v>
      </c>
      <c r="F32" s="258" t="s">
        <v>242</v>
      </c>
      <c r="G32" s="266" t="s">
        <v>555</v>
      </c>
      <c r="H32" s="258" t="s">
        <v>612</v>
      </c>
      <c r="I32" s="63"/>
      <c r="J32" s="140"/>
      <c r="K32" s="85">
        <f>IF(J32=0, 0, IF(J32=I32, J32, "do dyskusji"))</f>
        <v>0</v>
      </c>
    </row>
    <row r="33" spans="1:11" ht="77.25" customHeight="1" thickBot="1" x14ac:dyDescent="0.3">
      <c r="A33" s="383"/>
      <c r="B33" s="44" t="s">
        <v>57</v>
      </c>
      <c r="C33" s="45" t="s">
        <v>243</v>
      </c>
      <c r="D33" s="267" t="s">
        <v>406</v>
      </c>
      <c r="E33" s="251" t="s">
        <v>407</v>
      </c>
      <c r="F33" s="250" t="s">
        <v>556</v>
      </c>
      <c r="G33" s="251" t="s">
        <v>408</v>
      </c>
      <c r="H33" s="250" t="s">
        <v>409</v>
      </c>
      <c r="I33" s="63"/>
      <c r="J33" s="140"/>
      <c r="K33" s="85">
        <f>IF(J33=0, 0, IF(J33=I33, J33, "do dyskusji"))</f>
        <v>0</v>
      </c>
    </row>
    <row r="34" spans="1:11" ht="120" customHeight="1" x14ac:dyDescent="0.25">
      <c r="A34" s="186">
        <v>9</v>
      </c>
      <c r="B34" s="54" t="s">
        <v>76</v>
      </c>
      <c r="C34" s="50" t="s">
        <v>244</v>
      </c>
      <c r="D34" s="372" t="s">
        <v>411</v>
      </c>
      <c r="E34" s="373"/>
      <c r="F34" s="373"/>
      <c r="G34" s="373"/>
      <c r="H34" s="373"/>
      <c r="I34" s="96"/>
      <c r="J34" s="96"/>
      <c r="K34" s="97"/>
    </row>
    <row r="35" spans="1:11" ht="141.75" customHeight="1" thickBot="1" x14ac:dyDescent="0.3">
      <c r="A35" s="184"/>
      <c r="B35" s="48" t="s">
        <v>58</v>
      </c>
      <c r="C35" s="49" t="s">
        <v>410</v>
      </c>
      <c r="D35" s="268" t="s">
        <v>245</v>
      </c>
      <c r="E35" s="269" t="s">
        <v>613</v>
      </c>
      <c r="F35" s="268" t="s">
        <v>614</v>
      </c>
      <c r="G35" s="269" t="s">
        <v>615</v>
      </c>
      <c r="H35" s="270" t="s">
        <v>502</v>
      </c>
      <c r="I35" s="64"/>
      <c r="J35" s="141"/>
      <c r="K35" s="85">
        <f>IF(J35=0, 0, IF(J35=I35, J35, "do dyskusji"))</f>
        <v>0</v>
      </c>
    </row>
    <row r="36" spans="1:11" ht="147.75" customHeight="1" x14ac:dyDescent="0.25">
      <c r="A36" s="186">
        <v>10</v>
      </c>
      <c r="B36" s="54" t="s">
        <v>76</v>
      </c>
      <c r="C36" s="51" t="s">
        <v>246</v>
      </c>
      <c r="D36" s="372" t="s">
        <v>412</v>
      </c>
      <c r="E36" s="373"/>
      <c r="F36" s="373"/>
      <c r="G36" s="373"/>
      <c r="H36" s="373"/>
      <c r="I36" s="96"/>
      <c r="J36" s="96"/>
      <c r="K36" s="97"/>
    </row>
    <row r="37" spans="1:11" ht="155.25" customHeight="1" thickBot="1" x14ac:dyDescent="0.3">
      <c r="A37" s="184"/>
      <c r="B37" s="52" t="s">
        <v>59</v>
      </c>
      <c r="C37" s="158" t="s">
        <v>247</v>
      </c>
      <c r="D37" s="270" t="s">
        <v>248</v>
      </c>
      <c r="E37" s="269" t="s">
        <v>616</v>
      </c>
      <c r="F37" s="268" t="s">
        <v>617</v>
      </c>
      <c r="G37" s="269" t="s">
        <v>413</v>
      </c>
      <c r="H37" s="270" t="s">
        <v>503</v>
      </c>
      <c r="I37" s="64"/>
      <c r="J37" s="141"/>
      <c r="K37" s="85">
        <f>IF(J37=0, 0, IF(J37=I37, J37, "do dyskusji"))</f>
        <v>0</v>
      </c>
    </row>
    <row r="38" spans="1:11" ht="135.75" customHeight="1" x14ac:dyDescent="0.25">
      <c r="A38" s="186">
        <v>11</v>
      </c>
      <c r="B38" s="54" t="s">
        <v>76</v>
      </c>
      <c r="C38" s="54" t="s">
        <v>249</v>
      </c>
      <c r="D38" s="372" t="s">
        <v>325</v>
      </c>
      <c r="E38" s="373"/>
      <c r="F38" s="373"/>
      <c r="G38" s="373"/>
      <c r="H38" s="373"/>
      <c r="I38" s="96"/>
      <c r="J38" s="96"/>
      <c r="K38" s="97"/>
    </row>
    <row r="39" spans="1:11" ht="112.5" customHeight="1" thickBot="1" x14ac:dyDescent="0.3">
      <c r="A39" s="184"/>
      <c r="B39" s="55" t="s">
        <v>60</v>
      </c>
      <c r="C39" s="53" t="s">
        <v>250</v>
      </c>
      <c r="D39" s="268" t="s">
        <v>251</v>
      </c>
      <c r="E39" s="269" t="s">
        <v>504</v>
      </c>
      <c r="F39" s="268" t="s">
        <v>252</v>
      </c>
      <c r="G39" s="269" t="s">
        <v>253</v>
      </c>
      <c r="H39" s="268" t="s">
        <v>254</v>
      </c>
      <c r="I39" s="64"/>
      <c r="J39" s="141"/>
      <c r="K39" s="173">
        <f>IF(J39=0, 0, IF(J39=I39, J39, "do dyskusji"))</f>
        <v>0</v>
      </c>
    </row>
  </sheetData>
  <sheetProtection algorithmName="SHA-512" hashValue="I9wDlSgr9Br0cESrDUA89TYEsvWilmiqdSa+UAfKMhacAUFEmbi0sGUA5FBmXgirbm5wowvuox9NmTZMxhIv1Q==" saltValue="QRQDGdgvIQlRsb5i9vD/ig==" spinCount="100000" sheet="1" selectLockedCells="1"/>
  <mergeCells count="25">
    <mergeCell ref="A29:A30"/>
    <mergeCell ref="A32:A33"/>
    <mergeCell ref="A19:A24"/>
    <mergeCell ref="A15:A17"/>
    <mergeCell ref="A11:A13"/>
    <mergeCell ref="A6:A7"/>
    <mergeCell ref="A26:A27"/>
    <mergeCell ref="D14:H14"/>
    <mergeCell ref="A4:C4"/>
    <mergeCell ref="I3:K3"/>
    <mergeCell ref="D5:H5"/>
    <mergeCell ref="D8:H8"/>
    <mergeCell ref="D10:H10"/>
    <mergeCell ref="A1:K1"/>
    <mergeCell ref="A2:A3"/>
    <mergeCell ref="C2:C3"/>
    <mergeCell ref="D2:H3"/>
    <mergeCell ref="I2:K2"/>
    <mergeCell ref="D38:H38"/>
    <mergeCell ref="D18:H18"/>
    <mergeCell ref="D25:H25"/>
    <mergeCell ref="D28:H28"/>
    <mergeCell ref="D31:H31"/>
    <mergeCell ref="D34:H34"/>
    <mergeCell ref="D36:H36"/>
  </mergeCells>
  <conditionalFormatting sqref="J6:J7">
    <cfRule type="cellIs" dxfId="51" priority="51" operator="equal">
      <formula>0</formula>
    </cfRule>
  </conditionalFormatting>
  <conditionalFormatting sqref="J19:J20">
    <cfRule type="cellIs" dxfId="50" priority="49" operator="equal">
      <formula>0</formula>
    </cfRule>
  </conditionalFormatting>
  <conditionalFormatting sqref="J26:J27">
    <cfRule type="cellIs" dxfId="49" priority="47" operator="equal">
      <formula>0</formula>
    </cfRule>
  </conditionalFormatting>
  <conditionalFormatting sqref="J29:J30">
    <cfRule type="cellIs" dxfId="48" priority="45" operator="equal">
      <formula>0</formula>
    </cfRule>
  </conditionalFormatting>
  <conditionalFormatting sqref="J32:J33">
    <cfRule type="cellIs" dxfId="47" priority="43" operator="equal">
      <formula>0</formula>
    </cfRule>
  </conditionalFormatting>
  <conditionalFormatting sqref="J15:J16">
    <cfRule type="cellIs" dxfId="46" priority="37" operator="equal">
      <formula>0</formula>
    </cfRule>
  </conditionalFormatting>
  <conditionalFormatting sqref="J17">
    <cfRule type="cellIs" dxfId="45" priority="35" operator="equal">
      <formula>0</formula>
    </cfRule>
  </conditionalFormatting>
  <conditionalFormatting sqref="J11:J12">
    <cfRule type="cellIs" dxfId="44" priority="33" operator="equal">
      <formula>0</formula>
    </cfRule>
  </conditionalFormatting>
  <conditionalFormatting sqref="J13">
    <cfRule type="cellIs" dxfId="43" priority="31" operator="equal">
      <formula>0</formula>
    </cfRule>
  </conditionalFormatting>
  <conditionalFormatting sqref="J39">
    <cfRule type="cellIs" dxfId="42" priority="27" operator="equal">
      <formula>0</formula>
    </cfRule>
  </conditionalFormatting>
  <conditionalFormatting sqref="J37">
    <cfRule type="cellIs" dxfId="41" priority="25" operator="equal">
      <formula>0</formula>
    </cfRule>
  </conditionalFormatting>
  <conditionalFormatting sqref="J35">
    <cfRule type="cellIs" dxfId="40" priority="23" operator="equal">
      <formula>0</formula>
    </cfRule>
  </conditionalFormatting>
  <conditionalFormatting sqref="J9">
    <cfRule type="cellIs" dxfId="39" priority="21" operator="equal">
      <formula>0</formula>
    </cfRule>
  </conditionalFormatting>
  <conditionalFormatting sqref="K6:K7">
    <cfRule type="containsText" dxfId="38" priority="20" operator="containsText" text="dyskusji">
      <formula>NOT(ISERROR(SEARCH("dyskusji",K6)))</formula>
    </cfRule>
  </conditionalFormatting>
  <conditionalFormatting sqref="K9">
    <cfRule type="containsText" dxfId="37" priority="19" operator="containsText" text="dyskusji">
      <formula>NOT(ISERROR(SEARCH("dyskusji",K9)))</formula>
    </cfRule>
  </conditionalFormatting>
  <conditionalFormatting sqref="K11:K13">
    <cfRule type="containsText" dxfId="36" priority="18" operator="containsText" text="dyskusji">
      <formula>NOT(ISERROR(SEARCH("dyskusji",K11)))</formula>
    </cfRule>
  </conditionalFormatting>
  <conditionalFormatting sqref="K15:K17">
    <cfRule type="containsText" dxfId="35" priority="17" operator="containsText" text="dyskusji">
      <formula>NOT(ISERROR(SEARCH("dyskusji",K15)))</formula>
    </cfRule>
  </conditionalFormatting>
  <conditionalFormatting sqref="K19:K20">
    <cfRule type="containsText" dxfId="34" priority="16" operator="containsText" text="dyskusji">
      <formula>NOT(ISERROR(SEARCH("dyskusji",K19)))</formula>
    </cfRule>
  </conditionalFormatting>
  <conditionalFormatting sqref="K26:K27">
    <cfRule type="containsText" dxfId="33" priority="14" operator="containsText" text="dyskusji">
      <formula>NOT(ISERROR(SEARCH("dyskusji",K26)))</formula>
    </cfRule>
  </conditionalFormatting>
  <conditionalFormatting sqref="K29:K30">
    <cfRule type="containsText" dxfId="32" priority="13" operator="containsText" text="dyskusji">
      <formula>NOT(ISERROR(SEARCH("dyskusji",K29)))</formula>
    </cfRule>
  </conditionalFormatting>
  <conditionalFormatting sqref="K32:K33">
    <cfRule type="containsText" dxfId="31" priority="12" operator="containsText" text="dyskusji">
      <formula>NOT(ISERROR(SEARCH("dyskusji",K32)))</formula>
    </cfRule>
  </conditionalFormatting>
  <conditionalFormatting sqref="K35">
    <cfRule type="containsText" dxfId="30" priority="11" operator="containsText" text="dyskusji">
      <formula>NOT(ISERROR(SEARCH("dyskusji",K35)))</formula>
    </cfRule>
  </conditionalFormatting>
  <conditionalFormatting sqref="K37">
    <cfRule type="containsText" dxfId="29" priority="10" operator="containsText" text="dyskusji">
      <formula>NOT(ISERROR(SEARCH("dyskusji",K37)))</formula>
    </cfRule>
  </conditionalFormatting>
  <conditionalFormatting sqref="K39">
    <cfRule type="containsText" dxfId="28" priority="9" operator="containsText" text="dyskusji">
      <formula>NOT(ISERROR(SEARCH("dyskusji",K39)))</formula>
    </cfRule>
  </conditionalFormatting>
  <conditionalFormatting sqref="J21:J22">
    <cfRule type="cellIs" dxfId="27" priority="7" operator="equal">
      <formula>0</formula>
    </cfRule>
  </conditionalFormatting>
  <conditionalFormatting sqref="J23">
    <cfRule type="cellIs" dxfId="26" priority="6" operator="equal">
      <formula>0</formula>
    </cfRule>
  </conditionalFormatting>
  <conditionalFormatting sqref="K21:K23">
    <cfRule type="containsText" dxfId="25" priority="5" operator="containsText" text="dyskusji">
      <formula>NOT(ISERROR(SEARCH("dyskusji",K21)))</formula>
    </cfRule>
  </conditionalFormatting>
  <conditionalFormatting sqref="J24">
    <cfRule type="cellIs" dxfId="24" priority="4" operator="equal">
      <formula>0</formula>
    </cfRule>
  </conditionalFormatting>
  <conditionalFormatting sqref="K24">
    <cfRule type="containsText" dxfId="23" priority="3" operator="containsText" text="dyskusji">
      <formula>NOT(ISERROR(SEARCH("dyskusji",K24)))</formula>
    </cfRule>
  </conditionalFormatting>
  <conditionalFormatting sqref="K6:K7 K9 K11:K13 K15:K17 K19:K24 K26:K27 K29:K30 K32:K33 K35 K37 K39">
    <cfRule type="cellIs" dxfId="22" priority="2" operator="equal">
      <formula>0</formula>
    </cfRule>
  </conditionalFormatting>
  <conditionalFormatting sqref="I3:K3">
    <cfRule type="cellIs" dxfId="1" priority="1" operator="equal">
      <formula>0</formula>
    </cfRule>
  </conditionalFormatting>
  <pageMargins left="0.23622047244094491" right="0.23622047244094491" top="0.23622047244094491" bottom="0.23622047244094491" header="0.31496062992125984" footer="0.31496062992125984"/>
  <pageSetup paperSize="9" scale="33" fitToHeight="0"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listy!$A$1:$A$6</xm:f>
          </x14:formula1>
          <xm:sqref>I11:J13 I35:J35 I15:J17 I6:J7 I32:J33 I9:J9 I26:J27 I29:J30 I37:J37 I39:J39 I19:J24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1C064"/>
    <pageSetUpPr fitToPage="1"/>
  </sheetPr>
  <dimension ref="A1:XFC17"/>
  <sheetViews>
    <sheetView zoomScale="60" zoomScaleNormal="60" workbookViewId="0">
      <pane xSplit="3" ySplit="3" topLeftCell="D4" activePane="bottomRight" state="frozen"/>
      <selection pane="topRight" activeCell="D1" sqref="D1"/>
      <selection pane="bottomLeft" activeCell="A4" sqref="A4"/>
      <selection pane="bottomRight" activeCell="I6" sqref="I6"/>
    </sheetView>
  </sheetViews>
  <sheetFormatPr defaultColWidth="0" defaultRowHeight="18.75" zeroHeight="1" x14ac:dyDescent="0.3"/>
  <cols>
    <col min="1" max="1" width="4.5703125" style="187" customWidth="1"/>
    <col min="2" max="2" width="17.140625" customWidth="1"/>
    <col min="3" max="3" width="36.7109375" customWidth="1"/>
    <col min="4" max="4" width="60.5703125" customWidth="1"/>
    <col min="5" max="5" width="60.7109375" customWidth="1"/>
    <col min="6" max="8" width="60.5703125" customWidth="1"/>
    <col min="9" max="11" width="23.140625" customWidth="1"/>
    <col min="14" max="16383" width="9.140625" hidden="1"/>
    <col min="16384" max="16384" width="0.28515625" customWidth="1"/>
  </cols>
  <sheetData>
    <row r="1" spans="1:13" ht="36" customHeight="1" x14ac:dyDescent="0.25">
      <c r="A1" s="347" t="s">
        <v>70</v>
      </c>
      <c r="B1" s="348"/>
      <c r="C1" s="348"/>
      <c r="D1" s="348"/>
      <c r="E1" s="348"/>
      <c r="F1" s="348"/>
      <c r="G1" s="348"/>
      <c r="H1" s="348"/>
      <c r="I1" s="348"/>
      <c r="J1" s="348"/>
      <c r="K1" s="349"/>
      <c r="L1" s="2"/>
      <c r="M1" s="2"/>
    </row>
    <row r="2" spans="1:13" ht="30" customHeight="1" x14ac:dyDescent="0.25">
      <c r="A2" s="376" t="s">
        <v>2</v>
      </c>
      <c r="B2" s="5" t="s">
        <v>71</v>
      </c>
      <c r="C2" s="352" t="s">
        <v>72</v>
      </c>
      <c r="D2" s="353" t="s">
        <v>323</v>
      </c>
      <c r="E2" s="354"/>
      <c r="F2" s="354"/>
      <c r="G2" s="354"/>
      <c r="H2" s="355"/>
      <c r="I2" s="370" t="s">
        <v>269</v>
      </c>
      <c r="J2" s="370"/>
      <c r="K2" s="371"/>
      <c r="L2" s="2"/>
      <c r="M2" s="2"/>
    </row>
    <row r="3" spans="1:13" ht="60.75" customHeight="1" x14ac:dyDescent="0.25">
      <c r="A3" s="377"/>
      <c r="B3" s="21" t="s">
        <v>633</v>
      </c>
      <c r="C3" s="352"/>
      <c r="D3" s="356"/>
      <c r="E3" s="357"/>
      <c r="F3" s="357"/>
      <c r="G3" s="357"/>
      <c r="H3" s="358"/>
      <c r="I3" s="361">
        <f>'Strona tytułowa'!B4</f>
        <v>0</v>
      </c>
      <c r="J3" s="361"/>
      <c r="K3" s="362"/>
      <c r="L3" s="4"/>
      <c r="M3" s="4"/>
    </row>
    <row r="4" spans="1:13" ht="66" customHeight="1" thickBot="1" x14ac:dyDescent="0.3">
      <c r="A4" s="342" t="s">
        <v>531</v>
      </c>
      <c r="B4" s="343"/>
      <c r="C4" s="344"/>
      <c r="D4" s="145" t="s">
        <v>560</v>
      </c>
      <c r="E4" s="146" t="s">
        <v>561</v>
      </c>
      <c r="F4" s="147" t="s">
        <v>562</v>
      </c>
      <c r="G4" s="146" t="s">
        <v>563</v>
      </c>
      <c r="H4" s="148" t="s">
        <v>564</v>
      </c>
      <c r="I4" s="91" t="s">
        <v>635</v>
      </c>
      <c r="J4" s="91" t="s">
        <v>271</v>
      </c>
      <c r="K4" s="144" t="s">
        <v>655</v>
      </c>
      <c r="L4" s="3"/>
      <c r="M4" s="3"/>
    </row>
    <row r="5" spans="1:13" ht="65.25" customHeight="1" x14ac:dyDescent="0.25">
      <c r="A5" s="180">
        <v>1</v>
      </c>
      <c r="B5" s="10" t="s">
        <v>505</v>
      </c>
      <c r="C5" s="16" t="s">
        <v>331</v>
      </c>
      <c r="D5" s="368" t="s">
        <v>332</v>
      </c>
      <c r="E5" s="369"/>
      <c r="F5" s="369"/>
      <c r="G5" s="369"/>
      <c r="H5" s="369"/>
      <c r="I5" s="92"/>
      <c r="J5" s="92"/>
      <c r="K5" s="93"/>
      <c r="L5" s="3"/>
      <c r="M5" s="3"/>
    </row>
    <row r="6" spans="1:13" ht="165" x14ac:dyDescent="0.25">
      <c r="A6" s="188"/>
      <c r="B6" s="56" t="s">
        <v>61</v>
      </c>
      <c r="C6" s="6" t="s">
        <v>330</v>
      </c>
      <c r="D6" s="213" t="s">
        <v>415</v>
      </c>
      <c r="E6" s="214" t="s">
        <v>416</v>
      </c>
      <c r="F6" s="213" t="s">
        <v>255</v>
      </c>
      <c r="G6" s="214" t="s">
        <v>256</v>
      </c>
      <c r="H6" s="215" t="s">
        <v>618</v>
      </c>
      <c r="I6" s="63"/>
      <c r="J6" s="140"/>
      <c r="K6" s="85">
        <f>IF(J6=0, 0, IF(J6=I6, J6, "do dyskusji"))</f>
        <v>0</v>
      </c>
    </row>
    <row r="7" spans="1:13" ht="89.25" customHeight="1" x14ac:dyDescent="0.25">
      <c r="A7" s="189"/>
      <c r="B7" s="56" t="s">
        <v>62</v>
      </c>
      <c r="C7" s="6" t="s">
        <v>257</v>
      </c>
      <c r="D7" s="213" t="s">
        <v>557</v>
      </c>
      <c r="E7" s="214" t="s">
        <v>472</v>
      </c>
      <c r="F7" s="213" t="s">
        <v>417</v>
      </c>
      <c r="G7" s="214" t="s">
        <v>418</v>
      </c>
      <c r="H7" s="215" t="s">
        <v>506</v>
      </c>
      <c r="I7" s="63"/>
      <c r="J7" s="140"/>
      <c r="K7" s="85">
        <f>IF(J7=0, 0, IF(J7=I7, J7, "do dyskusji"))</f>
        <v>0</v>
      </c>
    </row>
    <row r="8" spans="1:13" ht="145.5" customHeight="1" thickBot="1" x14ac:dyDescent="0.3">
      <c r="A8" s="190"/>
      <c r="B8" s="7" t="s">
        <v>63</v>
      </c>
      <c r="C8" s="8" t="s">
        <v>258</v>
      </c>
      <c r="D8" s="216" t="s">
        <v>419</v>
      </c>
      <c r="E8" s="217" t="s">
        <v>619</v>
      </c>
      <c r="F8" s="216" t="s">
        <v>558</v>
      </c>
      <c r="G8" s="217" t="s">
        <v>420</v>
      </c>
      <c r="H8" s="218" t="s">
        <v>421</v>
      </c>
      <c r="I8" s="63"/>
      <c r="J8" s="140"/>
      <c r="K8" s="85">
        <f>IF(J8=0, 0, IF(J8=I8, J8, "do dyskusji"))</f>
        <v>0</v>
      </c>
    </row>
    <row r="9" spans="1:13" ht="65.25" customHeight="1" x14ac:dyDescent="0.25">
      <c r="A9" s="191">
        <v>2</v>
      </c>
      <c r="B9" s="10" t="s">
        <v>505</v>
      </c>
      <c r="C9" s="16" t="s">
        <v>259</v>
      </c>
      <c r="D9" s="368" t="s">
        <v>425</v>
      </c>
      <c r="E9" s="369"/>
      <c r="F9" s="369"/>
      <c r="G9" s="369"/>
      <c r="H9" s="369"/>
      <c r="I9" s="92"/>
      <c r="J9" s="92"/>
      <c r="K9" s="93"/>
    </row>
    <row r="10" spans="1:13" ht="127.5" customHeight="1" x14ac:dyDescent="0.25">
      <c r="A10" s="192"/>
      <c r="B10" s="57" t="s">
        <v>64</v>
      </c>
      <c r="C10" s="12" t="s">
        <v>260</v>
      </c>
      <c r="D10" s="225" t="s">
        <v>422</v>
      </c>
      <c r="E10" s="226" t="s">
        <v>559</v>
      </c>
      <c r="F10" s="225" t="s">
        <v>423</v>
      </c>
      <c r="G10" s="226" t="s">
        <v>424</v>
      </c>
      <c r="H10" s="225" t="s">
        <v>507</v>
      </c>
      <c r="I10" s="63"/>
      <c r="J10" s="140"/>
      <c r="K10" s="85">
        <f>IF(J10=0, 0, IF(J10=I10, J10, "do dyskusji"))</f>
        <v>0</v>
      </c>
    </row>
    <row r="11" spans="1:13" ht="154.5" customHeight="1" thickBot="1" x14ac:dyDescent="0.3">
      <c r="A11" s="193"/>
      <c r="B11" s="58" t="s">
        <v>65</v>
      </c>
      <c r="C11" s="159" t="s">
        <v>426</v>
      </c>
      <c r="D11" s="227" t="s">
        <v>620</v>
      </c>
      <c r="E11" s="228" t="s">
        <v>427</v>
      </c>
      <c r="F11" s="227" t="s">
        <v>261</v>
      </c>
      <c r="G11" s="228" t="s">
        <v>428</v>
      </c>
      <c r="H11" s="227" t="s">
        <v>473</v>
      </c>
      <c r="I11" s="63"/>
      <c r="J11" s="140"/>
      <c r="K11" s="85">
        <f>IF(J11=0, 0, IF(J11=I11, J11, "do dyskusji"))</f>
        <v>0</v>
      </c>
    </row>
    <row r="12" spans="1:13" ht="65.25" customHeight="1" x14ac:dyDescent="0.25">
      <c r="A12" s="194">
        <v>3</v>
      </c>
      <c r="B12" s="10" t="s">
        <v>505</v>
      </c>
      <c r="C12" s="10" t="s">
        <v>262</v>
      </c>
      <c r="D12" s="368" t="s">
        <v>263</v>
      </c>
      <c r="E12" s="369"/>
      <c r="F12" s="369"/>
      <c r="G12" s="369"/>
      <c r="H12" s="369"/>
      <c r="I12" s="92"/>
      <c r="J12" s="92"/>
      <c r="K12" s="93"/>
    </row>
    <row r="13" spans="1:13" ht="124.5" customHeight="1" thickBot="1" x14ac:dyDescent="0.3">
      <c r="A13" s="195"/>
      <c r="B13" s="13" t="s">
        <v>66</v>
      </c>
      <c r="C13" s="14" t="s">
        <v>264</v>
      </c>
      <c r="D13" s="227" t="s">
        <v>265</v>
      </c>
      <c r="E13" s="228" t="s">
        <v>429</v>
      </c>
      <c r="F13" s="227" t="s">
        <v>266</v>
      </c>
      <c r="G13" s="228" t="s">
        <v>621</v>
      </c>
      <c r="H13" s="227" t="s">
        <v>430</v>
      </c>
      <c r="I13" s="63"/>
      <c r="J13" s="140"/>
      <c r="K13" s="85">
        <f>IF(J13=0, 0, IF(J13=I13, J13, "do dyskusji"))</f>
        <v>0</v>
      </c>
    </row>
    <row r="14" spans="1:13" ht="65.25" customHeight="1" x14ac:dyDescent="0.25">
      <c r="A14" s="191">
        <v>4</v>
      </c>
      <c r="B14" s="10" t="s">
        <v>505</v>
      </c>
      <c r="C14" s="16" t="s">
        <v>267</v>
      </c>
      <c r="D14" s="368" t="s">
        <v>435</v>
      </c>
      <c r="E14" s="369"/>
      <c r="F14" s="369"/>
      <c r="G14" s="369"/>
      <c r="H14" s="369"/>
      <c r="I14" s="99"/>
      <c r="J14" s="99"/>
      <c r="K14" s="100"/>
    </row>
    <row r="15" spans="1:13" ht="117" customHeight="1" thickBot="1" x14ac:dyDescent="0.3">
      <c r="A15" s="196"/>
      <c r="B15" s="59" t="s">
        <v>67</v>
      </c>
      <c r="C15" s="14" t="s">
        <v>445</v>
      </c>
      <c r="D15" s="218" t="s">
        <v>431</v>
      </c>
      <c r="E15" s="220" t="s">
        <v>432</v>
      </c>
      <c r="F15" s="218" t="s">
        <v>433</v>
      </c>
      <c r="G15" s="220" t="s">
        <v>434</v>
      </c>
      <c r="H15" s="216" t="s">
        <v>465</v>
      </c>
      <c r="I15" s="63"/>
      <c r="J15" s="140"/>
      <c r="K15" s="85">
        <f>IF(J15=0, 0, IF(J15=I15, J15, "do dyskusji"))</f>
        <v>0</v>
      </c>
    </row>
    <row r="16" spans="1:13" ht="65.25" customHeight="1" x14ac:dyDescent="0.25">
      <c r="A16" s="191">
        <v>5</v>
      </c>
      <c r="B16" s="10" t="s">
        <v>505</v>
      </c>
      <c r="C16" s="16" t="s">
        <v>268</v>
      </c>
      <c r="D16" s="368" t="s">
        <v>474</v>
      </c>
      <c r="E16" s="369"/>
      <c r="F16" s="369"/>
      <c r="G16" s="369"/>
      <c r="H16" s="369"/>
      <c r="I16" s="92"/>
      <c r="J16" s="92"/>
      <c r="K16" s="93"/>
    </row>
    <row r="17" spans="1:11" ht="186" customHeight="1" thickBot="1" x14ac:dyDescent="0.3">
      <c r="A17" s="196"/>
      <c r="B17" s="13" t="s">
        <v>68</v>
      </c>
      <c r="C17" s="8" t="s">
        <v>436</v>
      </c>
      <c r="D17" s="218" t="s">
        <v>437</v>
      </c>
      <c r="E17" s="220" t="s">
        <v>438</v>
      </c>
      <c r="F17" s="218" t="s">
        <v>439</v>
      </c>
      <c r="G17" s="220" t="s">
        <v>440</v>
      </c>
      <c r="H17" s="216" t="s">
        <v>441</v>
      </c>
      <c r="I17" s="64"/>
      <c r="J17" s="141"/>
      <c r="K17" s="85">
        <f>IF(J17=0, 0, IF(J17=I17, J17, "do dyskusji"))</f>
        <v>0</v>
      </c>
    </row>
  </sheetData>
  <sheetProtection algorithmName="SHA-512" hashValue="pfMlVcTKu3eWdhb7Q7G39TNS2y3zTrF1xPLX5nzwKa/Vjy8q5IypSMvCqwNgcKUI8MVU0/2dOulXNkjMoJx/rw==" saltValue="+hX06B/oG1fG98am6Lm6xA==" spinCount="100000" sheet="1" selectLockedCells="1"/>
  <mergeCells count="12">
    <mergeCell ref="A4:C4"/>
    <mergeCell ref="A1:K1"/>
    <mergeCell ref="A2:A3"/>
    <mergeCell ref="C2:C3"/>
    <mergeCell ref="D2:H3"/>
    <mergeCell ref="I2:K2"/>
    <mergeCell ref="I3:K3"/>
    <mergeCell ref="D5:H5"/>
    <mergeCell ref="D9:H9"/>
    <mergeCell ref="D12:H12"/>
    <mergeCell ref="D14:H14"/>
    <mergeCell ref="D16:H16"/>
  </mergeCells>
  <conditionalFormatting sqref="J6:J7">
    <cfRule type="cellIs" dxfId="21" priority="20" operator="equal">
      <formula>0</formula>
    </cfRule>
  </conditionalFormatting>
  <conditionalFormatting sqref="J8">
    <cfRule type="cellIs" dxfId="20" priority="18" operator="equal">
      <formula>0</formula>
    </cfRule>
  </conditionalFormatting>
  <conditionalFormatting sqref="J10">
    <cfRule type="cellIs" dxfId="19" priority="16" operator="equal">
      <formula>0</formula>
    </cfRule>
  </conditionalFormatting>
  <conditionalFormatting sqref="J11">
    <cfRule type="cellIs" dxfId="18" priority="14" operator="equal">
      <formula>0</formula>
    </cfRule>
  </conditionalFormatting>
  <conditionalFormatting sqref="J13">
    <cfRule type="cellIs" dxfId="17" priority="12" operator="equal">
      <formula>0</formula>
    </cfRule>
  </conditionalFormatting>
  <conditionalFormatting sqref="J15">
    <cfRule type="cellIs" dxfId="16" priority="10" operator="equal">
      <formula>0</formula>
    </cfRule>
  </conditionalFormatting>
  <conditionalFormatting sqref="J17">
    <cfRule type="cellIs" dxfId="15" priority="8" operator="equal">
      <formula>0</formula>
    </cfRule>
  </conditionalFormatting>
  <conditionalFormatting sqref="K6:K8">
    <cfRule type="containsText" dxfId="14" priority="7" operator="containsText" text="dyskusji">
      <formula>NOT(ISERROR(SEARCH("dyskusji",K6)))</formula>
    </cfRule>
  </conditionalFormatting>
  <conditionalFormatting sqref="K10:K11">
    <cfRule type="containsText" dxfId="13" priority="6" operator="containsText" text="dyskusji">
      <formula>NOT(ISERROR(SEARCH("dyskusji",K10)))</formula>
    </cfRule>
  </conditionalFormatting>
  <conditionalFormatting sqref="K13">
    <cfRule type="containsText" dxfId="12" priority="5" operator="containsText" text="dyskusji">
      <formula>NOT(ISERROR(SEARCH("dyskusji",K13)))</formula>
    </cfRule>
  </conditionalFormatting>
  <conditionalFormatting sqref="K15">
    <cfRule type="containsText" dxfId="11" priority="4" operator="containsText" text="dyskusji">
      <formula>NOT(ISERROR(SEARCH("dyskusji",K15)))</formula>
    </cfRule>
  </conditionalFormatting>
  <conditionalFormatting sqref="K17">
    <cfRule type="containsText" dxfId="10" priority="3" operator="containsText" text="dyskusji">
      <formula>NOT(ISERROR(SEARCH("dyskusji",K17)))</formula>
    </cfRule>
  </conditionalFormatting>
  <conditionalFormatting sqref="K6:K8 K10:K11 K13 K15 K17">
    <cfRule type="cellIs" dxfId="9" priority="2" operator="equal">
      <formula>0</formula>
    </cfRule>
  </conditionalFormatting>
  <conditionalFormatting sqref="I3:K3">
    <cfRule type="cellIs" dxfId="0" priority="1" operator="equal">
      <formula>0</formula>
    </cfRule>
  </conditionalFormatting>
  <pageMargins left="0.23622047244094491" right="0.23622047244094491" top="0.23622047244094491" bottom="0.23622047244094491" header="0.31496062992125984" footer="0.31496062992125984"/>
  <pageSetup paperSize="9" scale="3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listy!$A$1:$A$6</xm:f>
          </x14:formula1>
          <xm:sqref>I15:J15 I6:J8 I10:J11 I13:J13 I17:J17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XFC73"/>
  <sheetViews>
    <sheetView showGridLines="0" topLeftCell="C1" zoomScale="80" zoomScaleNormal="80" workbookViewId="0">
      <pane ySplit="1" topLeftCell="A2" activePane="bottomLeft" state="frozen"/>
      <selection activeCell="D1" sqref="D1"/>
      <selection pane="bottomLeft" activeCell="C1" sqref="C1"/>
    </sheetView>
  </sheetViews>
  <sheetFormatPr defaultColWidth="0" defaultRowHeight="15" zeroHeight="1" x14ac:dyDescent="0.25"/>
  <cols>
    <col min="1" max="1" width="5.5703125" style="389" customWidth="1"/>
    <col min="2" max="2" width="4.140625" style="389" customWidth="1"/>
    <col min="3" max="3" width="27.28515625" style="389" customWidth="1"/>
    <col min="4" max="4" width="11.7109375" style="389" customWidth="1"/>
    <col min="5" max="5" width="108" style="389" customWidth="1"/>
    <col min="6" max="6" width="13.42578125" style="389" bestFit="1" customWidth="1"/>
    <col min="7" max="7" width="17" style="389" customWidth="1"/>
    <col min="8" max="8" width="33.5703125" style="389" customWidth="1"/>
    <col min="9" max="9" width="120.28515625" style="2" customWidth="1"/>
    <col min="10" max="10" width="0.42578125" style="2" customWidth="1"/>
    <col min="11" max="11" width="10.7109375" style="2" hidden="1" customWidth="1"/>
    <col min="12" max="16383" width="9.140625" style="2" hidden="1"/>
    <col min="16384" max="16384" width="0.42578125" style="2" hidden="1" customWidth="1"/>
  </cols>
  <sheetData>
    <row r="1" spans="1:9" ht="53.25" customHeight="1" thickBot="1" x14ac:dyDescent="0.3">
      <c r="A1" s="428" t="s">
        <v>294</v>
      </c>
      <c r="B1" s="429"/>
      <c r="C1" s="149" t="s">
        <v>287</v>
      </c>
      <c r="D1" s="411" t="s">
        <v>623</v>
      </c>
      <c r="E1" s="412"/>
      <c r="F1" s="318" t="s">
        <v>288</v>
      </c>
      <c r="G1" s="151" t="s">
        <v>317</v>
      </c>
      <c r="H1" s="150" t="s">
        <v>270</v>
      </c>
      <c r="I1" s="317" t="s">
        <v>318</v>
      </c>
    </row>
    <row r="2" spans="1:9" ht="23.25" customHeight="1" thickTop="1" x14ac:dyDescent="0.25">
      <c r="A2" s="432" t="s">
        <v>295</v>
      </c>
      <c r="B2" s="435" t="s">
        <v>296</v>
      </c>
      <c r="C2" s="430" t="s">
        <v>74</v>
      </c>
      <c r="D2" s="303" t="s">
        <v>3</v>
      </c>
      <c r="E2" s="304" t="s">
        <v>540</v>
      </c>
      <c r="F2" s="305">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2" s="306">
        <f>IF('Strona tytułowa'!B5="Samoocena",'Wiedza (W)'!I6,'Wiedza (W)'!K6)</f>
        <v>0</v>
      </c>
      <c r="H2" s="307" t="str">
        <f t="shared" ref="H2:H7" si="0">IF(G2=0,"bd",IF(G2="do dyskusji","Uwaga!",IF(G2="nie dotyczy","",IF(G2=F2,"poziom oczekiwany",IF(G2&gt;F2,"poziom wyższy od oczekiwanego",IF(G2&lt;F2,"wymaga działań rozwojowych"))))))</f>
        <v>bd</v>
      </c>
      <c r="I2" s="390"/>
    </row>
    <row r="3" spans="1:9" ht="23.25" customHeight="1" x14ac:dyDescent="0.25">
      <c r="A3" s="433"/>
      <c r="B3" s="436"/>
      <c r="C3" s="431"/>
      <c r="D3" s="108" t="s">
        <v>4</v>
      </c>
      <c r="E3" s="127" t="s">
        <v>273</v>
      </c>
      <c r="F3" s="69">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3" s="89">
        <f>IF('Strona tytułowa'!B5="Samoocena",'Wiedza (W)'!I7,'Wiedza (W)'!K7)</f>
        <v>0</v>
      </c>
      <c r="H3" s="308" t="str">
        <f t="shared" si="0"/>
        <v>bd</v>
      </c>
      <c r="I3" s="391"/>
    </row>
    <row r="4" spans="1:9" ht="23.25" customHeight="1" x14ac:dyDescent="0.25">
      <c r="A4" s="433"/>
      <c r="B4" s="436"/>
      <c r="C4" s="431"/>
      <c r="D4" s="108" t="s">
        <v>5</v>
      </c>
      <c r="E4" s="127" t="s">
        <v>539</v>
      </c>
      <c r="F4" s="71">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4" s="89">
        <f>IF('Strona tytułowa'!B5="Samoocena",'Wiedza (W)'!I8,'Wiedza (W)'!K8)</f>
        <v>0</v>
      </c>
      <c r="H4" s="308" t="str">
        <f t="shared" si="0"/>
        <v>bd</v>
      </c>
      <c r="I4" s="391"/>
    </row>
    <row r="5" spans="1:9" ht="24" customHeight="1" thickBot="1" x14ac:dyDescent="0.3">
      <c r="A5" s="433"/>
      <c r="B5" s="436"/>
      <c r="C5" s="431"/>
      <c r="D5" s="109" t="s">
        <v>6</v>
      </c>
      <c r="E5" s="128" t="s">
        <v>274</v>
      </c>
      <c r="F5" s="69">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5" s="88">
        <f>IF('Strona tytułowa'!B5="Samoocena",'Wiedza (W)'!I9,'Wiedza (W)'!K9)</f>
        <v>0</v>
      </c>
      <c r="H5" s="309" t="str">
        <f t="shared" si="0"/>
        <v>bd</v>
      </c>
      <c r="I5" s="391"/>
    </row>
    <row r="6" spans="1:9" ht="24" customHeight="1" x14ac:dyDescent="0.25">
      <c r="A6" s="433"/>
      <c r="B6" s="437" t="s">
        <v>297</v>
      </c>
      <c r="C6" s="400" t="s">
        <v>81</v>
      </c>
      <c r="D6" s="107" t="s">
        <v>7</v>
      </c>
      <c r="E6" s="126" t="s">
        <v>275</v>
      </c>
      <c r="F6" s="67">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6" s="68">
        <f>IF('Strona tytułowa'!B5="Samoocena",'Wiedza (W)'!I11,'Wiedza (W)'!K11)</f>
        <v>0</v>
      </c>
      <c r="H6" s="310" t="str">
        <f t="shared" si="0"/>
        <v>bd</v>
      </c>
      <c r="I6" s="391"/>
    </row>
    <row r="7" spans="1:9" ht="23.25" customHeight="1" x14ac:dyDescent="0.25">
      <c r="A7" s="433"/>
      <c r="B7" s="436"/>
      <c r="C7" s="401"/>
      <c r="D7" s="108" t="s">
        <v>8</v>
      </c>
      <c r="E7" s="127" t="s">
        <v>319</v>
      </c>
      <c r="F7" s="71">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7" s="70">
        <f>IF('Strona tytułowa'!B5="Samoocena",'Wiedza (W)'!I12,'Wiedza (W)'!K12)</f>
        <v>0</v>
      </c>
      <c r="H7" s="308" t="str">
        <f t="shared" si="0"/>
        <v>bd</v>
      </c>
      <c r="I7" s="391"/>
    </row>
    <row r="8" spans="1:9" ht="23.25" customHeight="1" x14ac:dyDescent="0.25">
      <c r="A8" s="433"/>
      <c r="B8" s="436"/>
      <c r="C8" s="401"/>
      <c r="D8" s="108" t="s">
        <v>9</v>
      </c>
      <c r="E8" s="127" t="s">
        <v>276</v>
      </c>
      <c r="F8"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8" s="89">
        <f>IF('Strona tytułowa'!B5="Samoocena",'Wiedza (W)'!I13,'Wiedza (W)'!K13)</f>
        <v>0</v>
      </c>
      <c r="H8" s="308" t="str">
        <f t="shared" ref="H8:H71" si="1">IF(G8=0,"bd",IF(G8="do dyskusji","Uwaga!",IF(G8="nie dotyczy","",IF(G8=F8,"poziom oczekiwany",IF(G8&gt;F8,"poziom wyższy od oczekiwanego",IF(G8&lt;F8,"wymaga działań rozwojowych"))))))</f>
        <v>bd</v>
      </c>
      <c r="I8" s="391"/>
    </row>
    <row r="9" spans="1:9" ht="23.25" customHeight="1" x14ac:dyDescent="0.25">
      <c r="A9" s="433"/>
      <c r="B9" s="436"/>
      <c r="C9" s="401"/>
      <c r="D9" s="108" t="s">
        <v>10</v>
      </c>
      <c r="E9" s="127" t="s">
        <v>277</v>
      </c>
      <c r="F9" s="71">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9" s="70">
        <f>IF('Strona tytułowa'!B5="Samoocena",'Wiedza (W)'!I14,'Wiedza (W)'!K14)</f>
        <v>0</v>
      </c>
      <c r="H9" s="308" t="str">
        <f t="shared" si="1"/>
        <v>bd</v>
      </c>
      <c r="I9" s="391"/>
    </row>
    <row r="10" spans="1:9" ht="23.25" customHeight="1" x14ac:dyDescent="0.25">
      <c r="A10" s="433"/>
      <c r="B10" s="436"/>
      <c r="C10" s="401"/>
      <c r="D10" s="108" t="s">
        <v>11</v>
      </c>
      <c r="E10" s="127" t="s">
        <v>278</v>
      </c>
      <c r="F10" s="71">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10" s="70">
        <f>IF('Strona tytułowa'!B5="Samoocena",'Wiedza (W)'!I15,'Wiedza (W)'!K15)</f>
        <v>0</v>
      </c>
      <c r="H10" s="308" t="str">
        <f t="shared" si="1"/>
        <v>bd</v>
      </c>
      <c r="I10" s="391"/>
    </row>
    <row r="11" spans="1:9" ht="24" customHeight="1" thickBot="1" x14ac:dyDescent="0.3">
      <c r="A11" s="433"/>
      <c r="B11" s="438"/>
      <c r="C11" s="402"/>
      <c r="D11" s="110" t="s">
        <v>12</v>
      </c>
      <c r="E11" s="129" t="s">
        <v>279</v>
      </c>
      <c r="F11" s="166">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11" s="273">
        <f>IF('Strona tytułowa'!B5="Samoocena",'Wiedza (W)'!I16,'Wiedza (W)'!K16)</f>
        <v>0</v>
      </c>
      <c r="H11" s="311" t="str">
        <f t="shared" si="1"/>
        <v>bd</v>
      </c>
      <c r="I11" s="391"/>
    </row>
    <row r="12" spans="1:9" ht="24" customHeight="1" x14ac:dyDescent="0.25">
      <c r="A12" s="433"/>
      <c r="B12" s="437" t="s">
        <v>298</v>
      </c>
      <c r="C12" s="400" t="s">
        <v>272</v>
      </c>
      <c r="D12" s="107" t="s">
        <v>13</v>
      </c>
      <c r="E12" s="126" t="s">
        <v>280</v>
      </c>
      <c r="F12" s="67">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12" s="68">
        <f>IF('Strona tytułowa'!B5="Samoocena",'Wiedza (W)'!I18,'Wiedza (W)'!K18)</f>
        <v>0</v>
      </c>
      <c r="H12" s="310" t="str">
        <f t="shared" si="1"/>
        <v>bd</v>
      </c>
      <c r="I12" s="391"/>
    </row>
    <row r="13" spans="1:9" ht="23.25" customHeight="1" x14ac:dyDescent="0.25">
      <c r="A13" s="433"/>
      <c r="B13" s="436"/>
      <c r="C13" s="401"/>
      <c r="D13" s="108" t="s">
        <v>14</v>
      </c>
      <c r="E13" s="127" t="s">
        <v>281</v>
      </c>
      <c r="F13" s="71">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13" s="70">
        <f>IF('Strona tytułowa'!B5="Samoocena",'Wiedza (W)'!I19,'Wiedza (W)'!K19)</f>
        <v>0</v>
      </c>
      <c r="H13" s="308" t="str">
        <f t="shared" si="1"/>
        <v>bd</v>
      </c>
      <c r="I13" s="391"/>
    </row>
    <row r="14" spans="1:9" ht="23.25" customHeight="1" x14ac:dyDescent="0.25">
      <c r="A14" s="433"/>
      <c r="B14" s="436"/>
      <c r="C14" s="401"/>
      <c r="D14" s="108" t="s">
        <v>15</v>
      </c>
      <c r="E14" s="127" t="s">
        <v>282</v>
      </c>
      <c r="F14" s="71">
        <f>IF('Strona tytułowa'!B4="Kierownik jednoosobowej komórki audytu wewnętrznego (KAW1)",3,IF('Strona tytułowa'!B4="Kierownik wieloosobowej komórki audytu wewnętrznego (KAW2)",4,IF('Strona tytułowa'!B4="Audytor wewnętrzny w wieloosobowej komórce audytu wewnętrznego (AW)",3,IF('Strona tytułowa'!B4="Asystent (A)",2,0))))</f>
        <v>0</v>
      </c>
      <c r="G14" s="70">
        <f>IF('Strona tytułowa'!B5="Samoocena",'Wiedza (W)'!I20,'Wiedza (W)'!K20)</f>
        <v>0</v>
      </c>
      <c r="H14" s="308" t="str">
        <f t="shared" si="1"/>
        <v>bd</v>
      </c>
      <c r="I14" s="391"/>
    </row>
    <row r="15" spans="1:9" ht="23.25" customHeight="1" x14ac:dyDescent="0.25">
      <c r="A15" s="433"/>
      <c r="B15" s="436"/>
      <c r="C15" s="401"/>
      <c r="D15" s="111" t="s">
        <v>16</v>
      </c>
      <c r="E15" s="127" t="s">
        <v>283</v>
      </c>
      <c r="F15" s="71">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15" s="70">
        <f>IF('Strona tytułowa'!B5="Samoocena",'Wiedza (W)'!I21,'Wiedza (W)'!K21)</f>
        <v>0</v>
      </c>
      <c r="H15" s="308" t="str">
        <f t="shared" si="1"/>
        <v>bd</v>
      </c>
      <c r="I15" s="391"/>
    </row>
    <row r="16" spans="1:9" ht="23.25" customHeight="1" x14ac:dyDescent="0.25">
      <c r="A16" s="433"/>
      <c r="B16" s="436"/>
      <c r="C16" s="401"/>
      <c r="D16" s="111" t="s">
        <v>17</v>
      </c>
      <c r="E16" s="127" t="s">
        <v>284</v>
      </c>
      <c r="F16" s="71">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16" s="70">
        <f>IF('Strona tytułowa'!B5="Samoocena",'Wiedza (W)'!I22,'Wiedza (W)'!K22)</f>
        <v>0</v>
      </c>
      <c r="H16" s="308" t="str">
        <f t="shared" si="1"/>
        <v>bd</v>
      </c>
      <c r="I16" s="391"/>
    </row>
    <row r="17" spans="1:9" ht="23.25" customHeight="1" x14ac:dyDescent="0.25">
      <c r="A17" s="433"/>
      <c r="B17" s="436"/>
      <c r="C17" s="401"/>
      <c r="D17" s="108" t="s">
        <v>18</v>
      </c>
      <c r="E17" s="127" t="s">
        <v>541</v>
      </c>
      <c r="F17" s="71">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17" s="70">
        <f>IF('Strona tytułowa'!B5="Samoocena",'Wiedza (W)'!I23,'Wiedza (W)'!K23)</f>
        <v>0</v>
      </c>
      <c r="H17" s="308" t="str">
        <f t="shared" si="1"/>
        <v>bd</v>
      </c>
      <c r="I17" s="391"/>
    </row>
    <row r="18" spans="1:9" ht="23.25" customHeight="1" x14ac:dyDescent="0.25">
      <c r="A18" s="433"/>
      <c r="B18" s="436"/>
      <c r="C18" s="401"/>
      <c r="D18" s="108" t="s">
        <v>19</v>
      </c>
      <c r="E18" s="127" t="s">
        <v>538</v>
      </c>
      <c r="F18" s="71">
        <f>IF('Strona tytułowa'!B4="Kierownik jednoosobowej komórki audytu wewnętrznego (KAW1)",3,IF('Strona tytułowa'!B4="Kierownik wieloosobowej komórki audytu wewnętrznego (KAW2)",4,IF('Strona tytułowa'!B4="Audytor wewnętrzny w wieloosobowej komórce audytu wewnętrznego (AW)",3,IF('Strona tytułowa'!B4="Asystent (A)",2,0))))</f>
        <v>0</v>
      </c>
      <c r="G18" s="70">
        <f>IF('Strona tytułowa'!B5="Samoocena",'Wiedza (W)'!I24,'Wiedza (W)'!K24)</f>
        <v>0</v>
      </c>
      <c r="H18" s="308" t="str">
        <f t="shared" si="1"/>
        <v>bd</v>
      </c>
      <c r="I18" s="391"/>
    </row>
    <row r="19" spans="1:9" ht="23.25" customHeight="1" x14ac:dyDescent="0.25">
      <c r="A19" s="433"/>
      <c r="B19" s="436"/>
      <c r="C19" s="401"/>
      <c r="D19" s="108" t="s">
        <v>20</v>
      </c>
      <c r="E19" s="127" t="s">
        <v>285</v>
      </c>
      <c r="F19" s="71">
        <f>IF('Strona tytułowa'!B4="Kierownik jednoosobowej komórki audytu wewnętrznego (KAW1)",3,IF('Strona tytułowa'!B4="Kierownik wieloosobowej komórki audytu wewnętrznego (KAW2)",4,IF('Strona tytułowa'!B4="Audytor wewnętrzny w wieloosobowej komórce audytu wewnętrznego (AW)",3,IF('Strona tytułowa'!B4="Asystent (A)",2,0))))</f>
        <v>0</v>
      </c>
      <c r="G19" s="70">
        <f>IF('Strona tytułowa'!B5="Samoocena",'Wiedza (W)'!I25,'Wiedza (W)'!K25)</f>
        <v>0</v>
      </c>
      <c r="H19" s="308" t="str">
        <f t="shared" si="1"/>
        <v>bd</v>
      </c>
      <c r="I19" s="391"/>
    </row>
    <row r="20" spans="1:9" ht="23.25" customHeight="1" x14ac:dyDescent="0.25">
      <c r="A20" s="433"/>
      <c r="B20" s="436"/>
      <c r="C20" s="401"/>
      <c r="D20" s="108" t="s">
        <v>21</v>
      </c>
      <c r="E20" s="127" t="s">
        <v>286</v>
      </c>
      <c r="F20" s="71">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20" s="70">
        <f>IF('Strona tytułowa'!B5="Samoocena",'Wiedza (W)'!I26,'Wiedza (W)'!K26)</f>
        <v>0</v>
      </c>
      <c r="H20" s="308" t="str">
        <f t="shared" si="1"/>
        <v>bd</v>
      </c>
      <c r="I20" s="391"/>
    </row>
    <row r="21" spans="1:9" ht="23.25" customHeight="1" x14ac:dyDescent="0.25">
      <c r="A21" s="433"/>
      <c r="B21" s="436"/>
      <c r="C21" s="401"/>
      <c r="D21" s="108" t="s">
        <v>22</v>
      </c>
      <c r="E21" s="127" t="s">
        <v>542</v>
      </c>
      <c r="F21" s="71">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21" s="70">
        <f>IF('Strona tytułowa'!B5="Samoocena",'Wiedza (W)'!I27,'Wiedza (W)'!K27)</f>
        <v>0</v>
      </c>
      <c r="H21" s="308" t="str">
        <f t="shared" si="1"/>
        <v>bd</v>
      </c>
      <c r="I21" s="391"/>
    </row>
    <row r="22" spans="1:9" ht="23.25" customHeight="1" x14ac:dyDescent="0.25">
      <c r="A22" s="433"/>
      <c r="B22" s="436"/>
      <c r="C22" s="401"/>
      <c r="D22" s="108" t="s">
        <v>23</v>
      </c>
      <c r="E22" s="127" t="s">
        <v>543</v>
      </c>
      <c r="F22" s="71">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22" s="70">
        <f>IF('Strona tytułowa'!B5="Samoocena",'Wiedza (W)'!I28,'Wiedza (W)'!K28)</f>
        <v>0</v>
      </c>
      <c r="H22" s="308" t="str">
        <f t="shared" si="1"/>
        <v>bd</v>
      </c>
      <c r="I22" s="391"/>
    </row>
    <row r="23" spans="1:9" ht="23.25" customHeight="1" x14ac:dyDescent="0.25">
      <c r="A23" s="433"/>
      <c r="B23" s="436"/>
      <c r="C23" s="401"/>
      <c r="D23" s="108" t="s">
        <v>24</v>
      </c>
      <c r="E23" s="127" t="s">
        <v>544</v>
      </c>
      <c r="F23" s="71">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23" s="70">
        <f>IF('Strona tytułowa'!B5="Samoocena",'Wiedza (W)'!I29,'Wiedza (W)'!K29)</f>
        <v>0</v>
      </c>
      <c r="H23" s="308" t="str">
        <f t="shared" si="1"/>
        <v>bd</v>
      </c>
      <c r="I23" s="391"/>
    </row>
    <row r="24" spans="1:9" ht="24" customHeight="1" thickBot="1" x14ac:dyDescent="0.3">
      <c r="A24" s="434"/>
      <c r="B24" s="439"/>
      <c r="C24" s="440"/>
      <c r="D24" s="299" t="s">
        <v>25</v>
      </c>
      <c r="E24" s="300" t="s">
        <v>545</v>
      </c>
      <c r="F24" s="301">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24" s="302">
        <f>IF('Strona tytułowa'!B5="Samoocena",'Wiedza (W)'!I30,'Wiedza (W)'!K30)</f>
        <v>0</v>
      </c>
      <c r="H24" s="312" t="str">
        <f t="shared" si="1"/>
        <v>bd</v>
      </c>
      <c r="I24" s="392"/>
    </row>
    <row r="25" spans="1:9" ht="23.25" customHeight="1" thickTop="1" x14ac:dyDescent="0.25">
      <c r="A25" s="409" t="s">
        <v>299</v>
      </c>
      <c r="B25" s="407" t="s">
        <v>296</v>
      </c>
      <c r="C25" s="425" t="s">
        <v>127</v>
      </c>
      <c r="D25" s="105" t="s">
        <v>26</v>
      </c>
      <c r="E25" s="130" t="s">
        <v>546</v>
      </c>
      <c r="F25" s="69">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25" s="90">
        <f>IF('Strona tytułowa'!B5="Samoocena",'Umiejętności "twarde" (T)'!I6,'Umiejętności "twarde" (T)'!K6)</f>
        <v>0</v>
      </c>
      <c r="H25" s="309" t="str">
        <f t="shared" si="1"/>
        <v>bd</v>
      </c>
      <c r="I25" s="390"/>
    </row>
    <row r="26" spans="1:9" ht="24" customHeight="1" thickBot="1" x14ac:dyDescent="0.3">
      <c r="A26" s="409"/>
      <c r="B26" s="408"/>
      <c r="C26" s="405"/>
      <c r="D26" s="104" t="s">
        <v>27</v>
      </c>
      <c r="E26" s="129" t="s">
        <v>129</v>
      </c>
      <c r="F26" s="166">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26" s="73">
        <f>IF('Strona tytułowa'!B5="Samoocena",'Umiejętności "twarde" (T)'!I7,'Umiejętności "twarde" (T)'!K7)</f>
        <v>0</v>
      </c>
      <c r="H26" s="311" t="str">
        <f t="shared" si="1"/>
        <v>bd</v>
      </c>
      <c r="I26" s="391"/>
    </row>
    <row r="27" spans="1:9" ht="31.5" customHeight="1" x14ac:dyDescent="0.25">
      <c r="A27" s="409"/>
      <c r="B27" s="406" t="s">
        <v>297</v>
      </c>
      <c r="C27" s="425" t="s">
        <v>132</v>
      </c>
      <c r="D27" s="105" t="s">
        <v>28</v>
      </c>
      <c r="E27" s="130" t="s">
        <v>134</v>
      </c>
      <c r="F27" s="69">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27" s="90">
        <f>IF('Strona tytułowa'!B5="Samoocena",'Umiejętności "twarde" (T)'!I9,'Umiejętności "twarde" (T)'!K9)</f>
        <v>0</v>
      </c>
      <c r="H27" s="309" t="str">
        <f t="shared" si="1"/>
        <v>bd</v>
      </c>
      <c r="I27" s="391"/>
    </row>
    <row r="28" spans="1:9" ht="31.5" x14ac:dyDescent="0.25">
      <c r="A28" s="409"/>
      <c r="B28" s="407"/>
      <c r="C28" s="404"/>
      <c r="D28" s="102" t="s">
        <v>29</v>
      </c>
      <c r="E28" s="127" t="s">
        <v>139</v>
      </c>
      <c r="F28"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28" s="74">
        <f>IF('Strona tytułowa'!B5="Samoocena",'Umiejętności "twarde" (T)'!I10,'Umiejętności "twarde" (T)'!K10)</f>
        <v>0</v>
      </c>
      <c r="H28" s="308" t="str">
        <f t="shared" si="1"/>
        <v>bd</v>
      </c>
      <c r="I28" s="391"/>
    </row>
    <row r="29" spans="1:9" ht="23.25" customHeight="1" x14ac:dyDescent="0.25">
      <c r="A29" s="409"/>
      <c r="B29" s="407"/>
      <c r="C29" s="404"/>
      <c r="D29" s="102" t="s">
        <v>30</v>
      </c>
      <c r="E29" s="127" t="s">
        <v>143</v>
      </c>
      <c r="F29"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29" s="74">
        <f>IF('Strona tytułowa'!B5="Samoocena",'Umiejętności "twarde" (T)'!I11,'Umiejętności "twarde" (T)'!K11)</f>
        <v>0</v>
      </c>
      <c r="H29" s="308" t="str">
        <f t="shared" si="1"/>
        <v>bd</v>
      </c>
      <c r="I29" s="391"/>
    </row>
    <row r="30" spans="1:9" ht="23.25" customHeight="1" x14ac:dyDescent="0.25">
      <c r="A30" s="409"/>
      <c r="B30" s="407"/>
      <c r="C30" s="404"/>
      <c r="D30" s="102" t="s">
        <v>31</v>
      </c>
      <c r="E30" s="127" t="s">
        <v>568</v>
      </c>
      <c r="F30"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30" s="74">
        <f>IF('Strona tytułowa'!B5="Samoocena",'Umiejętności "twarde" (T)'!I12,'Umiejętności "twarde" (T)'!K12)</f>
        <v>0</v>
      </c>
      <c r="H30" s="308" t="str">
        <f t="shared" si="1"/>
        <v>bd</v>
      </c>
      <c r="I30" s="391"/>
    </row>
    <row r="31" spans="1:9" ht="23.25" customHeight="1" x14ac:dyDescent="0.25">
      <c r="A31" s="409"/>
      <c r="B31" s="407"/>
      <c r="C31" s="404"/>
      <c r="D31" s="102" t="s">
        <v>32</v>
      </c>
      <c r="E31" s="127" t="s">
        <v>300</v>
      </c>
      <c r="F31"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31" s="74">
        <f>IF('Strona tytułowa'!B5="Samoocena",'Umiejętności "twarde" (T)'!I13,'Umiejętności "twarde" (T)'!K13)</f>
        <v>0</v>
      </c>
      <c r="H31" s="308" t="str">
        <f t="shared" si="1"/>
        <v>bd</v>
      </c>
      <c r="I31" s="391"/>
    </row>
    <row r="32" spans="1:9" ht="32.25" thickBot="1" x14ac:dyDescent="0.3">
      <c r="A32" s="409"/>
      <c r="B32" s="408"/>
      <c r="C32" s="426"/>
      <c r="D32" s="103" t="s">
        <v>33</v>
      </c>
      <c r="E32" s="128" t="s">
        <v>366</v>
      </c>
      <c r="F32" s="167">
        <f>IF('Strona tytułowa'!B4="Kierownik jednoosobowej komórki audytu wewnętrznego (KAW1)",4,IF('Strona tytułowa'!B4="Kierownik wieloosobowej komórki audytu wewnętrznego (KAW2)",4,IF('Strona tytułowa'!B4="Audytor wewnętrzny w wieloosobowej komórce audytu wewnętrznego (AW)",3,IF('Strona tytułowa'!B4="Asystent (A)",2,0))))</f>
        <v>0</v>
      </c>
      <c r="G32" s="76">
        <f>IF('Strona tytułowa'!B5="Samoocena",'Umiejętności "twarde" (T)'!I14,'Umiejętności "twarde" (T)'!K14)</f>
        <v>0</v>
      </c>
      <c r="H32" s="313" t="str">
        <f t="shared" si="1"/>
        <v>bd</v>
      </c>
      <c r="I32" s="391"/>
    </row>
    <row r="33" spans="1:9" ht="23.25" customHeight="1" x14ac:dyDescent="0.25">
      <c r="A33" s="409"/>
      <c r="B33" s="406" t="s">
        <v>298</v>
      </c>
      <c r="C33" s="403" t="s">
        <v>153</v>
      </c>
      <c r="D33" s="101" t="s">
        <v>34</v>
      </c>
      <c r="E33" s="126" t="s">
        <v>154</v>
      </c>
      <c r="F33" s="67">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33" s="72">
        <f>IF('Strona tytułowa'!B5="Samoocena",'Umiejętności "twarde" (T)'!I16,'Umiejętności "twarde" (T)'!K16)</f>
        <v>0</v>
      </c>
      <c r="H33" s="310" t="str">
        <f t="shared" si="1"/>
        <v>bd</v>
      </c>
      <c r="I33" s="391"/>
    </row>
    <row r="34" spans="1:9" ht="31.5" x14ac:dyDescent="0.25">
      <c r="A34" s="409"/>
      <c r="B34" s="407"/>
      <c r="C34" s="404"/>
      <c r="D34" s="102" t="s">
        <v>35</v>
      </c>
      <c r="E34" s="127" t="s">
        <v>157</v>
      </c>
      <c r="F34"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34" s="74">
        <f>IF('Strona tytułowa'!B5="Samoocena",'Umiejętności "twarde" (T)'!I17,'Umiejętności "twarde" (T)'!K17)</f>
        <v>0</v>
      </c>
      <c r="H34" s="308" t="str">
        <f t="shared" si="1"/>
        <v>bd</v>
      </c>
      <c r="I34" s="391"/>
    </row>
    <row r="35" spans="1:9" ht="23.25" customHeight="1" x14ac:dyDescent="0.25">
      <c r="A35" s="409"/>
      <c r="B35" s="407"/>
      <c r="C35" s="404"/>
      <c r="D35" s="102" t="s">
        <v>36</v>
      </c>
      <c r="E35" s="127" t="s">
        <v>547</v>
      </c>
      <c r="F35" s="71">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35" s="74">
        <f>IF('Strona tytułowa'!B5="Samoocena",'Umiejętności "twarde" (T)'!I18,'Umiejętności "twarde" (T)'!K18)</f>
        <v>0</v>
      </c>
      <c r="H35" s="308" t="str">
        <f t="shared" si="1"/>
        <v>bd</v>
      </c>
      <c r="I35" s="391"/>
    </row>
    <row r="36" spans="1:9" ht="24" customHeight="1" thickBot="1" x14ac:dyDescent="0.3">
      <c r="A36" s="409"/>
      <c r="B36" s="408"/>
      <c r="C36" s="405"/>
      <c r="D36" s="104" t="s">
        <v>37</v>
      </c>
      <c r="E36" s="129" t="s">
        <v>301</v>
      </c>
      <c r="F36" s="166">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36" s="73">
        <f>IF('Strona tytułowa'!B5="Samoocena",'Umiejętności "twarde" (T)'!I19,'Umiejętności "twarde" (T)'!K19)</f>
        <v>0</v>
      </c>
      <c r="H36" s="311" t="str">
        <f t="shared" si="1"/>
        <v>bd</v>
      </c>
      <c r="I36" s="391"/>
    </row>
    <row r="37" spans="1:9" ht="23.25" customHeight="1" x14ac:dyDescent="0.25">
      <c r="A37" s="409"/>
      <c r="B37" s="406" t="s">
        <v>302</v>
      </c>
      <c r="C37" s="427" t="s">
        <v>164</v>
      </c>
      <c r="D37" s="274" t="s">
        <v>38</v>
      </c>
      <c r="E37" s="275" t="s">
        <v>488</v>
      </c>
      <c r="F37" s="69">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37" s="276">
        <f>IF('Strona tytułowa'!B5="Samoocena",'Umiejętności "twarde" (T)'!I21,'Umiejętności "twarde" (T)'!K21)</f>
        <v>0</v>
      </c>
      <c r="H37" s="309" t="str">
        <f t="shared" si="1"/>
        <v>bd</v>
      </c>
      <c r="I37" s="391"/>
    </row>
    <row r="38" spans="1:9" ht="31.5" x14ac:dyDescent="0.25">
      <c r="A38" s="409"/>
      <c r="B38" s="407"/>
      <c r="C38" s="427"/>
      <c r="D38" s="106" t="s">
        <v>39</v>
      </c>
      <c r="E38" s="131" t="s">
        <v>303</v>
      </c>
      <c r="F38" s="71">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38" s="75">
        <f>IF('Strona tytułowa'!B5="Samoocena",'Umiejętności "twarde" (T)'!I22,'Umiejętności "twarde" (T)'!K22)</f>
        <v>0</v>
      </c>
      <c r="H38" s="308" t="str">
        <f t="shared" si="1"/>
        <v>bd</v>
      </c>
      <c r="I38" s="391"/>
    </row>
    <row r="39" spans="1:9" ht="31.5" customHeight="1" thickBot="1" x14ac:dyDescent="0.3">
      <c r="A39" s="409"/>
      <c r="B39" s="408"/>
      <c r="C39" s="427"/>
      <c r="D39" s="103" t="s">
        <v>40</v>
      </c>
      <c r="E39" s="128" t="s">
        <v>304</v>
      </c>
      <c r="F39" s="162">
        <f>IF('Strona tytułowa'!B4="Kierownik jednoosobowej komórki audytu wewnętrznego (KAW1)",4,IF('Strona tytułowa'!B4="Kierownik wieloosobowej komórki audytu wewnętrznego (KAW2)",4,IF('Strona tytułowa'!B4="Audytor wewnętrzny w wieloosobowej komórce audytu wewnętrznego (AW)",4,IF('Strona tytułowa'!B4="Asystent (A)",2,0))))</f>
        <v>0</v>
      </c>
      <c r="G39" s="76">
        <f>IF('Strona tytułowa'!B5="Samoocena",'Umiejętności "twarde" (T)'!I23,'Umiejętności "twarde" (T)'!K23)</f>
        <v>0</v>
      </c>
      <c r="H39" s="313" t="str">
        <f t="shared" si="1"/>
        <v>bd</v>
      </c>
      <c r="I39" s="391"/>
    </row>
    <row r="40" spans="1:9" ht="31.5" customHeight="1" thickBot="1" x14ac:dyDescent="0.3">
      <c r="A40" s="410"/>
      <c r="B40" s="296" t="s">
        <v>307</v>
      </c>
      <c r="C40" s="297" t="s">
        <v>622</v>
      </c>
      <c r="D40" s="298" t="s">
        <v>383</v>
      </c>
      <c r="E40" s="287" t="s">
        <v>175</v>
      </c>
      <c r="F40" s="288">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40" s="289">
        <f>IF('Strona tytułowa'!B5="Samoocena",'Umiejętności "twarde" (T)'!I25,'Umiejętności "twarde" (T)'!K25)</f>
        <v>0</v>
      </c>
      <c r="H40" s="314" t="str">
        <f t="shared" si="1"/>
        <v>bd</v>
      </c>
      <c r="I40" s="392"/>
    </row>
    <row r="41" spans="1:9" ht="23.25" customHeight="1" thickTop="1" x14ac:dyDescent="0.25">
      <c r="A41" s="423" t="s">
        <v>305</v>
      </c>
      <c r="B41" s="417" t="s">
        <v>296</v>
      </c>
      <c r="C41" s="395" t="s">
        <v>176</v>
      </c>
      <c r="D41" s="163" t="s">
        <v>41</v>
      </c>
      <c r="E41" s="164" t="s">
        <v>177</v>
      </c>
      <c r="F41" s="69">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41" s="165">
        <f>IF('Strona tytułowa'!B5="Samoocena",'Umiejętności "miękkie" (M)'!I6,'Umiejętności "miękkie" (M)'!K6)</f>
        <v>0</v>
      </c>
      <c r="H41" s="309" t="str">
        <f t="shared" si="1"/>
        <v>bd</v>
      </c>
      <c r="I41" s="390"/>
    </row>
    <row r="42" spans="1:9" ht="24" customHeight="1" thickBot="1" x14ac:dyDescent="0.3">
      <c r="A42" s="423"/>
      <c r="B42" s="418"/>
      <c r="C42" s="395"/>
      <c r="D42" s="209" t="s">
        <v>42</v>
      </c>
      <c r="E42" s="210" t="s">
        <v>316</v>
      </c>
      <c r="F42" s="167">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42" s="211">
        <f>IF('Strona tytułowa'!B5="Samoocena",'Umiejętności "miękkie" (M)'!I7,'Umiejętności "miękkie" (M)'!K7)</f>
        <v>0</v>
      </c>
      <c r="H42" s="313" t="str">
        <f t="shared" si="1"/>
        <v>bd</v>
      </c>
      <c r="I42" s="391"/>
    </row>
    <row r="43" spans="1:9" ht="32.25" thickBot="1" x14ac:dyDescent="0.3">
      <c r="A43" s="423"/>
      <c r="B43" s="114" t="s">
        <v>297</v>
      </c>
      <c r="C43" s="114" t="s">
        <v>184</v>
      </c>
      <c r="D43" s="115" t="s">
        <v>43</v>
      </c>
      <c r="E43" s="134" t="s">
        <v>185</v>
      </c>
      <c r="F43" s="142">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43" s="79">
        <f>IF('Strona tytułowa'!B5="Samoocena",'Umiejętności "miękkie" (M)'!I9,'Umiejętności "miękkie" (M)'!K9)</f>
        <v>0</v>
      </c>
      <c r="H43" s="315" t="str">
        <f t="shared" si="1"/>
        <v>bd</v>
      </c>
      <c r="I43" s="391"/>
    </row>
    <row r="44" spans="1:9" ht="23.25" customHeight="1" x14ac:dyDescent="0.25">
      <c r="A44" s="423"/>
      <c r="B44" s="419" t="s">
        <v>298</v>
      </c>
      <c r="C44" s="395" t="s">
        <v>191</v>
      </c>
      <c r="D44" s="163" t="s">
        <v>44</v>
      </c>
      <c r="E44" s="164" t="s">
        <v>192</v>
      </c>
      <c r="F44" s="69">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44" s="165">
        <f>IF('Strona tytułowa'!B5="Samoocena",'Umiejętności "miękkie" (M)'!I11,'Umiejętności "miękkie" (M)'!K11)</f>
        <v>0</v>
      </c>
      <c r="H44" s="309" t="str">
        <f t="shared" si="1"/>
        <v>bd</v>
      </c>
      <c r="I44" s="391"/>
    </row>
    <row r="45" spans="1:9" ht="23.25" customHeight="1" x14ac:dyDescent="0.25">
      <c r="A45" s="423"/>
      <c r="B45" s="417"/>
      <c r="C45" s="395"/>
      <c r="D45" s="116" t="s">
        <v>45</v>
      </c>
      <c r="E45" s="135" t="s">
        <v>552</v>
      </c>
      <c r="F45"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45" s="80">
        <f>IF('Strona tytułowa'!B5="Samoocena",'Umiejętności "miękkie" (M)'!I12,'Umiejętności "miękkie" (M)'!K12)</f>
        <v>0</v>
      </c>
      <c r="H45" s="308" t="str">
        <f t="shared" si="1"/>
        <v>bd</v>
      </c>
      <c r="I45" s="391"/>
    </row>
    <row r="46" spans="1:9" ht="24" customHeight="1" thickBot="1" x14ac:dyDescent="0.3">
      <c r="A46" s="423"/>
      <c r="B46" s="418"/>
      <c r="C46" s="395"/>
      <c r="D46" s="209" t="s">
        <v>46</v>
      </c>
      <c r="E46" s="210" t="s">
        <v>193</v>
      </c>
      <c r="F46" s="167">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46" s="211">
        <f>IF('Strona tytułowa'!B5="Samoocena",'Umiejętności "miękkie" (M)'!I13,'Umiejętności "miękkie" (M)'!K13)</f>
        <v>0</v>
      </c>
      <c r="H46" s="313" t="str">
        <f t="shared" si="1"/>
        <v>bd</v>
      </c>
      <c r="I46" s="391"/>
    </row>
    <row r="47" spans="1:9" ht="24.75" customHeight="1" x14ac:dyDescent="0.25">
      <c r="A47" s="423"/>
      <c r="B47" s="419" t="s">
        <v>302</v>
      </c>
      <c r="C47" s="397" t="s">
        <v>314</v>
      </c>
      <c r="D47" s="117" t="s">
        <v>47</v>
      </c>
      <c r="E47" s="136" t="s">
        <v>196</v>
      </c>
      <c r="F47" s="67">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47" s="81">
        <f>IF('Strona tytułowa'!B5="Samoocena",'Umiejętności "miękkie" (M)'!I15,'Umiejętności "miękkie" (M)'!K15)</f>
        <v>0</v>
      </c>
      <c r="H47" s="310" t="str">
        <f t="shared" si="1"/>
        <v>bd</v>
      </c>
      <c r="I47" s="391"/>
    </row>
    <row r="48" spans="1:9" ht="23.25" customHeight="1" x14ac:dyDescent="0.25">
      <c r="A48" s="423"/>
      <c r="B48" s="417"/>
      <c r="C48" s="398"/>
      <c r="D48" s="118" t="s">
        <v>48</v>
      </c>
      <c r="E48" s="137" t="s">
        <v>199</v>
      </c>
      <c r="F48" s="71">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48" s="82">
        <f>IF('Strona tytułowa'!B5="Samoocena",'Umiejętności "miękkie" (M)'!I16,'Umiejętności "miękkie" (M)'!K16)</f>
        <v>0</v>
      </c>
      <c r="H48" s="308" t="str">
        <f t="shared" si="1"/>
        <v>bd</v>
      </c>
      <c r="I48" s="391"/>
    </row>
    <row r="49" spans="1:11" ht="24" customHeight="1" thickBot="1" x14ac:dyDescent="0.3">
      <c r="A49" s="423"/>
      <c r="B49" s="418"/>
      <c r="C49" s="399"/>
      <c r="D49" s="119" t="s">
        <v>49</v>
      </c>
      <c r="E49" s="138" t="s">
        <v>315</v>
      </c>
      <c r="F49" s="166">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49" s="83">
        <f>IF('Strona tytułowa'!B5="Samoocena",'Umiejętności "miękkie" (M)'!I17,'Umiejętności "miękkie" (M)'!K17)</f>
        <v>0</v>
      </c>
      <c r="H49" s="311" t="str">
        <f t="shared" si="1"/>
        <v>bd</v>
      </c>
      <c r="I49" s="391"/>
    </row>
    <row r="50" spans="1:11" ht="23.25" customHeight="1" x14ac:dyDescent="0.25">
      <c r="A50" s="423"/>
      <c r="B50" s="419" t="s">
        <v>307</v>
      </c>
      <c r="C50" s="398" t="s">
        <v>209</v>
      </c>
      <c r="D50" s="163" t="s">
        <v>50</v>
      </c>
      <c r="E50" s="164" t="s">
        <v>392</v>
      </c>
      <c r="F50" s="69">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50" s="165">
        <f>IF('Strona tytułowa'!B5="Samoocena",'Umiejętności "miękkie" (M)'!I19,'Umiejętności "miękkie" (M)'!K19)</f>
        <v>0</v>
      </c>
      <c r="H50" s="309" t="str">
        <f t="shared" si="1"/>
        <v>bd</v>
      </c>
      <c r="I50" s="391"/>
    </row>
    <row r="51" spans="1:11" ht="23.25" customHeight="1" x14ac:dyDescent="0.25">
      <c r="A51" s="423"/>
      <c r="B51" s="417"/>
      <c r="C51" s="398"/>
      <c r="D51" s="116" t="s">
        <v>51</v>
      </c>
      <c r="E51" s="208" t="s">
        <v>214</v>
      </c>
      <c r="F51"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51" s="80">
        <f>IF('Strona tytułowa'!B5="Samoocena",'Umiejętności "miękkie" (M)'!I20,'Umiejętności "miękkie" (M)'!K20)</f>
        <v>0</v>
      </c>
      <c r="H51" s="308" t="str">
        <f t="shared" si="1"/>
        <v>bd</v>
      </c>
      <c r="I51" s="391"/>
    </row>
    <row r="52" spans="1:11" ht="31.5" x14ac:dyDescent="0.25">
      <c r="A52" s="423"/>
      <c r="B52" s="417"/>
      <c r="C52" s="398"/>
      <c r="D52" s="163" t="s">
        <v>446</v>
      </c>
      <c r="E52" s="164" t="s">
        <v>394</v>
      </c>
      <c r="F52" s="69">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52" s="165">
        <f>IF('Strona tytułowa'!B5="Samoocena",'Umiejętności "miękkie" (M)'!I21,'Umiejętności "miękkie" (M)'!K21)</f>
        <v>0</v>
      </c>
      <c r="H52" s="308" t="str">
        <f t="shared" si="1"/>
        <v>bd</v>
      </c>
      <c r="I52" s="391"/>
    </row>
    <row r="53" spans="1:11" ht="23.25" customHeight="1" x14ac:dyDescent="0.25">
      <c r="A53" s="423"/>
      <c r="B53" s="417"/>
      <c r="C53" s="398"/>
      <c r="D53" s="116" t="s">
        <v>447</v>
      </c>
      <c r="E53" s="135" t="s">
        <v>398</v>
      </c>
      <c r="F53"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53" s="80">
        <f>IF('Strona tytułowa'!B5="Samoocena",'Umiejętności "miękkie" (M)'!I22,'Umiejętności "miękkie" (M)'!K22)</f>
        <v>0</v>
      </c>
      <c r="H53" s="308" t="str">
        <f t="shared" si="1"/>
        <v>bd</v>
      </c>
      <c r="I53" s="391"/>
    </row>
    <row r="54" spans="1:11" ht="23.25" customHeight="1" x14ac:dyDescent="0.25">
      <c r="A54" s="423"/>
      <c r="B54" s="417"/>
      <c r="C54" s="398"/>
      <c r="D54" s="209" t="s">
        <v>448</v>
      </c>
      <c r="E54" s="135" t="s">
        <v>569</v>
      </c>
      <c r="F54"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54" s="80">
        <f>IF('Strona tytułowa'!B5="Samoocena",'Umiejętności "miękkie" (M)'!I23,'Umiejętności "miękkie" (M)'!K23)</f>
        <v>0</v>
      </c>
      <c r="H54" s="308" t="str">
        <f t="shared" si="1"/>
        <v>bd</v>
      </c>
      <c r="I54" s="391"/>
    </row>
    <row r="55" spans="1:11" ht="24" customHeight="1" thickBot="1" x14ac:dyDescent="0.3">
      <c r="A55" s="423"/>
      <c r="B55" s="418"/>
      <c r="C55" s="398"/>
      <c r="D55" s="209" t="s">
        <v>449</v>
      </c>
      <c r="E55" s="210" t="s">
        <v>461</v>
      </c>
      <c r="F55" s="167">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55" s="211">
        <f>IF('Strona tytułowa'!B5="Samoocena",'Umiejętności "miękkie" (M)'!I24,'Umiejętności "miękkie" (M)'!K24)</f>
        <v>0</v>
      </c>
      <c r="H55" s="313" t="str">
        <f t="shared" si="1"/>
        <v>bd</v>
      </c>
      <c r="I55" s="391"/>
    </row>
    <row r="56" spans="1:11" ht="23.25" customHeight="1" x14ac:dyDescent="0.25">
      <c r="A56" s="423"/>
      <c r="B56" s="419" t="s">
        <v>308</v>
      </c>
      <c r="C56" s="393" t="s">
        <v>223</v>
      </c>
      <c r="D56" s="112" t="s">
        <v>52</v>
      </c>
      <c r="E56" s="132" t="s">
        <v>224</v>
      </c>
      <c r="F56" s="67">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56" s="77">
        <f>IF('Strona tytułowa'!B5="Samoocena",'Umiejętności "miękkie" (M)'!I26,'Umiejętności "miękkie" (M)'!K26)</f>
        <v>0</v>
      </c>
      <c r="H56" s="310" t="str">
        <f t="shared" si="1"/>
        <v>bd</v>
      </c>
      <c r="I56" s="391"/>
      <c r="J56" s="65"/>
      <c r="K56" s="65"/>
    </row>
    <row r="57" spans="1:11" ht="24" customHeight="1" thickBot="1" x14ac:dyDescent="0.3">
      <c r="A57" s="423"/>
      <c r="B57" s="418"/>
      <c r="C57" s="394"/>
      <c r="D57" s="113" t="s">
        <v>53</v>
      </c>
      <c r="E57" s="133" t="s">
        <v>227</v>
      </c>
      <c r="F57" s="166">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57" s="78">
        <f>IF('Strona tytułowa'!B5="Samoocena",'Umiejętności "miękkie" (M)'!I27,'Umiejętności "miękkie" (M)'!K27)</f>
        <v>0</v>
      </c>
      <c r="H57" s="311" t="str">
        <f t="shared" si="1"/>
        <v>bd</v>
      </c>
      <c r="I57" s="391"/>
      <c r="J57" s="65"/>
      <c r="K57" s="65"/>
    </row>
    <row r="58" spans="1:11" ht="23.25" customHeight="1" x14ac:dyDescent="0.25">
      <c r="A58" s="423"/>
      <c r="B58" s="419" t="s">
        <v>309</v>
      </c>
      <c r="C58" s="395" t="s">
        <v>232</v>
      </c>
      <c r="D58" s="163" t="s">
        <v>54</v>
      </c>
      <c r="E58" s="164" t="s">
        <v>233</v>
      </c>
      <c r="F58" s="69">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58" s="165">
        <f>IF('Strona tytułowa'!B5="Samoocena",'Umiejętności "miękkie" (M)'!I29,'Umiejętności "miękkie" (M)'!K29)</f>
        <v>0</v>
      </c>
      <c r="H58" s="309" t="str">
        <f t="shared" si="1"/>
        <v>bd</v>
      </c>
      <c r="I58" s="391"/>
      <c r="J58" s="65"/>
      <c r="K58" s="65"/>
    </row>
    <row r="59" spans="1:11" ht="24" customHeight="1" thickBot="1" x14ac:dyDescent="0.3">
      <c r="A59" s="423"/>
      <c r="B59" s="418"/>
      <c r="C59" s="395"/>
      <c r="D59" s="209" t="s">
        <v>55</v>
      </c>
      <c r="E59" s="210" t="s">
        <v>401</v>
      </c>
      <c r="F59" s="167">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59" s="211">
        <f>IF('Strona tytułowa'!B5="Samoocena",'Umiejętności "miękkie" (M)'!I30,'Umiejętności "miękkie" (M)'!K30)</f>
        <v>0</v>
      </c>
      <c r="H59" s="313" t="str">
        <f t="shared" si="1"/>
        <v>bd</v>
      </c>
      <c r="I59" s="391"/>
    </row>
    <row r="60" spans="1:11" ht="23.25" customHeight="1" x14ac:dyDescent="0.25">
      <c r="A60" s="423"/>
      <c r="B60" s="419" t="s">
        <v>310</v>
      </c>
      <c r="C60" s="393" t="s">
        <v>240</v>
      </c>
      <c r="D60" s="112" t="s">
        <v>56</v>
      </c>
      <c r="E60" s="132" t="s">
        <v>241</v>
      </c>
      <c r="F60" s="67">
        <f>IF('Strona tytułowa'!B4="Kierownik jednoosobowej komórki audytu wewnętrznego (KAW1)",4,IF('Strona tytułowa'!B4="Kierownik wieloosobowej komórki audytu wewnętrznego (KAW2)",5,IF('Strona tytułowa'!B4="Audytor wewnętrzny w wieloosobowej komórce audytu wewnętrznego (AW)",4,IF('Strona tytułowa'!B4="Asystent (A)",2,0))))</f>
        <v>0</v>
      </c>
      <c r="G60" s="77">
        <f>IF('Strona tytułowa'!B5="Samoocena",'Umiejętności "miękkie" (M)'!I32,'Umiejętności "miękkie" (M)'!K32)</f>
        <v>0</v>
      </c>
      <c r="H60" s="310" t="str">
        <f t="shared" si="1"/>
        <v>bd</v>
      </c>
      <c r="I60" s="391"/>
    </row>
    <row r="61" spans="1:11" ht="23.25" customHeight="1" thickBot="1" x14ac:dyDescent="0.3">
      <c r="A61" s="423"/>
      <c r="B61" s="418"/>
      <c r="C61" s="394"/>
      <c r="D61" s="113" t="s">
        <v>57</v>
      </c>
      <c r="E61" s="133" t="s">
        <v>243</v>
      </c>
      <c r="F61" s="166">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61" s="78">
        <f>IF('Strona tytułowa'!B5="Samoocena",'Umiejętności "miękkie" (M)'!I33,'Umiejętności "miękkie" (M)'!K33)</f>
        <v>0</v>
      </c>
      <c r="H61" s="311" t="str">
        <f t="shared" si="1"/>
        <v>bd</v>
      </c>
      <c r="I61" s="391"/>
    </row>
    <row r="62" spans="1:11" ht="23.25" customHeight="1" thickBot="1" x14ac:dyDescent="0.3">
      <c r="A62" s="423"/>
      <c r="B62" s="114" t="s">
        <v>311</v>
      </c>
      <c r="C62" s="277" t="s">
        <v>244</v>
      </c>
      <c r="D62" s="278" t="s">
        <v>58</v>
      </c>
      <c r="E62" s="210" t="s">
        <v>410</v>
      </c>
      <c r="F62" s="167">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62" s="211">
        <f>IF('Strona tytułowa'!B5="Samoocena",'Umiejętności "miękkie" (M)'!I35,'Umiejętności "miękkie" (M)'!K35)</f>
        <v>0</v>
      </c>
      <c r="H62" s="316" t="str">
        <f t="shared" si="1"/>
        <v>bd</v>
      </c>
      <c r="I62" s="391"/>
    </row>
    <row r="63" spans="1:11" ht="23.25" customHeight="1" thickBot="1" x14ac:dyDescent="0.3">
      <c r="A63" s="423"/>
      <c r="B63" s="114" t="s">
        <v>312</v>
      </c>
      <c r="C63" s="120" t="s">
        <v>246</v>
      </c>
      <c r="D63" s="115" t="s">
        <v>59</v>
      </c>
      <c r="E63" s="134" t="s">
        <v>247</v>
      </c>
      <c r="F63" s="142">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63" s="79">
        <f>IF('Strona tytułowa'!B5="Samoocena",'Umiejętności "miękkie" (M)'!I37,'Umiejętności "miękkie" (M)'!K37)</f>
        <v>0</v>
      </c>
      <c r="H63" s="315" t="str">
        <f t="shared" si="1"/>
        <v>bd</v>
      </c>
      <c r="I63" s="391"/>
    </row>
    <row r="64" spans="1:11" ht="23.25" customHeight="1" thickBot="1" x14ac:dyDescent="0.3">
      <c r="A64" s="424"/>
      <c r="B64" s="291" t="s">
        <v>313</v>
      </c>
      <c r="C64" s="292" t="s">
        <v>249</v>
      </c>
      <c r="D64" s="293" t="s">
        <v>60</v>
      </c>
      <c r="E64" s="294" t="s">
        <v>250</v>
      </c>
      <c r="F64" s="288">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64" s="295">
        <f>IF('Strona tytułowa'!B5="Samoocena",'Umiejętności "miękkie" (M)'!I39,'Umiejętności "miękkie" (M)'!K39)</f>
        <v>0</v>
      </c>
      <c r="H64" s="314" t="str">
        <f t="shared" si="1"/>
        <v>bd</v>
      </c>
      <c r="I64" s="392"/>
    </row>
    <row r="65" spans="1:9" ht="50.25" customHeight="1" thickTop="1" x14ac:dyDescent="0.25">
      <c r="A65" s="415" t="s">
        <v>306</v>
      </c>
      <c r="B65" s="420" t="s">
        <v>296</v>
      </c>
      <c r="C65" s="396" t="s">
        <v>331</v>
      </c>
      <c r="D65" s="290" t="s">
        <v>61</v>
      </c>
      <c r="E65" s="130" t="s">
        <v>330</v>
      </c>
      <c r="F65" s="69">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65" s="90">
        <f>IF('Strona tytułowa'!B5="Samoocena",'Postawy (P)'!I6,'Postawy (P)'!K6)</f>
        <v>0</v>
      </c>
      <c r="H65" s="309" t="str">
        <f t="shared" si="1"/>
        <v>bd</v>
      </c>
      <c r="I65" s="390"/>
    </row>
    <row r="66" spans="1:9" ht="50.25" customHeight="1" x14ac:dyDescent="0.25">
      <c r="A66" s="415"/>
      <c r="B66" s="420"/>
      <c r="C66" s="396"/>
      <c r="D66" s="122" t="s">
        <v>62</v>
      </c>
      <c r="E66" s="127" t="s">
        <v>257</v>
      </c>
      <c r="F66" s="71">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66" s="74">
        <f>IF('Strona tytułowa'!B5="Samoocena",'Postawy (P)'!I7,'Postawy (P)'!K7)</f>
        <v>0</v>
      </c>
      <c r="H66" s="308" t="str">
        <f t="shared" si="1"/>
        <v>bd</v>
      </c>
      <c r="I66" s="391"/>
    </row>
    <row r="67" spans="1:9" ht="49.5" customHeight="1" thickBot="1" x14ac:dyDescent="0.3">
      <c r="A67" s="415"/>
      <c r="B67" s="421"/>
      <c r="C67" s="396"/>
      <c r="D67" s="279" t="s">
        <v>63</v>
      </c>
      <c r="E67" s="128" t="s">
        <v>258</v>
      </c>
      <c r="F67" s="167">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67" s="76">
        <f>IF('Strona tytułowa'!B5="Samoocena",'Postawy (P)'!I8,'Postawy (P)'!K8)</f>
        <v>0</v>
      </c>
      <c r="H67" s="313" t="str">
        <f t="shared" si="1"/>
        <v>bd</v>
      </c>
      <c r="I67" s="391"/>
    </row>
    <row r="68" spans="1:9" ht="50.25" customHeight="1" x14ac:dyDescent="0.25">
      <c r="A68" s="415"/>
      <c r="B68" s="422" t="s">
        <v>297</v>
      </c>
      <c r="C68" s="413" t="s">
        <v>259</v>
      </c>
      <c r="D68" s="121" t="s">
        <v>64</v>
      </c>
      <c r="E68" s="126" t="s">
        <v>260</v>
      </c>
      <c r="F68" s="67">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68" s="72">
        <f>IF('Strona tytułowa'!B5="Samoocena",'Postawy (P)'!I10,'Postawy (P)'!K10)</f>
        <v>0</v>
      </c>
      <c r="H68" s="310" t="str">
        <f t="shared" si="1"/>
        <v>bd</v>
      </c>
      <c r="I68" s="391"/>
    </row>
    <row r="69" spans="1:9" ht="49.5" customHeight="1" thickBot="1" x14ac:dyDescent="0.3">
      <c r="A69" s="415"/>
      <c r="B69" s="421"/>
      <c r="C69" s="414"/>
      <c r="D69" s="123" t="s">
        <v>65</v>
      </c>
      <c r="E69" s="129" t="s">
        <v>426</v>
      </c>
      <c r="F69" s="166">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69" s="73">
        <f>IF('Strona tytułowa'!B5="Samoocena",'Postawy (P)'!I11,'Postawy (P)'!K11)</f>
        <v>0</v>
      </c>
      <c r="H69" s="311" t="str">
        <f t="shared" si="1"/>
        <v>bd</v>
      </c>
      <c r="I69" s="391"/>
    </row>
    <row r="70" spans="1:9" ht="49.5" customHeight="1" thickBot="1" x14ac:dyDescent="0.3">
      <c r="A70" s="415"/>
      <c r="B70" s="124" t="s">
        <v>298</v>
      </c>
      <c r="C70" s="284" t="s">
        <v>262</v>
      </c>
      <c r="D70" s="280" t="s">
        <v>66</v>
      </c>
      <c r="E70" s="281" t="s">
        <v>264</v>
      </c>
      <c r="F70" s="167">
        <f>IF('Strona tytułowa'!B4="Kierownik jednoosobowej komórki audytu wewnętrznego (KAW1)",4,IF('Strona tytułowa'!B4="Kierownik wieloosobowej komórki audytu wewnętrznego (KAW2)",5,IF('Strona tytułowa'!B4="Audytor wewnętrzny w wieloosobowej komórce audytu wewnętrznego (AW)",4,IF('Strona tytułowa'!B4="Asystent (A)",3,0))))</f>
        <v>0</v>
      </c>
      <c r="G70" s="282">
        <f>IF('Strona tytułowa'!B5="Samoocena",'Postawy (P)'!I13,'Postawy (P)'!K13)</f>
        <v>0</v>
      </c>
      <c r="H70" s="316" t="str">
        <f t="shared" si="1"/>
        <v>bd</v>
      </c>
      <c r="I70" s="391"/>
    </row>
    <row r="71" spans="1:9" ht="50.25" customHeight="1" thickBot="1" x14ac:dyDescent="0.3">
      <c r="A71" s="415"/>
      <c r="B71" s="124" t="s">
        <v>302</v>
      </c>
      <c r="C71" s="124" t="s">
        <v>267</v>
      </c>
      <c r="D71" s="125" t="s">
        <v>67</v>
      </c>
      <c r="E71" s="139" t="s">
        <v>570</v>
      </c>
      <c r="F71" s="142">
        <f>IF('Strona tytułowa'!B4="Kierownik jednoosobowej komórki audytu wewnętrznego (KAW1)",4,IF('Strona tytułowa'!B4="Kierownik wieloosobowej komórki audytu wewnętrznego (KAW2)",4,IF('Strona tytułowa'!B4="Audytor wewnętrzny w wieloosobowej komórce audytu wewnętrznego (AW)",4,IF('Strona tytułowa'!B4="Asystent (A)",3,0))))</f>
        <v>0</v>
      </c>
      <c r="G71" s="84">
        <f>IF('Strona tytułowa'!B5="Samoocena",'Postawy (P)'!I15,'Postawy (P)'!K15)</f>
        <v>0</v>
      </c>
      <c r="H71" s="315" t="str">
        <f t="shared" si="1"/>
        <v>bd</v>
      </c>
      <c r="I71" s="391"/>
    </row>
    <row r="72" spans="1:9" ht="47.25" customHeight="1" thickBot="1" x14ac:dyDescent="0.3">
      <c r="A72" s="416"/>
      <c r="B72" s="285" t="s">
        <v>307</v>
      </c>
      <c r="C72" s="285" t="s">
        <v>268</v>
      </c>
      <c r="D72" s="286" t="s">
        <v>68</v>
      </c>
      <c r="E72" s="287" t="s">
        <v>436</v>
      </c>
      <c r="F72" s="288">
        <f>IF('Strona tytułowa'!B4="Kierownik jednoosobowej komórki audytu wewnętrznego (KAW1)",4,IF('Strona tytułowa'!B4="Kierownik wieloosobowej komórki audytu wewnętrznego (KAW2)",4,IF('Strona tytułowa'!B4="Audytor wewnętrzny w wieloosobowej komórce audytu wewnętrznego (AW)",3,IF('Strona tytułowa'!B4="Asystent (A)","nie dotyczy",0))))</f>
        <v>0</v>
      </c>
      <c r="G72" s="289">
        <f>IF('Strona tytułowa'!B5="Samoocena",'Postawy (P)'!I17,'Postawy (P)'!K17)</f>
        <v>0</v>
      </c>
      <c r="H72" s="314" t="str">
        <f t="shared" ref="H72" si="2">IF(G72=0,"bd",IF(G72="do dyskusji","Uwaga!",IF(G72="nie dotyczy","",IF(G72=F72,"poziom oczekiwany",IF(G72&gt;F72,"poziom wyższy od oczekiwanego",IF(G72&lt;F72,"wymaga działań rozwojowych"))))))</f>
        <v>bd</v>
      </c>
      <c r="I72" s="392"/>
    </row>
    <row r="73" spans="1:9" ht="15.75" customHeight="1" thickTop="1" x14ac:dyDescent="0.25">
      <c r="A73" s="388" t="s">
        <v>624</v>
      </c>
      <c r="B73" s="388"/>
      <c r="C73" s="388"/>
      <c r="D73" s="388"/>
      <c r="E73" s="388"/>
      <c r="F73" s="388"/>
      <c r="G73" s="388"/>
      <c r="H73" s="388"/>
    </row>
  </sheetData>
  <sheetProtection algorithmName="SHA-512" hashValue="db/PIGExxFYCpdrhDUe+uBqDFzewQiAxtwTJqcaRrmW7XH14SOtNaTIjUDvzTOyQ8kQ44QzByXrvbewnqfhMrQ==" saltValue="GEAF6J3GkTFcx3kF69SL9g==" spinCount="100000" sheet="1" objects="1" scenarios="1" selectLockedCells="1"/>
  <mergeCells count="43">
    <mergeCell ref="C25:C26"/>
    <mergeCell ref="B25:B26"/>
    <mergeCell ref="C37:C39"/>
    <mergeCell ref="B37:B39"/>
    <mergeCell ref="A1:B1"/>
    <mergeCell ref="C2:C5"/>
    <mergeCell ref="A2:A24"/>
    <mergeCell ref="B2:B5"/>
    <mergeCell ref="B6:B11"/>
    <mergeCell ref="B12:B24"/>
    <mergeCell ref="C12:C24"/>
    <mergeCell ref="D1:E1"/>
    <mergeCell ref="C68:C69"/>
    <mergeCell ref="A65:A72"/>
    <mergeCell ref="B41:B42"/>
    <mergeCell ref="B44:B46"/>
    <mergeCell ref="B47:B49"/>
    <mergeCell ref="B56:B57"/>
    <mergeCell ref="B58:B59"/>
    <mergeCell ref="B60:B61"/>
    <mergeCell ref="B65:B67"/>
    <mergeCell ref="B68:B69"/>
    <mergeCell ref="A41:A64"/>
    <mergeCell ref="C27:C32"/>
    <mergeCell ref="B27:B32"/>
    <mergeCell ref="B50:B55"/>
    <mergeCell ref="C50:C55"/>
    <mergeCell ref="A73:H1048576"/>
    <mergeCell ref="I2:I24"/>
    <mergeCell ref="I25:I40"/>
    <mergeCell ref="I41:I64"/>
    <mergeCell ref="I65:I72"/>
    <mergeCell ref="C56:C57"/>
    <mergeCell ref="C58:C59"/>
    <mergeCell ref="C60:C61"/>
    <mergeCell ref="C65:C67"/>
    <mergeCell ref="C41:C42"/>
    <mergeCell ref="C44:C46"/>
    <mergeCell ref="C47:C49"/>
    <mergeCell ref="C6:C11"/>
    <mergeCell ref="C33:C36"/>
    <mergeCell ref="B33:B36"/>
    <mergeCell ref="A25:A40"/>
  </mergeCells>
  <conditionalFormatting sqref="H2:H72">
    <cfRule type="containsText" dxfId="8" priority="2" operator="containsText" text="wyższy">
      <formula>NOT(ISERROR(SEARCH("wyższy",H2)))</formula>
    </cfRule>
    <cfRule type="containsText" dxfId="7" priority="3" operator="containsText" text="rozwojowych">
      <formula>NOT(ISERROR(SEARCH("rozwojowych",H2)))</formula>
    </cfRule>
    <cfRule type="containsText" dxfId="6" priority="4" operator="containsText" text="Uwaga">
      <formula>NOT(ISERROR(SEARCH("Uwaga",H2)))</formula>
    </cfRule>
    <cfRule type="containsText" dxfId="5" priority="8" operator="containsText" text="oczekiwany">
      <formula>NOT(ISERROR(SEARCH("oczekiwany",H2)))</formula>
    </cfRule>
  </conditionalFormatting>
  <conditionalFormatting sqref="G2:G69">
    <cfRule type="containsText" dxfId="4" priority="1" operator="containsText" text="dyskusji">
      <formula>NOT(ISERROR(SEARCH("dyskusji",G2)))</formula>
    </cfRule>
  </conditionalFormatting>
  <pageMargins left="0.23622047244094491" right="0.23622047244094491" top="1.1811023622047245" bottom="1.1811023622047245" header="0.31496062992125984" footer="0.31496062992125984"/>
  <pageSetup paperSize="9" scale="41" fitToHeight="0" orientation="landscape" r:id="rId1"/>
  <ignoredErrors>
    <ignoredError sqref="F68 F21 F12 F8 F6 F1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
  <sheetViews>
    <sheetView workbookViewId="0">
      <selection activeCell="C28" sqref="C28"/>
    </sheetView>
  </sheetViews>
  <sheetFormatPr defaultRowHeight="15" x14ac:dyDescent="0.25"/>
  <cols>
    <col min="1" max="1" width="11" bestFit="1" customWidth="1"/>
    <col min="3" max="3" width="93.28515625" bestFit="1" customWidth="1"/>
    <col min="5" max="5" width="63.5703125" bestFit="1" customWidth="1"/>
    <col min="7" max="7" width="62.28515625" bestFit="1" customWidth="1"/>
    <col min="9" max="9" width="69.5703125" customWidth="1"/>
    <col min="11" max="11" width="38.7109375" bestFit="1" customWidth="1"/>
  </cols>
  <sheetData>
    <row r="1" spans="1:11" x14ac:dyDescent="0.25">
      <c r="A1" s="1">
        <v>1</v>
      </c>
      <c r="B1" s="1"/>
      <c r="C1" s="1" t="s">
        <v>656</v>
      </c>
      <c r="D1" s="2"/>
      <c r="E1" s="1" t="s">
        <v>627</v>
      </c>
      <c r="F1" s="1"/>
      <c r="G1" s="1" t="s">
        <v>0</v>
      </c>
      <c r="H1" s="1"/>
      <c r="J1" s="1"/>
    </row>
    <row r="2" spans="1:11" x14ac:dyDescent="0.25">
      <c r="A2" s="1">
        <v>2</v>
      </c>
      <c r="B2" s="1"/>
      <c r="C2" s="1" t="s">
        <v>634</v>
      </c>
      <c r="D2" s="2"/>
      <c r="E2" s="1" t="s">
        <v>625</v>
      </c>
      <c r="F2" s="1"/>
      <c r="G2" s="1" t="s">
        <v>293</v>
      </c>
      <c r="H2" s="1"/>
      <c r="J2" s="1"/>
    </row>
    <row r="3" spans="1:11" x14ac:dyDescent="0.25">
      <c r="A3" s="1">
        <v>3</v>
      </c>
      <c r="B3" s="1"/>
      <c r="C3" t="s">
        <v>532</v>
      </c>
      <c r="D3" s="2"/>
      <c r="E3" s="1"/>
      <c r="F3" s="1"/>
      <c r="G3" s="1" t="s">
        <v>1</v>
      </c>
      <c r="H3" s="1"/>
      <c r="J3" s="1"/>
    </row>
    <row r="4" spans="1:11" x14ac:dyDescent="0.25">
      <c r="A4" s="1">
        <v>4</v>
      </c>
      <c r="B4" s="1"/>
      <c r="C4" s="1" t="s">
        <v>533</v>
      </c>
      <c r="D4" s="2"/>
      <c r="E4" s="1"/>
      <c r="F4" s="1"/>
      <c r="G4" s="1"/>
      <c r="H4" s="1"/>
      <c r="J4" s="1"/>
      <c r="K4" s="1"/>
    </row>
    <row r="5" spans="1:11" x14ac:dyDescent="0.25">
      <c r="A5" s="1">
        <v>5</v>
      </c>
      <c r="B5" s="1"/>
      <c r="C5" s="2"/>
      <c r="D5" s="2"/>
      <c r="E5" s="1"/>
      <c r="F5" s="1"/>
      <c r="G5" s="1"/>
      <c r="H5" s="1"/>
      <c r="J5" s="1"/>
      <c r="K5" s="1"/>
    </row>
    <row r="6" spans="1:11" x14ac:dyDescent="0.25">
      <c r="A6" s="1" t="s">
        <v>1</v>
      </c>
      <c r="B6" s="1"/>
      <c r="C6" s="2"/>
      <c r="D6" s="2"/>
      <c r="E6" s="1"/>
      <c r="F6" s="1"/>
      <c r="G6" s="1"/>
      <c r="H6" s="1"/>
      <c r="J6" s="1"/>
      <c r="K6" s="1"/>
    </row>
    <row r="7" spans="1:11" x14ac:dyDescent="0.25">
      <c r="A7" s="1"/>
      <c r="B7" s="1"/>
      <c r="C7" s="2"/>
      <c r="D7" s="2"/>
      <c r="E7" s="1"/>
      <c r="F7" s="1"/>
      <c r="G7" s="1"/>
      <c r="H7" s="1"/>
      <c r="J7" s="1"/>
      <c r="K7" s="1"/>
    </row>
    <row r="8" spans="1:11" x14ac:dyDescent="0.25">
      <c r="A8" s="1"/>
      <c r="B8" s="1"/>
      <c r="C8" s="2"/>
      <c r="D8" s="2"/>
      <c r="E8" s="1"/>
      <c r="F8" s="1"/>
      <c r="G8" s="1"/>
      <c r="H8" s="1"/>
      <c r="J8" s="1"/>
      <c r="K8" s="1"/>
    </row>
  </sheetData>
  <sheetProtection algorithmName="SHA-512" hashValue="Zt+KXlGpPPdhtRSg1SneHVemh1YZDqP7hKbzZ2jBGf1H/BYBci2vp+nNy3WbkblMnx34LJ7UxZQxqu2FOn/gxg==" saltValue="WYBgRsHjS9LKsCFTSQaaTw=="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Strona tytułowa</vt:lpstr>
      <vt:lpstr>Wiedza (W)</vt:lpstr>
      <vt:lpstr>Umiejętności "twarde" (T)</vt:lpstr>
      <vt:lpstr>Umiejętności "miękkie" (M)</vt:lpstr>
      <vt:lpstr>Postawy (P)</vt:lpstr>
      <vt:lpstr>Profil kompetencyjny</vt:lpstr>
      <vt:lpstr>listy</vt:lpstr>
    </vt:vector>
  </TitlesOfParts>
  <Company>Ministerstwo Finansów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Kołodziejczyk Anna 2</dc:creator>
  <cp:lastModifiedBy>Kołodziejczyk Anna 2</cp:lastModifiedBy>
  <cp:lastPrinted>2023-10-13T11:29:22Z</cp:lastPrinted>
  <dcterms:created xsi:type="dcterms:W3CDTF">2023-08-03T09:50:48Z</dcterms:created>
  <dcterms:modified xsi:type="dcterms:W3CDTF">2024-04-03T12:48:50Z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FCATEGORY">
    <vt:lpwstr>InformacjePubliczneInformacjeSektoraPublicznego</vt:lpwstr>
  </property>
  <property fmtid="{D5CDD505-2E9C-101B-9397-08002B2CF9AE}" pid="3" name="MFClassifiedBy">
    <vt:lpwstr>UxC4dwLulzfINJ8nQH+xvX5LNGipWa4BRSZhPgxsCvk/nqjwUQZTyRIaYqisfN3gP6AyO83zrGTlU16L4BNU0A==</vt:lpwstr>
  </property>
  <property fmtid="{D5CDD505-2E9C-101B-9397-08002B2CF9AE}" pid="4" name="MFClassificationDate">
    <vt:lpwstr>2023-08-03T11:59:58.2871872+02:00</vt:lpwstr>
  </property>
  <property fmtid="{D5CDD505-2E9C-101B-9397-08002B2CF9AE}" pid="5" name="MFClassifiedBySID">
    <vt:lpwstr>UxC4dwLulzfINJ8nQH+xvX5LNGipWa4BRSZhPgxsCvm42mrIC/DSDv0ggS+FjUN/2v1BBotkLlY5aAiEhoi6ubDJnxve1trv8eDdYb7/kLY6jqtkQTvoM8g/UKp/lTSv</vt:lpwstr>
  </property>
  <property fmtid="{D5CDD505-2E9C-101B-9397-08002B2CF9AE}" pid="6" name="MFGRNItemId">
    <vt:lpwstr>GRN-cb82ace6-37db-472b-9304-5686dbfe39ca</vt:lpwstr>
  </property>
  <property fmtid="{D5CDD505-2E9C-101B-9397-08002B2CF9AE}" pid="7" name="MFHash">
    <vt:lpwstr>nVMbUkVZ0gmHf50Dc4fZV5ddYc9QiSwWNQNwmcLTQ+g=</vt:lpwstr>
  </property>
  <property fmtid="{D5CDD505-2E9C-101B-9397-08002B2CF9AE}" pid="8" name="MFVisualMarkingsSettings">
    <vt:lpwstr>HeaderAlignment=1;FooterAlignment=1</vt:lpwstr>
  </property>
  <property fmtid="{D5CDD505-2E9C-101B-9397-08002B2CF9AE}" pid="9" name="DLPManualFileClassification">
    <vt:lpwstr>{2755b7d9-e53d-4779-a40c-03797dcf43b3}</vt:lpwstr>
  </property>
  <property fmtid="{D5CDD505-2E9C-101B-9397-08002B2CF9AE}" pid="10" name="MFRefresh">
    <vt:lpwstr>False</vt:lpwstr>
  </property>
</Properties>
</file>