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lewczak\AppData\Local\Temp\ezdpuw\20261022153714610\"/>
    </mc:Choice>
  </mc:AlternateContent>
  <bookViews>
    <workbookView xWindow="0" yWindow="120" windowWidth="16380" windowHeight="8076"/>
  </bookViews>
  <sheets>
    <sheet name=" dotacje" sheetId="1" r:id="rId1"/>
    <sheet name=" dochody" sheetId="2" r:id="rId2"/>
  </sheets>
  <definedNames>
    <definedName name="_xlnm.Print_Area" localSheetId="0">' dotacje'!$A$1:$AY$33</definedName>
  </definedNames>
  <calcPr calcId="152511"/>
</workbook>
</file>

<file path=xl/calcChain.xml><?xml version="1.0" encoding="utf-8"?>
<calcChain xmlns="http://schemas.openxmlformats.org/spreadsheetml/2006/main">
  <c r="AW25" i="1" l="1"/>
  <c r="AW14" i="1" l="1"/>
  <c r="AW13" i="1"/>
  <c r="H15" i="2"/>
  <c r="AB25" i="1" l="1"/>
  <c r="AW15" i="1" l="1"/>
  <c r="AW16" i="1"/>
  <c r="AW17" i="1"/>
  <c r="AW18" i="1"/>
  <c r="AW19" i="1"/>
  <c r="AW20" i="1"/>
  <c r="AW21" i="1"/>
  <c r="AW22" i="1"/>
  <c r="AW23" i="1"/>
  <c r="AW24" i="1"/>
  <c r="AV25" i="1" l="1"/>
  <c r="AU25" i="1"/>
  <c r="AT25" i="1"/>
  <c r="AS25" i="1"/>
  <c r="AR25" i="1"/>
  <c r="AQ25" i="1"/>
  <c r="AP25" i="1"/>
  <c r="AO25" i="1"/>
  <c r="AN25" i="1"/>
  <c r="AM25" i="1"/>
  <c r="AL25" i="1"/>
  <c r="AK25" i="1"/>
  <c r="AJ25" i="1"/>
  <c r="AI25" i="1"/>
  <c r="AH25" i="1"/>
  <c r="AG25" i="1"/>
  <c r="AF25" i="1"/>
  <c r="AE25" i="1"/>
  <c r="AD25" i="1"/>
  <c r="AC25" i="1"/>
  <c r="AA25" i="1"/>
  <c r="Z25" i="1"/>
  <c r="Y25" i="1"/>
  <c r="X25" i="1"/>
  <c r="W25" i="1"/>
  <c r="V25" i="1"/>
  <c r="U25" i="1"/>
  <c r="T25" i="1"/>
  <c r="S25" i="1"/>
  <c r="R25" i="1"/>
  <c r="Q25" i="1"/>
  <c r="O25" i="1"/>
  <c r="N25" i="1"/>
  <c r="M25" i="1"/>
  <c r="L25" i="1"/>
  <c r="K25" i="1"/>
  <c r="J25" i="1"/>
  <c r="I25" i="1"/>
  <c r="H25" i="1"/>
  <c r="G25" i="1"/>
  <c r="F25" i="1"/>
  <c r="E25" i="1"/>
  <c r="D25" i="1"/>
  <c r="C25" i="1"/>
  <c r="F26" i="2" l="1"/>
  <c r="H26" i="2" l="1"/>
  <c r="H14" i="2"/>
  <c r="E26" i="2"/>
  <c r="G26" i="2"/>
  <c r="C26" i="2" l="1"/>
  <c r="D26" i="2"/>
  <c r="P13" i="1" l="1"/>
  <c r="P14" i="1" l="1"/>
  <c r="P15" i="1"/>
  <c r="P16" i="1"/>
  <c r="P17" i="1"/>
  <c r="P18" i="1"/>
  <c r="P19" i="1"/>
  <c r="P20" i="1"/>
  <c r="P21" i="1"/>
  <c r="P22" i="1"/>
  <c r="P23" i="1"/>
  <c r="P24" i="1"/>
  <c r="P25" i="1" l="1"/>
  <c r="H16" i="2"/>
  <c r="H17" i="2"/>
  <c r="H18" i="2"/>
  <c r="H19" i="2"/>
  <c r="H20" i="2"/>
  <c r="H21" i="2"/>
  <c r="H22" i="2"/>
  <c r="H23" i="2"/>
  <c r="H24" i="2"/>
  <c r="H25" i="2"/>
</calcChain>
</file>

<file path=xl/sharedStrings.xml><?xml version="1.0" encoding="utf-8"?>
<sst xmlns="http://schemas.openxmlformats.org/spreadsheetml/2006/main" count="224" uniqueCount="109">
  <si>
    <t>w złotych</t>
  </si>
  <si>
    <t>Jednostka samorządu terytorialnego 
(powiat)</t>
  </si>
  <si>
    <t>Dział 010</t>
  </si>
  <si>
    <t>Dział 700</t>
  </si>
  <si>
    <t>Dział 710</t>
  </si>
  <si>
    <t>Dział 852</t>
  </si>
  <si>
    <t>Dział 853</t>
  </si>
  <si>
    <t>Lp.</t>
  </si>
  <si>
    <t>Rozdział 01095</t>
  </si>
  <si>
    <t>Rozdział 70005</t>
  </si>
  <si>
    <t>Rozdział 71015</t>
  </si>
  <si>
    <t>Rozdział 75411</t>
  </si>
  <si>
    <t>Rozdział 85203</t>
  </si>
  <si>
    <t>Rozdział 85321</t>
  </si>
  <si>
    <t>RAZEM</t>
  </si>
  <si>
    <t>1.</t>
  </si>
  <si>
    <t>Brzeski</t>
  </si>
  <si>
    <t>2.</t>
  </si>
  <si>
    <t>Głubczycki</t>
  </si>
  <si>
    <t>3.</t>
  </si>
  <si>
    <t>Kędzierzyńsko-Kozielski</t>
  </si>
  <si>
    <t>4.</t>
  </si>
  <si>
    <t>Kluczborski</t>
  </si>
  <si>
    <t>5.</t>
  </si>
  <si>
    <t>Krapkowicki</t>
  </si>
  <si>
    <t>6.</t>
  </si>
  <si>
    <t>Namysłowski</t>
  </si>
  <si>
    <t>7.</t>
  </si>
  <si>
    <t>Nyski</t>
  </si>
  <si>
    <t>8.</t>
  </si>
  <si>
    <t>Oleski</t>
  </si>
  <si>
    <t>9.</t>
  </si>
  <si>
    <t>Opolski</t>
  </si>
  <si>
    <t xml:space="preserve"> </t>
  </si>
  <si>
    <t>10.</t>
  </si>
  <si>
    <t>Opole - miasto</t>
  </si>
  <si>
    <t>11.</t>
  </si>
  <si>
    <t>Prudnicki</t>
  </si>
  <si>
    <t>12.</t>
  </si>
  <si>
    <t>Strzelecki</t>
  </si>
  <si>
    <t>Dział 754</t>
  </si>
  <si>
    <t>R A Z E M</t>
  </si>
  <si>
    <t xml:space="preserve">    </t>
  </si>
  <si>
    <t xml:space="preserve">  </t>
  </si>
  <si>
    <t xml:space="preserve">   </t>
  </si>
  <si>
    <t xml:space="preserve">      </t>
  </si>
  <si>
    <t>Dział 020</t>
  </si>
  <si>
    <t>Dział 100</t>
  </si>
  <si>
    <t>z tego:</t>
  </si>
  <si>
    <t>Dział 750</t>
  </si>
  <si>
    <t xml:space="preserve">Dział 752  </t>
  </si>
  <si>
    <t>Dział 752</t>
  </si>
  <si>
    <t>Dział 755</t>
  </si>
  <si>
    <t>Dział 801</t>
  </si>
  <si>
    <t>Dział 855</t>
  </si>
  <si>
    <t>Dział 921</t>
  </si>
  <si>
    <t>Rozdział 01005</t>
  </si>
  <si>
    <t>Rozdział 02001</t>
  </si>
  <si>
    <t>Rozdział 10095</t>
  </si>
  <si>
    <t>Rozdział 71012</t>
  </si>
  <si>
    <t>Rozdział 71035</t>
  </si>
  <si>
    <t>Rozdział 75011</t>
  </si>
  <si>
    <t>Rozdział 75212</t>
  </si>
  <si>
    <t>Rozdział 75224</t>
  </si>
  <si>
    <t>Rozdział 75515</t>
  </si>
  <si>
    <t>Rozdział 80146</t>
  </si>
  <si>
    <t>Rozdział 85195</t>
  </si>
  <si>
    <t>Rozdział 85202</t>
  </si>
  <si>
    <t>Rozdział 85205</t>
  </si>
  <si>
    <t>Rozdział 85231</t>
  </si>
  <si>
    <t>Rozdział 85295</t>
  </si>
  <si>
    <t>Rozdział 85508</t>
  </si>
  <si>
    <t>Rozdział 92120</t>
  </si>
  <si>
    <t>gospodarowanie mieniem Skarbu Państwa</t>
  </si>
  <si>
    <t>zaspokojenie roszczeń byłych właścicieli</t>
  </si>
  <si>
    <t>Rzodział 71013</t>
  </si>
  <si>
    <t>Rozdział 75281</t>
  </si>
  <si>
    <t>Rozdział 75282</t>
  </si>
  <si>
    <t>Dział 851</t>
  </si>
  <si>
    <t>kombatanci</t>
  </si>
  <si>
    <t>pozostałe zadania</t>
  </si>
  <si>
    <t>Rozdział 85218</t>
  </si>
  <si>
    <t>Rozdział 85220</t>
  </si>
  <si>
    <t>Rozdział 85510</t>
  </si>
  <si>
    <t>* - Plan Strategiczny dla Wspólnej Polityki Rolnej na lata 2023-2027. Scalanie gruntów wraz z zagospodarowaniem poscaleniowym</t>
  </si>
  <si>
    <t>§ 3020</t>
  </si>
  <si>
    <t xml:space="preserve">§ 3220 </t>
  </si>
  <si>
    <t>§ 3120</t>
  </si>
  <si>
    <t>§ 5120</t>
  </si>
  <si>
    <t>§ 5020</t>
  </si>
  <si>
    <t>§ 3220</t>
  </si>
  <si>
    <t>§ 3120     dodatki motywacyjne</t>
  </si>
  <si>
    <t>§ 3120    dodatki motywacyjne</t>
  </si>
  <si>
    <t>Rozdział 80153</t>
  </si>
  <si>
    <t>§ 4180</t>
  </si>
  <si>
    <t>§ 5558*</t>
  </si>
  <si>
    <t>§ 5559*</t>
  </si>
  <si>
    <t xml:space="preserve">§ 3120 </t>
  </si>
  <si>
    <t>§ 3120         dodatki motywacyjne</t>
  </si>
  <si>
    <t>§ 3020      dodatki motywacyjne</t>
  </si>
  <si>
    <t>§ 3120      dodatki motywacyjne</t>
  </si>
  <si>
    <t>§ 3120   dodatki motywacyjne</t>
  </si>
  <si>
    <r>
      <t>WOJEWODA OPOLSKI</t>
    </r>
    <r>
      <rPr>
        <sz val="12"/>
        <color theme="1"/>
        <rFont val="Arial"/>
        <family val="2"/>
        <charset val="238"/>
      </rPr>
      <t xml:space="preserve"> </t>
    </r>
  </si>
  <si>
    <t>Rozdział 85395</t>
  </si>
  <si>
    <t>Kwota środków</t>
  </si>
  <si>
    <t>Załącznik nr 1 do pisma nr FB.I.3110.31.2026.ML</t>
  </si>
  <si>
    <t>Załącznik nr 2 do pisma nr FB.I.3110.31.2026.ML</t>
  </si>
  <si>
    <t>PODZIAŁ DOCHODÓW DLA POWIATÓW NA 2027 R.</t>
  </si>
  <si>
    <t>PODZIAŁ DOTACJI DLA POWIATÓW NA 2027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</si>
</sst>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0"/>
      <name val="Arial CE"/>
      <family val="2"/>
      <charset val="238"/>
    </font>
    <font>
      <b/>
      <sz val="11"/>
      <name val="Arial"/>
      <family val="2"/>
      <charset val="238"/>
    </font>
    <font>
      <b/>
      <sz val="10"/>
      <name val="Arial CE"/>
      <family val="2"/>
      <charset val="238"/>
    </font>
    <font>
      <sz val="12"/>
      <name val="Arial"/>
      <family val="2"/>
      <charset val="238"/>
    </font>
    <font>
      <b/>
      <sz val="14"/>
      <name val="Arial CE"/>
      <family val="2"/>
      <charset val="238"/>
    </font>
    <font>
      <sz val="10"/>
      <name val="Arial"/>
      <family val="2"/>
      <charset val="238"/>
    </font>
    <font>
      <b/>
      <i/>
      <sz val="11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8"/>
      <name val="Arial CE"/>
      <family val="2"/>
      <charset val="238"/>
    </font>
    <font>
      <b/>
      <i/>
      <sz val="10"/>
      <name val="Arial CE"/>
      <family val="2"/>
      <charset val="238"/>
    </font>
    <font>
      <sz val="11"/>
      <name val="Arial CE"/>
      <family val="2"/>
      <charset val="238"/>
    </font>
    <font>
      <b/>
      <sz val="12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8"/>
      <color rgb="FFFF0000"/>
      <name val="Arial"/>
      <family val="2"/>
      <charset val="238"/>
    </font>
    <font>
      <i/>
      <sz val="8"/>
      <color rgb="FFFF0000"/>
      <name val="Arial"/>
      <family val="2"/>
      <charset val="238"/>
    </font>
    <font>
      <i/>
      <sz val="10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9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 CE"/>
      <family val="2"/>
      <charset val="238"/>
    </font>
    <font>
      <b/>
      <sz val="10"/>
      <color theme="1"/>
      <name val="Arial CE"/>
      <family val="2"/>
      <charset val="238"/>
    </font>
    <font>
      <sz val="11"/>
      <color theme="1"/>
      <name val="Arial CE"/>
      <family val="2"/>
      <charset val="238"/>
    </font>
    <font>
      <b/>
      <sz val="11"/>
      <color theme="1"/>
      <name val="Arial CE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i/>
      <sz val="10"/>
      <color theme="1"/>
      <name val="Arial CE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1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</borders>
  <cellStyleXfs count="1">
    <xf numFmtId="0" fontId="0" fillId="0" borderId="0"/>
  </cellStyleXfs>
  <cellXfs count="211">
    <xf numFmtId="0" fontId="0" fillId="0" borderId="0" xfId="0"/>
    <xf numFmtId="0" fontId="0" fillId="0" borderId="0" xfId="0" applyFill="1"/>
    <xf numFmtId="0" fontId="2" fillId="0" borderId="0" xfId="0" applyFont="1" applyFill="1" applyAlignment="1">
      <alignment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5" fillId="0" borderId="0" xfId="0" applyFont="1"/>
    <xf numFmtId="0" fontId="5" fillId="0" borderId="0" xfId="0" applyFont="1" applyFill="1"/>
    <xf numFmtId="0" fontId="6" fillId="0" borderId="0" xfId="0" applyFont="1" applyFill="1" applyAlignment="1">
      <alignment horizontal="right"/>
    </xf>
    <xf numFmtId="3" fontId="0" fillId="0" borderId="0" xfId="0" applyNumberFormat="1" applyFill="1"/>
    <xf numFmtId="3" fontId="9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Border="1" applyAlignment="1"/>
    <xf numFmtId="3" fontId="0" fillId="0" borderId="0" xfId="0" applyNumberFormat="1" applyFill="1" applyBorder="1"/>
    <xf numFmtId="3" fontId="0" fillId="0" borderId="0" xfId="0" applyNumberFormat="1" applyFont="1" applyFill="1" applyBorder="1"/>
    <xf numFmtId="0" fontId="0" fillId="0" borderId="0" xfId="0" applyFill="1" applyBorder="1"/>
    <xf numFmtId="0" fontId="10" fillId="0" borderId="0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3" fontId="0" fillId="0" borderId="0" xfId="0" applyNumberFormat="1" applyFill="1" applyAlignment="1">
      <alignment horizontal="center"/>
    </xf>
    <xf numFmtId="3" fontId="0" fillId="0" borderId="0" xfId="0" applyNumberFormat="1"/>
    <xf numFmtId="0" fontId="1" fillId="0" borderId="0" xfId="0" applyFont="1" applyFill="1" applyBorder="1" applyAlignment="1">
      <alignment horizontal="left" wrapText="1"/>
    </xf>
    <xf numFmtId="0" fontId="0" fillId="0" borderId="0" xfId="0" applyFill="1" applyBorder="1" applyAlignment="1">
      <alignment horizontal="left" wrapText="1"/>
    </xf>
    <xf numFmtId="3" fontId="0" fillId="0" borderId="0" xfId="0" applyNumberFormat="1" applyFont="1" applyFill="1" applyBorder="1" applyAlignment="1">
      <alignment horizontal="left"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1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1" fillId="0" borderId="0" xfId="0" applyFont="1" applyFill="1"/>
    <xf numFmtId="0" fontId="0" fillId="0" borderId="0" xfId="0" applyFill="1" applyBorder="1" applyAlignment="1">
      <alignment wrapText="1"/>
    </xf>
    <xf numFmtId="0" fontId="8" fillId="0" borderId="0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3" fontId="0" fillId="2" borderId="0" xfId="0" applyNumberFormat="1" applyFill="1"/>
    <xf numFmtId="0" fontId="8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Border="1" applyAlignment="1">
      <alignment horizontal="left" wrapText="1"/>
    </xf>
    <xf numFmtId="0" fontId="7" fillId="0" borderId="0" xfId="0" applyFont="1" applyBorder="1" applyAlignment="1">
      <alignment vertical="center"/>
    </xf>
    <xf numFmtId="0" fontId="18" fillId="0" borderId="0" xfId="0" applyFont="1" applyAlignment="1">
      <alignment horizontal="center" vertical="center" wrapText="1"/>
    </xf>
    <xf numFmtId="0" fontId="13" fillId="0" borderId="0" xfId="0" applyFont="1" applyAlignment="1">
      <alignment wrapText="1"/>
    </xf>
    <xf numFmtId="0" fontId="18" fillId="0" borderId="0" xfId="0" applyFont="1" applyAlignment="1">
      <alignment vertical="center" wrapText="1"/>
    </xf>
    <xf numFmtId="0" fontId="19" fillId="0" borderId="0" xfId="0" applyFont="1" applyAlignment="1">
      <alignment vertical="center" wrapText="1"/>
    </xf>
    <xf numFmtId="0" fontId="20" fillId="0" borderId="0" xfId="0" applyFont="1" applyAlignment="1"/>
    <xf numFmtId="3" fontId="1" fillId="2" borderId="0" xfId="0" applyNumberFormat="1" applyFont="1" applyFill="1" applyBorder="1"/>
    <xf numFmtId="0" fontId="12" fillId="0" borderId="0" xfId="0" applyFont="1" applyBorder="1" applyAlignment="1">
      <alignment horizontal="left" wrapText="1"/>
    </xf>
    <xf numFmtId="0" fontId="21" fillId="0" borderId="0" xfId="0" applyFont="1"/>
    <xf numFmtId="0" fontId="23" fillId="0" borderId="0" xfId="0" applyFont="1" applyFill="1" applyAlignment="1"/>
    <xf numFmtId="0" fontId="24" fillId="0" borderId="0" xfId="0" applyFont="1" applyFill="1" applyAlignment="1"/>
    <xf numFmtId="0" fontId="25" fillId="0" borderId="0" xfId="0" applyFont="1" applyAlignment="1">
      <alignment horizontal="center" vertical="center"/>
    </xf>
    <xf numFmtId="0" fontId="21" fillId="0" borderId="0" xfId="0" applyFont="1" applyAlignment="1"/>
    <xf numFmtId="0" fontId="21" fillId="0" borderId="0" xfId="0" applyFont="1" applyFill="1" applyAlignment="1"/>
    <xf numFmtId="0" fontId="21" fillId="0" borderId="0" xfId="0" applyFont="1" applyFill="1"/>
    <xf numFmtId="0" fontId="21" fillId="0" borderId="0" xfId="0" applyFont="1" applyFill="1" applyAlignment="1">
      <alignment horizontal="center" wrapText="1"/>
    </xf>
    <xf numFmtId="0" fontId="24" fillId="0" borderId="0" xfId="0" applyFont="1" applyFill="1" applyAlignment="1">
      <alignment wrapText="1"/>
    </xf>
    <xf numFmtId="0" fontId="28" fillId="0" borderId="0" xfId="0" applyFont="1" applyFill="1" applyAlignment="1">
      <alignment horizontal="right"/>
    </xf>
    <xf numFmtId="0" fontId="21" fillId="0" borderId="1" xfId="0" applyFont="1" applyFill="1" applyBorder="1"/>
    <xf numFmtId="0" fontId="22" fillId="0" borderId="1" xfId="0" applyFont="1" applyFill="1" applyBorder="1" applyAlignment="1">
      <alignment horizontal="center"/>
    </xf>
    <xf numFmtId="0" fontId="21" fillId="0" borderId="3" xfId="0" applyFont="1" applyFill="1" applyBorder="1" applyAlignment="1">
      <alignment horizontal="center"/>
    </xf>
    <xf numFmtId="0" fontId="22" fillId="0" borderId="3" xfId="0" applyFont="1" applyFill="1" applyBorder="1" applyAlignment="1">
      <alignment horizontal="center"/>
    </xf>
    <xf numFmtId="0" fontId="22" fillId="0" borderId="2" xfId="0" applyFont="1" applyFill="1" applyBorder="1" applyAlignment="1">
      <alignment horizontal="center"/>
    </xf>
    <xf numFmtId="0" fontId="22" fillId="0" borderId="18" xfId="0" applyFont="1" applyFill="1" applyBorder="1" applyAlignment="1">
      <alignment horizontal="center"/>
    </xf>
    <xf numFmtId="0" fontId="21" fillId="0" borderId="8" xfId="0" applyFont="1" applyFill="1" applyBorder="1"/>
    <xf numFmtId="0" fontId="22" fillId="0" borderId="8" xfId="0" applyFont="1" applyFill="1" applyBorder="1" applyAlignment="1">
      <alignment horizontal="center"/>
    </xf>
    <xf numFmtId="0" fontId="22" fillId="0" borderId="19" xfId="0" applyFont="1" applyFill="1" applyBorder="1" applyAlignment="1">
      <alignment horizontal="center"/>
    </xf>
    <xf numFmtId="0" fontId="21" fillId="0" borderId="9" xfId="0" applyFont="1" applyBorder="1" applyAlignment="1">
      <alignment horizontal="center"/>
    </xf>
    <xf numFmtId="0" fontId="29" fillId="2" borderId="10" xfId="0" applyFont="1" applyFill="1" applyBorder="1"/>
    <xf numFmtId="0" fontId="29" fillId="4" borderId="10" xfId="0" applyFont="1" applyFill="1" applyBorder="1"/>
    <xf numFmtId="3" fontId="29" fillId="4" borderId="10" xfId="0" applyNumberFormat="1" applyFont="1" applyFill="1" applyBorder="1"/>
    <xf numFmtId="3" fontId="29" fillId="0" borderId="10" xfId="0" applyNumberFormat="1" applyFont="1" applyBorder="1"/>
    <xf numFmtId="3" fontId="29" fillId="0" borderId="10" xfId="0" applyNumberFormat="1" applyFont="1" applyFill="1" applyBorder="1" applyAlignment="1">
      <alignment horizontal="right" vertical="center"/>
    </xf>
    <xf numFmtId="3" fontId="29" fillId="0" borderId="30" xfId="0" applyNumberFormat="1" applyFont="1" applyFill="1" applyBorder="1"/>
    <xf numFmtId="3" fontId="30" fillId="2" borderId="20" xfId="0" applyNumberFormat="1" applyFont="1" applyFill="1" applyBorder="1"/>
    <xf numFmtId="0" fontId="21" fillId="0" borderId="11" xfId="0" applyFont="1" applyBorder="1" applyAlignment="1">
      <alignment horizontal="center"/>
    </xf>
    <xf numFmtId="0" fontId="29" fillId="2" borderId="12" xfId="0" applyFont="1" applyFill="1" applyBorder="1"/>
    <xf numFmtId="0" fontId="29" fillId="4" borderId="12" xfId="0" applyFont="1" applyFill="1" applyBorder="1"/>
    <xf numFmtId="3" fontId="29" fillId="4" borderId="12" xfId="0" applyNumberFormat="1" applyFont="1" applyFill="1" applyBorder="1"/>
    <xf numFmtId="3" fontId="29" fillId="0" borderId="12" xfId="0" applyNumberFormat="1" applyFont="1" applyBorder="1"/>
    <xf numFmtId="3" fontId="29" fillId="0" borderId="12" xfId="0" applyNumberFormat="1" applyFont="1" applyFill="1" applyBorder="1" applyAlignment="1">
      <alignment horizontal="right" vertical="center"/>
    </xf>
    <xf numFmtId="3" fontId="29" fillId="0" borderId="27" xfId="0" applyNumberFormat="1" applyFont="1" applyFill="1" applyBorder="1"/>
    <xf numFmtId="0" fontId="29" fillId="2" borderId="12" xfId="0" applyFont="1" applyFill="1" applyBorder="1" applyAlignment="1">
      <alignment wrapText="1"/>
    </xf>
    <xf numFmtId="0" fontId="21" fillId="0" borderId="13" xfId="0" applyFont="1" applyBorder="1" applyAlignment="1">
      <alignment horizontal="center"/>
    </xf>
    <xf numFmtId="0" fontId="29" fillId="2" borderId="14" xfId="0" applyFont="1" applyFill="1" applyBorder="1"/>
    <xf numFmtId="0" fontId="29" fillId="4" borderId="14" xfId="0" applyFont="1" applyFill="1" applyBorder="1"/>
    <xf numFmtId="3" fontId="29" fillId="4" borderId="14" xfId="0" applyNumberFormat="1" applyFont="1" applyFill="1" applyBorder="1"/>
    <xf numFmtId="3" fontId="29" fillId="0" borderId="14" xfId="0" applyNumberFormat="1" applyFont="1" applyBorder="1"/>
    <xf numFmtId="3" fontId="29" fillId="0" borderId="14" xfId="0" applyNumberFormat="1" applyFont="1" applyFill="1" applyBorder="1" applyAlignment="1">
      <alignment horizontal="right" vertical="center"/>
    </xf>
    <xf numFmtId="3" fontId="29" fillId="0" borderId="28" xfId="0" applyNumberFormat="1" applyFont="1" applyFill="1" applyBorder="1"/>
    <xf numFmtId="0" fontId="21" fillId="0" borderId="15" xfId="0" applyFont="1" applyFill="1" applyBorder="1" applyAlignment="1">
      <alignment horizontal="right"/>
    </xf>
    <xf numFmtId="0" fontId="30" fillId="2" borderId="16" xfId="0" applyFont="1" applyFill="1" applyBorder="1"/>
    <xf numFmtId="3" fontId="30" fillId="0" borderId="31" xfId="0" applyNumberFormat="1" applyFont="1" applyFill="1" applyBorder="1"/>
    <xf numFmtId="3" fontId="30" fillId="2" borderId="21" xfId="0" applyNumberFormat="1" applyFont="1" applyFill="1" applyBorder="1"/>
    <xf numFmtId="3" fontId="21" fillId="0" borderId="0" xfId="0" applyNumberFormat="1" applyFont="1"/>
    <xf numFmtId="0" fontId="5" fillId="0" borderId="0" xfId="0" applyFont="1" applyFill="1" applyAlignment="1">
      <alignment horizontal="center"/>
    </xf>
    <xf numFmtId="0" fontId="31" fillId="0" borderId="52" xfId="0" applyFont="1" applyFill="1" applyBorder="1" applyAlignment="1">
      <alignment horizontal="center"/>
    </xf>
    <xf numFmtId="0" fontId="31" fillId="0" borderId="51" xfId="0" applyFont="1" applyFill="1" applyBorder="1" applyAlignment="1">
      <alignment horizontal="center"/>
    </xf>
    <xf numFmtId="0" fontId="31" fillId="0" borderId="53" xfId="0" applyFont="1" applyFill="1" applyBorder="1" applyAlignment="1">
      <alignment horizontal="center"/>
    </xf>
    <xf numFmtId="0" fontId="31" fillId="0" borderId="50" xfId="0" applyFont="1" applyFill="1" applyBorder="1" applyAlignment="1">
      <alignment horizontal="center"/>
    </xf>
    <xf numFmtId="3" fontId="29" fillId="0" borderId="12" xfId="0" applyNumberFormat="1" applyFont="1" applyFill="1" applyBorder="1"/>
    <xf numFmtId="3" fontId="29" fillId="4" borderId="12" xfId="0" applyNumberFormat="1" applyFont="1" applyFill="1" applyBorder="1" applyAlignment="1">
      <alignment wrapText="1"/>
    </xf>
    <xf numFmtId="3" fontId="29" fillId="0" borderId="14" xfId="0" applyNumberFormat="1" applyFont="1" applyFill="1" applyBorder="1"/>
    <xf numFmtId="0" fontId="31" fillId="3" borderId="33" xfId="0" applyFont="1" applyFill="1" applyBorder="1" applyAlignment="1">
      <alignment horizontal="center"/>
    </xf>
    <xf numFmtId="0" fontId="31" fillId="0" borderId="18" xfId="0" applyFont="1" applyFill="1" applyBorder="1" applyAlignment="1">
      <alignment horizontal="center"/>
    </xf>
    <xf numFmtId="0" fontId="31" fillId="0" borderId="33" xfId="0" applyFont="1" applyBorder="1" applyAlignment="1">
      <alignment horizontal="center"/>
    </xf>
    <xf numFmtId="0" fontId="31" fillId="3" borderId="22" xfId="0" applyFont="1" applyFill="1" applyBorder="1" applyAlignment="1">
      <alignment horizontal="center"/>
    </xf>
    <xf numFmtId="0" fontId="31" fillId="0" borderId="29" xfId="0" applyFont="1" applyFill="1" applyBorder="1" applyAlignment="1">
      <alignment horizontal="center"/>
    </xf>
    <xf numFmtId="0" fontId="31" fillId="0" borderId="22" xfId="0" applyFont="1" applyBorder="1" applyAlignment="1">
      <alignment horizontal="center"/>
    </xf>
    <xf numFmtId="0" fontId="31" fillId="0" borderId="2" xfId="0" applyFont="1" applyFill="1" applyBorder="1" applyAlignment="1">
      <alignment horizontal="center"/>
    </xf>
    <xf numFmtId="0" fontId="31" fillId="0" borderId="37" xfId="0" applyFont="1" applyFill="1" applyBorder="1" applyAlignment="1">
      <alignment horizontal="center" vertical="center" wrapText="1"/>
    </xf>
    <xf numFmtId="0" fontId="31" fillId="3" borderId="37" xfId="0" applyFont="1" applyFill="1" applyBorder="1" applyAlignment="1">
      <alignment horizontal="center" vertical="center" wrapText="1"/>
    </xf>
    <xf numFmtId="0" fontId="31" fillId="0" borderId="37" xfId="0" applyFont="1" applyBorder="1" applyAlignment="1">
      <alignment horizontal="center" vertical="center" wrapText="1"/>
    </xf>
    <xf numFmtId="0" fontId="31" fillId="0" borderId="21" xfId="0" applyFont="1" applyFill="1" applyBorder="1" applyAlignment="1">
      <alignment horizontal="center" vertical="center" wrapText="1"/>
    </xf>
    <xf numFmtId="0" fontId="31" fillId="0" borderId="38" xfId="0" applyFont="1" applyFill="1" applyBorder="1" applyAlignment="1">
      <alignment horizontal="center" vertical="center" wrapText="1"/>
    </xf>
    <xf numFmtId="0" fontId="27" fillId="0" borderId="4" xfId="0" applyFont="1" applyBorder="1" applyAlignment="1">
      <alignment horizontal="center"/>
    </xf>
    <xf numFmtId="0" fontId="29" fillId="2" borderId="5" xfId="0" applyFont="1" applyFill="1" applyBorder="1"/>
    <xf numFmtId="3" fontId="29" fillId="0" borderId="44" xfId="0" applyNumberFormat="1" applyFont="1" applyFill="1" applyBorder="1"/>
    <xf numFmtId="3" fontId="29" fillId="0" borderId="39" xfId="0" applyNumberFormat="1" applyFont="1" applyFill="1" applyBorder="1"/>
    <xf numFmtId="3" fontId="29" fillId="0" borderId="43" xfId="0" applyNumberFormat="1" applyFont="1" applyFill="1" applyBorder="1"/>
    <xf numFmtId="3" fontId="29" fillId="0" borderId="20" xfId="0" applyNumberFormat="1" applyFont="1" applyFill="1" applyBorder="1"/>
    <xf numFmtId="3" fontId="29" fillId="2" borderId="40" xfId="0" applyNumberFormat="1" applyFont="1" applyFill="1" applyBorder="1"/>
    <xf numFmtId="3" fontId="29" fillId="3" borderId="12" xfId="0" applyNumberFormat="1" applyFont="1" applyFill="1" applyBorder="1"/>
    <xf numFmtId="3" fontId="29" fillId="3" borderId="54" xfId="0" applyNumberFormat="1" applyFont="1" applyFill="1" applyBorder="1"/>
    <xf numFmtId="3" fontId="29" fillId="0" borderId="45" xfId="0" applyNumberFormat="1" applyFont="1" applyFill="1" applyBorder="1"/>
    <xf numFmtId="3" fontId="29" fillId="4" borderId="39" xfId="0" applyNumberFormat="1" applyFont="1" applyFill="1" applyBorder="1"/>
    <xf numFmtId="3" fontId="29" fillId="0" borderId="26" xfId="0" applyNumberFormat="1" applyFont="1" applyFill="1" applyBorder="1"/>
    <xf numFmtId="3" fontId="29" fillId="0" borderId="42" xfId="0" applyNumberFormat="1" applyFont="1" applyFill="1" applyBorder="1"/>
    <xf numFmtId="3" fontId="29" fillId="0" borderId="24" xfId="0" applyNumberFormat="1" applyFont="1" applyBorder="1"/>
    <xf numFmtId="3" fontId="29" fillId="0" borderId="47" xfId="0" applyNumberFormat="1" applyFont="1" applyFill="1" applyBorder="1"/>
    <xf numFmtId="3" fontId="29" fillId="2" borderId="36" xfId="0" applyNumberFormat="1" applyFont="1" applyFill="1" applyBorder="1"/>
    <xf numFmtId="4" fontId="29" fillId="0" borderId="12" xfId="0" applyNumberFormat="1" applyFont="1" applyFill="1" applyBorder="1"/>
    <xf numFmtId="3" fontId="29" fillId="0" borderId="11" xfId="0" applyNumberFormat="1" applyFont="1" applyFill="1" applyBorder="1"/>
    <xf numFmtId="3" fontId="29" fillId="0" borderId="27" xfId="0" applyNumberFormat="1" applyFont="1" applyBorder="1"/>
    <xf numFmtId="3" fontId="29" fillId="4" borderId="26" xfId="0" applyNumberFormat="1" applyFont="1" applyFill="1" applyBorder="1"/>
    <xf numFmtId="3" fontId="29" fillId="0" borderId="24" xfId="0" applyNumberFormat="1" applyFont="1" applyFill="1" applyBorder="1"/>
    <xf numFmtId="0" fontId="29" fillId="2" borderId="5" xfId="0" applyFont="1" applyFill="1" applyBorder="1" applyAlignment="1">
      <alignment wrapText="1"/>
    </xf>
    <xf numFmtId="3" fontId="29" fillId="0" borderId="12" xfId="0" applyNumberFormat="1" applyFont="1" applyFill="1" applyBorder="1" applyAlignment="1">
      <alignment wrapText="1"/>
    </xf>
    <xf numFmtId="3" fontId="29" fillId="0" borderId="45" xfId="0" applyNumberFormat="1" applyFont="1" applyFill="1" applyBorder="1" applyAlignment="1">
      <alignment wrapText="1"/>
    </xf>
    <xf numFmtId="3" fontId="29" fillId="0" borderId="42" xfId="0" applyNumberFormat="1" applyFont="1" applyFill="1" applyBorder="1" applyAlignment="1">
      <alignment wrapText="1"/>
    </xf>
    <xf numFmtId="3" fontId="29" fillId="0" borderId="12" xfId="0" applyNumberFormat="1" applyFont="1" applyBorder="1" applyAlignment="1">
      <alignment wrapText="1"/>
    </xf>
    <xf numFmtId="4" fontId="29" fillId="0" borderId="12" xfId="0" applyNumberFormat="1" applyFont="1" applyFill="1" applyBorder="1" applyAlignment="1">
      <alignment wrapText="1"/>
    </xf>
    <xf numFmtId="3" fontId="29" fillId="0" borderId="11" xfId="0" applyNumberFormat="1" applyFont="1" applyFill="1" applyBorder="1" applyAlignment="1">
      <alignment wrapText="1"/>
    </xf>
    <xf numFmtId="0" fontId="27" fillId="0" borderId="6" xfId="0" applyFont="1" applyBorder="1" applyAlignment="1">
      <alignment horizontal="center"/>
    </xf>
    <xf numFmtId="0" fontId="29" fillId="2" borderId="7" xfId="0" applyFont="1" applyFill="1" applyBorder="1"/>
    <xf numFmtId="3" fontId="29" fillId="0" borderId="46" xfId="0" applyNumberFormat="1" applyFont="1" applyFill="1" applyBorder="1"/>
    <xf numFmtId="3" fontId="29" fillId="0" borderId="29" xfId="0" applyNumberFormat="1" applyFont="1" applyFill="1" applyBorder="1"/>
    <xf numFmtId="3" fontId="29" fillId="0" borderId="3" xfId="0" applyNumberFormat="1" applyFont="1" applyFill="1" applyBorder="1"/>
    <xf numFmtId="3" fontId="29" fillId="0" borderId="48" xfId="0" applyNumberFormat="1" applyFont="1" applyFill="1" applyBorder="1"/>
    <xf numFmtId="3" fontId="29" fillId="2" borderId="55" xfId="0" applyNumberFormat="1" applyFont="1" applyFill="1" applyBorder="1"/>
    <xf numFmtId="4" fontId="29" fillId="0" borderId="14" xfId="0" applyNumberFormat="1" applyFont="1" applyFill="1" applyBorder="1"/>
    <xf numFmtId="3" fontId="29" fillId="0" borderId="13" xfId="0" applyNumberFormat="1" applyFont="1" applyFill="1" applyBorder="1"/>
    <xf numFmtId="3" fontId="29" fillId="0" borderId="28" xfId="0" applyNumberFormat="1" applyFont="1" applyBorder="1"/>
    <xf numFmtId="0" fontId="31" fillId="0" borderId="58" xfId="0" applyFont="1" applyFill="1" applyBorder="1" applyAlignment="1">
      <alignment horizontal="center" vertical="center" wrapText="1"/>
    </xf>
    <xf numFmtId="0" fontId="31" fillId="0" borderId="59" xfId="0" applyFont="1" applyFill="1" applyBorder="1" applyAlignment="1">
      <alignment horizontal="center" vertical="center" wrapText="1"/>
    </xf>
    <xf numFmtId="3" fontId="29" fillId="0" borderId="56" xfId="0" applyNumberFormat="1" applyFont="1" applyFill="1" applyBorder="1" applyAlignment="1" applyProtection="1">
      <alignment horizontal="right" vertical="top" wrapText="1"/>
    </xf>
    <xf numFmtId="3" fontId="29" fillId="0" borderId="57" xfId="0" applyNumberFormat="1" applyFont="1" applyFill="1" applyBorder="1" applyAlignment="1" applyProtection="1">
      <alignment horizontal="right" vertical="top" wrapText="1"/>
    </xf>
    <xf numFmtId="0" fontId="13" fillId="0" borderId="0" xfId="0" applyFont="1" applyFill="1" applyAlignment="1">
      <alignment wrapText="1"/>
    </xf>
    <xf numFmtId="0" fontId="18" fillId="0" borderId="0" xfId="0" applyFont="1" applyFill="1" applyAlignment="1">
      <alignment vertical="center" wrapText="1"/>
    </xf>
    <xf numFmtId="0" fontId="19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horizontal="left" wrapText="1"/>
    </xf>
    <xf numFmtId="0" fontId="12" fillId="0" borderId="0" xfId="0" applyFont="1" applyBorder="1" applyAlignment="1">
      <alignment horizontal="left" wrapText="1"/>
    </xf>
    <xf numFmtId="0" fontId="31" fillId="0" borderId="35" xfId="0" applyFont="1" applyFill="1" applyBorder="1" applyAlignment="1">
      <alignment horizontal="center"/>
    </xf>
    <xf numFmtId="0" fontId="31" fillId="0" borderId="0" xfId="0" applyFont="1" applyFill="1" applyBorder="1" applyAlignment="1">
      <alignment horizontal="center"/>
    </xf>
    <xf numFmtId="0" fontId="22" fillId="0" borderId="0" xfId="0" applyFont="1" applyFill="1" applyBorder="1" applyAlignment="1">
      <alignment horizontal="left"/>
    </xf>
    <xf numFmtId="0" fontId="31" fillId="0" borderId="33" xfId="0" applyFont="1" applyFill="1" applyBorder="1" applyAlignment="1">
      <alignment horizontal="center"/>
    </xf>
    <xf numFmtId="0" fontId="31" fillId="0" borderId="22" xfId="0" applyFont="1" applyFill="1" applyBorder="1" applyAlignment="1">
      <alignment horizontal="center"/>
    </xf>
    <xf numFmtId="3" fontId="29" fillId="3" borderId="14" xfId="0" applyNumberFormat="1" applyFont="1" applyFill="1" applyBorder="1"/>
    <xf numFmtId="3" fontId="29" fillId="4" borderId="62" xfId="0" applyNumberFormat="1" applyFont="1" applyFill="1" applyBorder="1"/>
    <xf numFmtId="3" fontId="29" fillId="0" borderId="62" xfId="0" applyNumberFormat="1" applyFont="1" applyFill="1" applyBorder="1"/>
    <xf numFmtId="3" fontId="29" fillId="0" borderId="49" xfId="0" applyNumberFormat="1" applyFont="1" applyFill="1" applyBorder="1"/>
    <xf numFmtId="3" fontId="29" fillId="0" borderId="63" xfId="0" applyNumberFormat="1" applyFont="1" applyFill="1" applyBorder="1" applyAlignment="1" applyProtection="1">
      <alignment horizontal="right" vertical="top" wrapText="1"/>
    </xf>
    <xf numFmtId="3" fontId="30" fillId="2" borderId="29" xfId="0" applyNumberFormat="1" applyFont="1" applyFill="1" applyBorder="1"/>
    <xf numFmtId="3" fontId="30" fillId="0" borderId="17" xfId="0" applyNumberFormat="1" applyFont="1" applyFill="1" applyBorder="1" applyAlignment="1">
      <alignment vertical="center"/>
    </xf>
    <xf numFmtId="3" fontId="30" fillId="3" borderId="17" xfId="0" applyNumberFormat="1" applyFont="1" applyFill="1" applyBorder="1" applyAlignment="1">
      <alignment vertical="center"/>
    </xf>
    <xf numFmtId="4" fontId="30" fillId="0" borderId="17" xfId="0" applyNumberFormat="1" applyFont="1" applyFill="1" applyBorder="1" applyAlignment="1">
      <alignment vertical="center"/>
    </xf>
    <xf numFmtId="3" fontId="30" fillId="0" borderId="23" xfId="0" applyNumberFormat="1" applyFont="1" applyFill="1" applyBorder="1" applyAlignment="1">
      <alignment vertical="center"/>
    </xf>
    <xf numFmtId="3" fontId="0" fillId="0" borderId="0" xfId="0" applyNumberFormat="1" applyFill="1" applyAlignment="1">
      <alignment vertical="center"/>
    </xf>
    <xf numFmtId="0" fontId="27" fillId="0" borderId="64" xfId="0" applyFont="1" applyFill="1" applyBorder="1" applyAlignment="1">
      <alignment horizontal="center" vertical="center"/>
    </xf>
    <xf numFmtId="3" fontId="30" fillId="0" borderId="25" xfId="0" applyNumberFormat="1" applyFont="1" applyFill="1" applyBorder="1" applyAlignment="1">
      <alignment vertical="center"/>
    </xf>
    <xf numFmtId="0" fontId="30" fillId="0" borderId="23" xfId="0" applyFont="1" applyFill="1" applyBorder="1" applyAlignment="1">
      <alignment horizontal="left" vertical="center" wrapText="1"/>
    </xf>
    <xf numFmtId="0" fontId="32" fillId="0" borderId="18" xfId="0" applyFont="1" applyFill="1" applyBorder="1"/>
    <xf numFmtId="0" fontId="32" fillId="0" borderId="29" xfId="0" applyFont="1" applyFill="1" applyBorder="1" applyAlignment="1">
      <alignment horizontal="center"/>
    </xf>
    <xf numFmtId="0" fontId="32" fillId="2" borderId="21" xfId="0" applyFont="1" applyFill="1" applyBorder="1" applyAlignment="1">
      <alignment vertical="center"/>
    </xf>
    <xf numFmtId="3" fontId="29" fillId="0" borderId="54" xfId="0" applyNumberFormat="1" applyFont="1" applyFill="1" applyBorder="1"/>
    <xf numFmtId="3" fontId="29" fillId="3" borderId="66" xfId="0" applyNumberFormat="1" applyFont="1" applyFill="1" applyBorder="1"/>
    <xf numFmtId="3" fontId="29" fillId="4" borderId="54" xfId="0" applyNumberFormat="1" applyFont="1" applyFill="1" applyBorder="1"/>
    <xf numFmtId="3" fontId="29" fillId="0" borderId="66" xfId="0" applyNumberFormat="1" applyFont="1" applyBorder="1"/>
    <xf numFmtId="3" fontId="29" fillId="0" borderId="66" xfId="0" applyNumberFormat="1" applyFont="1" applyFill="1" applyBorder="1"/>
    <xf numFmtId="3" fontId="29" fillId="0" borderId="54" xfId="0" applyNumberFormat="1" applyFont="1" applyBorder="1"/>
    <xf numFmtId="4" fontId="29" fillId="0" borderId="54" xfId="0" applyNumberFormat="1" applyFont="1" applyFill="1" applyBorder="1"/>
    <xf numFmtId="3" fontId="29" fillId="0" borderId="9" xfId="0" applyNumberFormat="1" applyFont="1" applyFill="1" applyBorder="1"/>
    <xf numFmtId="3" fontId="29" fillId="0" borderId="30" xfId="0" applyNumberFormat="1" applyFont="1" applyBorder="1"/>
    <xf numFmtId="0" fontId="31" fillId="0" borderId="67" xfId="0" applyFont="1" applyFill="1" applyBorder="1" applyAlignment="1">
      <alignment horizontal="center"/>
    </xf>
    <xf numFmtId="0" fontId="31" fillId="0" borderId="68" xfId="0" applyFont="1" applyFill="1" applyBorder="1" applyAlignment="1">
      <alignment horizontal="center"/>
    </xf>
    <xf numFmtId="0" fontId="31" fillId="0" borderId="69" xfId="0" applyFont="1" applyFill="1" applyBorder="1" applyAlignment="1">
      <alignment horizontal="center" vertical="center" wrapText="1"/>
    </xf>
    <xf numFmtId="0" fontId="31" fillId="0" borderId="70" xfId="0" applyFont="1" applyFill="1" applyBorder="1" applyAlignment="1">
      <alignment horizontal="center" vertical="center" wrapText="1"/>
    </xf>
    <xf numFmtId="0" fontId="31" fillId="0" borderId="41" xfId="0" applyFont="1" applyFill="1" applyBorder="1" applyAlignment="1">
      <alignment horizontal="center" vertical="center" wrapText="1"/>
    </xf>
    <xf numFmtId="3" fontId="0" fillId="0" borderId="0" xfId="0" applyNumberFormat="1" applyFill="1" applyBorder="1" applyAlignment="1">
      <alignment horizontal="center"/>
    </xf>
    <xf numFmtId="0" fontId="1" fillId="0" borderId="0" xfId="0" applyFont="1" applyFill="1" applyBorder="1" applyAlignment="1">
      <alignment horizontal="left" wrapText="1"/>
    </xf>
    <xf numFmtId="0" fontId="32" fillId="0" borderId="65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1" fillId="0" borderId="33" xfId="0" applyFont="1" applyFill="1" applyBorder="1" applyAlignment="1">
      <alignment horizontal="center"/>
    </xf>
    <xf numFmtId="0" fontId="31" fillId="0" borderId="34" xfId="0" applyFont="1" applyFill="1" applyBorder="1" applyAlignment="1">
      <alignment horizontal="center"/>
    </xf>
    <xf numFmtId="0" fontId="31" fillId="0" borderId="22" xfId="0" applyFont="1" applyFill="1" applyBorder="1" applyAlignment="1">
      <alignment horizontal="center"/>
    </xf>
    <xf numFmtId="0" fontId="31" fillId="0" borderId="49" xfId="0" applyFont="1" applyFill="1" applyBorder="1" applyAlignment="1">
      <alignment horizontal="center"/>
    </xf>
    <xf numFmtId="0" fontId="5" fillId="0" borderId="0" xfId="0" applyFont="1" applyFill="1" applyAlignment="1">
      <alignment horizontal="left" vertical="center"/>
    </xf>
    <xf numFmtId="0" fontId="27" fillId="0" borderId="60" xfId="0" applyFont="1" applyBorder="1" applyAlignment="1">
      <alignment horizontal="center"/>
    </xf>
    <xf numFmtId="0" fontId="27" fillId="0" borderId="61" xfId="0" applyFont="1" applyBorder="1" applyAlignment="1">
      <alignment horizontal="center"/>
    </xf>
    <xf numFmtId="0" fontId="12" fillId="0" borderId="0" xfId="0" applyFont="1" applyBorder="1" applyAlignment="1">
      <alignment horizontal="center" wrapText="1"/>
    </xf>
    <xf numFmtId="0" fontId="22" fillId="0" borderId="32" xfId="0" applyFont="1" applyFill="1" applyBorder="1" applyAlignment="1">
      <alignment horizontal="center" wrapText="1"/>
    </xf>
    <xf numFmtId="0" fontId="27" fillId="0" borderId="0" xfId="0" applyFont="1" applyFill="1" applyAlignment="1">
      <alignment horizontal="right"/>
    </xf>
    <xf numFmtId="0" fontId="22" fillId="0" borderId="0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EAEAEA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45</xdr:col>
      <xdr:colOff>809625</xdr:colOff>
      <xdr:row>28</xdr:row>
      <xdr:rowOff>19050</xdr:rowOff>
    </xdr:from>
    <xdr:to>
      <xdr:col>47</xdr:col>
      <xdr:colOff>875740</xdr:colOff>
      <xdr:row>31</xdr:row>
      <xdr:rowOff>135031</xdr:rowOff>
    </xdr:to>
    <xdr:sp macro="" textlink="">
      <xdr:nvSpPr>
        <xdr:cNvPr id="5" name="Pole tekstowe 40">
          <a:extLst>
            <a:ext uri="{FF2B5EF4-FFF2-40B4-BE49-F238E27FC236}">
              <a16:creationId xmlns="" xmlns:a16="http://schemas.microsoft.com/office/drawing/2014/main" id="{109F41B0-D177-46E7-B880-83797EB82ADC}"/>
            </a:ext>
          </a:extLst>
        </xdr:cNvPr>
        <xdr:cNvSpPr txBox="1">
          <a:spLocks noChangeArrowheads="1"/>
        </xdr:cNvSpPr>
      </xdr:nvSpPr>
      <xdr:spPr bwMode="auto">
        <a:xfrm>
          <a:off x="37823775" y="6915150"/>
          <a:ext cx="1837765" cy="98275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900"/>
            </a:lnSpc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Z up. Wojewody Opolskiego </a:t>
          </a:r>
          <a:endParaRPr lang="pl-PL" sz="1000" b="1" i="0" u="none" strike="noStrike" baseline="0">
            <a:solidFill>
              <a:srgbClr val="FF0000"/>
            </a:solidFill>
            <a:latin typeface="Times New Roman"/>
            <a:cs typeface="Times New Roman"/>
          </a:endParaRPr>
        </a:p>
        <a:p>
          <a:pPr algn="ctr" rtl="0">
            <a:lnSpc>
              <a:spcPts val="800"/>
            </a:lnSpc>
            <a:defRPr sz="1000"/>
          </a:pPr>
          <a:r>
            <a:rPr lang="pl-PL" sz="900" b="0" i="1" u="none" strike="noStrike" baseline="0">
              <a:solidFill>
                <a:srgbClr val="FF0000"/>
              </a:solidFill>
              <a:latin typeface="Arial"/>
              <a:cs typeface="Arial"/>
            </a:rPr>
            <a:t> </a:t>
          </a:r>
        </a:p>
        <a:p>
          <a:pPr algn="ctr" rtl="0">
            <a:lnSpc>
              <a:spcPts val="800"/>
            </a:lnSpc>
            <a:defRPr sz="1000"/>
          </a:pPr>
          <a:r>
            <a:rPr lang="pl-PL" sz="900" b="0" i="1" u="none" strike="noStrike" baseline="0">
              <a:solidFill>
                <a:srgbClr val="FF0000"/>
              </a:solidFill>
              <a:latin typeface="Arial"/>
              <a:cs typeface="Arial"/>
            </a:rPr>
            <a:t> </a:t>
          </a:r>
        </a:p>
        <a:p>
          <a:pPr algn="ctr" rtl="0">
            <a:lnSpc>
              <a:spcPts val="800"/>
            </a:lnSpc>
            <a:defRPr sz="1000"/>
          </a:pPr>
          <a:r>
            <a:rPr lang="pl-PL" sz="900" b="0" i="1" u="none" strike="noStrike" baseline="0">
              <a:solidFill>
                <a:srgbClr val="FF0000"/>
              </a:solidFill>
              <a:latin typeface="Arial"/>
              <a:cs typeface="Arial"/>
            </a:rPr>
            <a:t>Łukasz Krężel</a:t>
          </a:r>
        </a:p>
        <a:p>
          <a:pPr algn="ctr" rtl="0">
            <a:lnSpc>
              <a:spcPts val="800"/>
            </a:lnSpc>
            <a:defRPr sz="1000"/>
          </a:pPr>
          <a:r>
            <a:rPr lang="pl-PL" sz="900" b="0" i="0" u="none" strike="noStrike" baseline="0">
              <a:solidFill>
                <a:srgbClr val="FF0000"/>
              </a:solidFill>
              <a:latin typeface="Arial"/>
              <a:cs typeface="Arial"/>
            </a:rPr>
            <a:t>Dyrektor Wydziału </a:t>
          </a:r>
        </a:p>
        <a:p>
          <a:pPr algn="ctr" rtl="0">
            <a:lnSpc>
              <a:spcPts val="800"/>
            </a:lnSpc>
            <a:defRPr sz="1000"/>
          </a:pPr>
          <a:r>
            <a:rPr lang="pl-PL" sz="900" b="0" i="0" u="none" strike="noStrike" baseline="0">
              <a:solidFill>
                <a:srgbClr val="FF0000"/>
              </a:solidFill>
              <a:latin typeface="Arial"/>
              <a:cs typeface="Arial"/>
            </a:rPr>
            <a:t>Finansów i Budżetu</a:t>
          </a:r>
        </a:p>
        <a:p>
          <a:pPr algn="l" rtl="0">
            <a:lnSpc>
              <a:spcPts val="800"/>
            </a:lnSpc>
            <a:defRPr sz="1000"/>
          </a:pPr>
          <a:endParaRPr lang="pl-PL" sz="900" b="0" i="1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800"/>
            </a:lnSpc>
            <a:defRPr sz="1000"/>
          </a:pPr>
          <a:endParaRPr lang="pl-PL" sz="900" b="0" i="1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1</xdr:col>
      <xdr:colOff>496094</xdr:colOff>
      <xdr:row>0</xdr:row>
      <xdr:rowOff>88751</xdr:rowOff>
    </xdr:from>
    <xdr:to>
      <xdr:col>1</xdr:col>
      <xdr:colOff>1115219</xdr:colOff>
      <xdr:row>2</xdr:row>
      <xdr:rowOff>185186</xdr:rowOff>
    </xdr:to>
    <xdr:pic>
      <xdr:nvPicPr>
        <xdr:cNvPr id="3" name="Obraz 3">
          <a:extLst>
            <a:ext uri="{FF2B5EF4-FFF2-40B4-BE49-F238E27FC236}">
              <a16:creationId xmlns="" xmlns:a16="http://schemas.microsoft.com/office/drawing/2014/main" id="{806B0A9C-0495-4C61-BA52-D5B07D16E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959" y="88751"/>
          <a:ext cx="619125" cy="6581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714375</xdr:colOff>
      <xdr:row>27</xdr:row>
      <xdr:rowOff>57150</xdr:rowOff>
    </xdr:from>
    <xdr:to>
      <xdr:col>7</xdr:col>
      <xdr:colOff>723340</xdr:colOff>
      <xdr:row>33</xdr:row>
      <xdr:rowOff>68356</xdr:rowOff>
    </xdr:to>
    <xdr:sp macro="" textlink="">
      <xdr:nvSpPr>
        <xdr:cNvPr id="2" name="Pole tekstowe 40">
          <a:extLst>
            <a:ext uri="{FF2B5EF4-FFF2-40B4-BE49-F238E27FC236}">
              <a16:creationId xmlns="" xmlns:a16="http://schemas.microsoft.com/office/drawing/2014/main" id="{DD96D5B9-3931-4341-8194-5AD94A17BD85}"/>
            </a:ext>
          </a:extLst>
        </xdr:cNvPr>
        <xdr:cNvSpPr txBox="1">
          <a:spLocks noChangeArrowheads="1"/>
        </xdr:cNvSpPr>
      </xdr:nvSpPr>
      <xdr:spPr bwMode="auto">
        <a:xfrm>
          <a:off x="5953125" y="5476875"/>
          <a:ext cx="1904440" cy="98275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900"/>
            </a:lnSpc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Z up. Wojewody Opolskiego </a:t>
          </a:r>
          <a:endParaRPr lang="pl-PL" sz="1000" b="1" i="0" u="none" strike="noStrike" baseline="0">
            <a:solidFill>
              <a:srgbClr val="FF0000"/>
            </a:solidFill>
            <a:latin typeface="Times New Roman"/>
            <a:cs typeface="Times New Roman"/>
          </a:endParaRPr>
        </a:p>
        <a:p>
          <a:pPr algn="ctr" rtl="0">
            <a:lnSpc>
              <a:spcPts val="800"/>
            </a:lnSpc>
            <a:defRPr sz="1000"/>
          </a:pPr>
          <a:r>
            <a:rPr lang="pl-PL" sz="900" b="0" i="1" u="none" strike="noStrike" baseline="0">
              <a:solidFill>
                <a:srgbClr val="FF0000"/>
              </a:solidFill>
              <a:latin typeface="Arial"/>
              <a:cs typeface="Arial"/>
            </a:rPr>
            <a:t> </a:t>
          </a:r>
        </a:p>
        <a:p>
          <a:pPr algn="ctr" rtl="0">
            <a:lnSpc>
              <a:spcPts val="800"/>
            </a:lnSpc>
            <a:defRPr sz="1000"/>
          </a:pPr>
          <a:r>
            <a:rPr lang="pl-PL" sz="900" b="0" i="1" u="none" strike="noStrike" baseline="0">
              <a:solidFill>
                <a:srgbClr val="FF0000"/>
              </a:solidFill>
              <a:latin typeface="Arial"/>
              <a:cs typeface="Arial"/>
            </a:rPr>
            <a:t> </a:t>
          </a:r>
        </a:p>
        <a:p>
          <a:pPr algn="ctr" rtl="0">
            <a:lnSpc>
              <a:spcPts val="800"/>
            </a:lnSpc>
            <a:defRPr sz="1000"/>
          </a:pPr>
          <a:r>
            <a:rPr lang="pl-PL" sz="900" b="0" i="1" u="none" strike="noStrike" baseline="0">
              <a:solidFill>
                <a:srgbClr val="FF0000"/>
              </a:solidFill>
              <a:latin typeface="Arial"/>
              <a:cs typeface="Arial"/>
            </a:rPr>
            <a:t>Łukasz Krężel</a:t>
          </a:r>
        </a:p>
        <a:p>
          <a:pPr algn="ctr" rtl="0">
            <a:lnSpc>
              <a:spcPts val="800"/>
            </a:lnSpc>
            <a:defRPr sz="1000"/>
          </a:pPr>
          <a:r>
            <a:rPr lang="pl-PL" sz="900" b="0" i="0" u="none" strike="noStrike" baseline="0">
              <a:solidFill>
                <a:srgbClr val="FF0000"/>
              </a:solidFill>
              <a:latin typeface="Arial"/>
              <a:cs typeface="Arial"/>
            </a:rPr>
            <a:t>Dyrektor Wydziału </a:t>
          </a:r>
        </a:p>
        <a:p>
          <a:pPr algn="ctr" rtl="0">
            <a:lnSpc>
              <a:spcPts val="800"/>
            </a:lnSpc>
            <a:defRPr sz="1000"/>
          </a:pPr>
          <a:r>
            <a:rPr lang="pl-PL" sz="900" b="0" i="0" u="none" strike="noStrike" baseline="0">
              <a:solidFill>
                <a:srgbClr val="FF0000"/>
              </a:solidFill>
              <a:latin typeface="Arial"/>
              <a:cs typeface="Arial"/>
            </a:rPr>
            <a:t>Finansów i Budżetu</a:t>
          </a:r>
        </a:p>
        <a:p>
          <a:pPr algn="l" rtl="0">
            <a:lnSpc>
              <a:spcPts val="800"/>
            </a:lnSpc>
            <a:defRPr sz="1000"/>
          </a:pPr>
          <a:endParaRPr lang="pl-PL" sz="900" b="0" i="1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800"/>
            </a:lnSpc>
            <a:defRPr sz="1000"/>
          </a:pPr>
          <a:endParaRPr lang="pl-PL" sz="900" b="0" i="1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1</xdr:col>
      <xdr:colOff>419100</xdr:colOff>
      <xdr:row>0</xdr:row>
      <xdr:rowOff>104775</xdr:rowOff>
    </xdr:from>
    <xdr:to>
      <xdr:col>1</xdr:col>
      <xdr:colOff>1038225</xdr:colOff>
      <xdr:row>1</xdr:row>
      <xdr:rowOff>93714</xdr:rowOff>
    </xdr:to>
    <xdr:pic>
      <xdr:nvPicPr>
        <xdr:cNvPr id="3" name="Obraz 3">
          <a:extLst>
            <a:ext uri="{FF2B5EF4-FFF2-40B4-BE49-F238E27FC236}">
              <a16:creationId xmlns="" xmlns:a16="http://schemas.microsoft.com/office/drawing/2014/main" id="{806B0A9C-0495-4C61-BA52-D5B07D16E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104775"/>
          <a:ext cx="619125" cy="674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J44"/>
  <sheetViews>
    <sheetView tabSelected="1" zoomScale="78" zoomScaleNormal="78" zoomScaleSheetLayoutView="100" workbookViewId="0">
      <pane xSplit="2" topLeftCell="C1" activePane="topRight" state="frozen"/>
      <selection pane="topRight" activeCell="AW25" sqref="AW25"/>
    </sheetView>
  </sheetViews>
  <sheetFormatPr defaultRowHeight="13.2" x14ac:dyDescent="0.25"/>
  <cols>
    <col min="1" max="1" width="4.109375" customWidth="1"/>
    <col min="2" max="2" width="25.6640625" customWidth="1"/>
    <col min="3" max="8" width="13" style="1" customWidth="1"/>
    <col min="9" max="10" width="14.5546875" style="1" customWidth="1"/>
    <col min="11" max="11" width="13" style="1" customWidth="1"/>
    <col min="12" max="13" width="13.109375" style="1" customWidth="1"/>
    <col min="14" max="16" width="12.88671875" style="1" customWidth="1"/>
    <col min="17" max="18" width="13.5546875" style="1" customWidth="1"/>
    <col min="19" max="20" width="12.6640625" style="1" customWidth="1"/>
    <col min="21" max="24" width="12.88671875" style="1" customWidth="1"/>
    <col min="25" max="25" width="13.44140625" style="1" customWidth="1"/>
    <col min="26" max="27" width="15" style="1" customWidth="1"/>
    <col min="28" max="30" width="16" style="1" customWidth="1"/>
    <col min="31" max="31" width="13.6640625" style="1" bestFit="1" customWidth="1"/>
    <col min="32" max="32" width="12.88671875" style="1" customWidth="1"/>
    <col min="33" max="36" width="14" style="1" customWidth="1"/>
    <col min="37" max="39" width="13" style="1" customWidth="1"/>
    <col min="40" max="41" width="12.6640625" style="1" customWidth="1"/>
    <col min="42" max="49" width="13.33203125" style="1" customWidth="1"/>
    <col min="50" max="50" width="13.5546875" style="1" customWidth="1"/>
    <col min="51" max="51" width="15.33203125" style="1" customWidth="1"/>
    <col min="52" max="52" width="13.88671875" style="1" customWidth="1"/>
    <col min="53" max="53" width="14.44140625" style="1" customWidth="1"/>
    <col min="54" max="54" width="9.109375" style="1"/>
    <col min="55" max="55" width="16.5546875" style="1" customWidth="1"/>
    <col min="56" max="62" width="9.109375" style="1"/>
  </cols>
  <sheetData>
    <row r="1" spans="1:62" ht="22.5" customHeight="1" x14ac:dyDescent="0.25">
      <c r="A1" s="197"/>
      <c r="B1" s="197"/>
      <c r="AP1" s="27"/>
      <c r="AQ1" s="27"/>
      <c r="AR1" s="27"/>
      <c r="AS1" s="27"/>
      <c r="AT1" s="27"/>
      <c r="AU1" s="27"/>
      <c r="AV1" s="27"/>
      <c r="AW1" s="27"/>
      <c r="AX1" s="27"/>
      <c r="AY1" s="27"/>
      <c r="BC1"/>
      <c r="BD1"/>
      <c r="BE1"/>
      <c r="BF1"/>
      <c r="BG1"/>
      <c r="BH1"/>
      <c r="BI1"/>
      <c r="BJ1"/>
    </row>
    <row r="2" spans="1:62" ht="22.5" customHeight="1" x14ac:dyDescent="0.25">
      <c r="A2" s="19"/>
      <c r="B2" s="19"/>
      <c r="C2" s="24"/>
      <c r="D2"/>
      <c r="E2"/>
      <c r="F2"/>
      <c r="G2" s="25" t="s">
        <v>43</v>
      </c>
      <c r="AP2" s="27"/>
      <c r="AQ2" s="27"/>
      <c r="AR2" s="27"/>
      <c r="AS2" s="27"/>
      <c r="AT2" s="27"/>
      <c r="AU2" s="27"/>
      <c r="AV2" s="27"/>
      <c r="AW2" s="27"/>
      <c r="AX2" s="27"/>
      <c r="AY2" s="27"/>
      <c r="BC2"/>
      <c r="BD2"/>
      <c r="BE2"/>
      <c r="BF2"/>
      <c r="BG2"/>
      <c r="BH2"/>
      <c r="BI2"/>
      <c r="BJ2"/>
    </row>
    <row r="3" spans="1:62" ht="22.5" customHeight="1" x14ac:dyDescent="0.25">
      <c r="A3" s="19"/>
      <c r="B3" s="19"/>
      <c r="H3" s="26"/>
      <c r="I3" s="26"/>
      <c r="J3" s="26"/>
      <c r="AK3" s="199"/>
      <c r="AL3" s="199"/>
      <c r="AM3" s="199"/>
      <c r="AN3" s="199"/>
      <c r="AO3" s="199"/>
      <c r="AP3" s="199"/>
      <c r="AQ3" s="199"/>
      <c r="AR3" s="199"/>
      <c r="AS3" s="199"/>
      <c r="AT3" s="199"/>
      <c r="AU3" s="199"/>
      <c r="AV3" s="199"/>
      <c r="AW3" s="199"/>
      <c r="AX3" s="199"/>
      <c r="AY3" s="27"/>
      <c r="BC3"/>
      <c r="BD3"/>
      <c r="BE3"/>
      <c r="BF3"/>
      <c r="BG3"/>
      <c r="BH3"/>
      <c r="BI3"/>
      <c r="BJ3"/>
    </row>
    <row r="4" spans="1:62" ht="19.5" customHeight="1" x14ac:dyDescent="0.25">
      <c r="A4" s="2"/>
      <c r="B4" s="49" t="s">
        <v>102</v>
      </c>
      <c r="AP4" s="27"/>
      <c r="AQ4" s="27"/>
      <c r="AR4" s="27"/>
      <c r="AS4" s="27"/>
      <c r="AT4" s="27"/>
      <c r="AU4" s="27"/>
      <c r="AV4" s="27"/>
      <c r="AW4" s="27"/>
      <c r="AX4" s="27"/>
      <c r="AY4" s="27"/>
      <c r="BC4"/>
      <c r="BD4"/>
      <c r="BE4"/>
      <c r="BF4"/>
      <c r="BG4"/>
      <c r="BH4"/>
      <c r="BI4"/>
      <c r="BJ4"/>
    </row>
    <row r="5" spans="1:62" ht="12.75" customHeight="1" x14ac:dyDescent="0.3">
      <c r="A5" s="2"/>
      <c r="B5" s="43"/>
      <c r="AP5" s="20"/>
      <c r="AQ5" s="20"/>
      <c r="AR5" s="20"/>
      <c r="AS5" s="20"/>
      <c r="AT5" s="20"/>
      <c r="AU5" s="20"/>
      <c r="AV5" s="20"/>
      <c r="AW5" s="20"/>
      <c r="AX5" s="20"/>
      <c r="AY5" s="20"/>
      <c r="BC5"/>
      <c r="BD5"/>
      <c r="BE5"/>
      <c r="BF5"/>
      <c r="BG5"/>
      <c r="BH5"/>
      <c r="BI5"/>
      <c r="BJ5"/>
    </row>
    <row r="6" spans="1:62" ht="18" customHeight="1" x14ac:dyDescent="0.3">
      <c r="C6" s="207" t="s">
        <v>108</v>
      </c>
      <c r="D6" s="207"/>
      <c r="E6" s="207"/>
      <c r="F6" s="207"/>
      <c r="G6" s="207"/>
      <c r="H6" s="207"/>
      <c r="I6" s="207"/>
      <c r="J6" s="207"/>
      <c r="K6" s="207"/>
      <c r="L6" s="207"/>
      <c r="M6" s="207"/>
      <c r="N6" s="207"/>
      <c r="O6" s="159"/>
      <c r="P6" s="159"/>
      <c r="Q6" s="159"/>
      <c r="R6" s="159"/>
      <c r="S6" s="159"/>
      <c r="T6" s="159"/>
      <c r="U6" s="159"/>
      <c r="V6" s="159"/>
      <c r="W6" s="159"/>
      <c r="X6" s="159"/>
      <c r="Y6" s="159"/>
      <c r="Z6" s="159"/>
      <c r="AA6" s="159"/>
      <c r="AB6" s="159"/>
      <c r="AC6" s="159"/>
      <c r="AD6" s="159"/>
      <c r="AE6" s="159"/>
      <c r="AF6" s="159"/>
      <c r="AG6" s="159"/>
      <c r="AH6" s="159"/>
      <c r="AI6" s="159"/>
      <c r="AJ6" s="159"/>
      <c r="AK6" s="159"/>
      <c r="AL6" s="159"/>
      <c r="AM6" s="159"/>
      <c r="AN6" s="159"/>
      <c r="AO6" s="159"/>
      <c r="AP6" s="159"/>
      <c r="AQ6" s="45"/>
      <c r="AR6" s="37"/>
      <c r="AS6" s="37"/>
      <c r="AT6" s="158"/>
      <c r="AU6" s="158"/>
      <c r="AV6" s="3"/>
      <c r="AW6" s="3"/>
      <c r="AX6" s="4"/>
      <c r="AY6" s="4"/>
      <c r="AZ6" s="4"/>
      <c r="BA6" s="4"/>
      <c r="BB6" s="4"/>
      <c r="BC6"/>
      <c r="BD6"/>
      <c r="BE6"/>
      <c r="BF6"/>
      <c r="BG6"/>
      <c r="BH6"/>
      <c r="BI6"/>
      <c r="BJ6"/>
    </row>
    <row r="7" spans="1:62" ht="12.75" customHeight="1" x14ac:dyDescent="0.25">
      <c r="AC7" s="199"/>
      <c r="AD7" s="199"/>
      <c r="AE7" s="199"/>
      <c r="AF7" s="199"/>
      <c r="AG7" s="199"/>
      <c r="AH7" s="199"/>
      <c r="AI7" s="93"/>
      <c r="AJ7" s="93"/>
      <c r="BC7"/>
      <c r="BD7"/>
      <c r="BE7"/>
      <c r="BF7"/>
      <c r="BG7"/>
      <c r="BH7"/>
      <c r="BI7"/>
      <c r="BJ7"/>
    </row>
    <row r="8" spans="1:62" ht="19.5" customHeight="1" x14ac:dyDescent="0.25">
      <c r="A8" s="5"/>
      <c r="B8" s="5"/>
      <c r="C8" s="6"/>
      <c r="D8" s="6"/>
      <c r="E8" s="6"/>
      <c r="F8" s="6"/>
      <c r="G8" s="6"/>
      <c r="H8" s="6"/>
      <c r="I8" s="6"/>
      <c r="J8" s="6"/>
      <c r="K8" s="6"/>
      <c r="L8" s="204" t="s">
        <v>105</v>
      </c>
      <c r="M8" s="204"/>
      <c r="N8" s="204"/>
      <c r="O8" s="204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BC8"/>
      <c r="BD8"/>
      <c r="BE8"/>
      <c r="BF8"/>
      <c r="BG8"/>
      <c r="BH8"/>
      <c r="BI8"/>
      <c r="BJ8"/>
    </row>
    <row r="9" spans="1:62" ht="25.5" customHeight="1" thickBot="1" x14ac:dyDescent="0.3">
      <c r="A9" s="5"/>
      <c r="B9" s="5"/>
      <c r="C9" s="6"/>
      <c r="D9" s="6"/>
      <c r="E9" s="6"/>
      <c r="F9" s="6"/>
      <c r="G9" s="6" t="s">
        <v>45</v>
      </c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7" t="s">
        <v>0</v>
      </c>
      <c r="AX9" s="6"/>
      <c r="AY9" s="7"/>
      <c r="BC9"/>
      <c r="BD9"/>
      <c r="BE9"/>
      <c r="BF9"/>
      <c r="BG9"/>
      <c r="BH9"/>
      <c r="BI9"/>
      <c r="BJ9"/>
    </row>
    <row r="10" spans="1:62" ht="12.75" customHeight="1" thickBot="1" x14ac:dyDescent="0.3">
      <c r="A10" s="205" t="s">
        <v>7</v>
      </c>
      <c r="B10" s="198" t="s">
        <v>1</v>
      </c>
      <c r="C10" s="163" t="s">
        <v>2</v>
      </c>
      <c r="D10" s="101" t="s">
        <v>2</v>
      </c>
      <c r="E10" s="101" t="s">
        <v>2</v>
      </c>
      <c r="F10" s="163" t="s">
        <v>2</v>
      </c>
      <c r="G10" s="163" t="s">
        <v>46</v>
      </c>
      <c r="H10" s="163" t="s">
        <v>47</v>
      </c>
      <c r="I10" s="163" t="s">
        <v>3</v>
      </c>
      <c r="J10" s="200" t="s">
        <v>48</v>
      </c>
      <c r="K10" s="201"/>
      <c r="L10" s="160" t="s">
        <v>4</v>
      </c>
      <c r="M10" s="163" t="s">
        <v>4</v>
      </c>
      <c r="N10" s="163" t="s">
        <v>4</v>
      </c>
      <c r="O10" s="103" t="s">
        <v>4</v>
      </c>
      <c r="P10" s="191" t="s">
        <v>49</v>
      </c>
      <c r="Q10" s="200" t="s">
        <v>48</v>
      </c>
      <c r="R10" s="201"/>
      <c r="S10" s="102" t="s">
        <v>50</v>
      </c>
      <c r="T10" s="163" t="s">
        <v>51</v>
      </c>
      <c r="U10" s="163" t="s">
        <v>51</v>
      </c>
      <c r="V10" s="102" t="s">
        <v>51</v>
      </c>
      <c r="W10" s="102" t="s">
        <v>51</v>
      </c>
      <c r="X10" s="102" t="s">
        <v>51</v>
      </c>
      <c r="Y10" s="160" t="s">
        <v>51</v>
      </c>
      <c r="Z10" s="102" t="s">
        <v>40</v>
      </c>
      <c r="AA10" s="102" t="s">
        <v>40</v>
      </c>
      <c r="AB10" s="160" t="s">
        <v>52</v>
      </c>
      <c r="AC10" s="163" t="s">
        <v>53</v>
      </c>
      <c r="AD10" s="102" t="s">
        <v>53</v>
      </c>
      <c r="AE10" s="160" t="s">
        <v>78</v>
      </c>
      <c r="AF10" s="163" t="s">
        <v>5</v>
      </c>
      <c r="AG10" s="102" t="s">
        <v>5</v>
      </c>
      <c r="AH10" s="163" t="s">
        <v>5</v>
      </c>
      <c r="AI10" s="95" t="s">
        <v>5</v>
      </c>
      <c r="AJ10" s="192" t="s">
        <v>5</v>
      </c>
      <c r="AK10" s="163" t="s">
        <v>5</v>
      </c>
      <c r="AL10" s="191" t="s">
        <v>5</v>
      </c>
      <c r="AM10" s="102" t="s">
        <v>5</v>
      </c>
      <c r="AN10" s="160" t="s">
        <v>5</v>
      </c>
      <c r="AO10" s="163" t="s">
        <v>5</v>
      </c>
      <c r="AP10" s="163" t="s">
        <v>6</v>
      </c>
      <c r="AQ10" s="163" t="s">
        <v>6</v>
      </c>
      <c r="AR10" s="163" t="s">
        <v>54</v>
      </c>
      <c r="AS10" s="163" t="s">
        <v>54</v>
      </c>
      <c r="AT10" s="94" t="s">
        <v>54</v>
      </c>
      <c r="AU10" s="95" t="s">
        <v>54</v>
      </c>
      <c r="AV10" s="102" t="s">
        <v>55</v>
      </c>
      <c r="AW10" s="179"/>
      <c r="BA10"/>
      <c r="BB10"/>
      <c r="BC10"/>
      <c r="BD10"/>
      <c r="BE10"/>
      <c r="BF10"/>
      <c r="BG10"/>
      <c r="BH10"/>
      <c r="BI10"/>
      <c r="BJ10"/>
    </row>
    <row r="11" spans="1:62" ht="13.8" thickBot="1" x14ac:dyDescent="0.3">
      <c r="A11" s="206"/>
      <c r="B11" s="198"/>
      <c r="C11" s="164" t="s">
        <v>56</v>
      </c>
      <c r="D11" s="104" t="s">
        <v>56</v>
      </c>
      <c r="E11" s="104" t="s">
        <v>56</v>
      </c>
      <c r="F11" s="164" t="s">
        <v>8</v>
      </c>
      <c r="G11" s="164" t="s">
        <v>57</v>
      </c>
      <c r="H11" s="164" t="s">
        <v>58</v>
      </c>
      <c r="I11" s="164" t="s">
        <v>9</v>
      </c>
      <c r="J11" s="202"/>
      <c r="K11" s="203"/>
      <c r="L11" s="161" t="s">
        <v>59</v>
      </c>
      <c r="M11" s="164" t="s">
        <v>75</v>
      </c>
      <c r="N11" s="164" t="s">
        <v>10</v>
      </c>
      <c r="O11" s="106" t="s">
        <v>60</v>
      </c>
      <c r="P11" s="107" t="s">
        <v>61</v>
      </c>
      <c r="Q11" s="202"/>
      <c r="R11" s="203"/>
      <c r="S11" s="105" t="s">
        <v>62</v>
      </c>
      <c r="T11" s="164" t="s">
        <v>63</v>
      </c>
      <c r="U11" s="164" t="s">
        <v>63</v>
      </c>
      <c r="V11" s="105" t="s">
        <v>76</v>
      </c>
      <c r="W11" s="105" t="s">
        <v>76</v>
      </c>
      <c r="X11" s="105" t="s">
        <v>76</v>
      </c>
      <c r="Y11" s="161" t="s">
        <v>77</v>
      </c>
      <c r="Z11" s="105" t="s">
        <v>11</v>
      </c>
      <c r="AA11" s="105" t="s">
        <v>11</v>
      </c>
      <c r="AB11" s="161" t="s">
        <v>64</v>
      </c>
      <c r="AC11" s="164" t="s">
        <v>65</v>
      </c>
      <c r="AD11" s="105" t="s">
        <v>93</v>
      </c>
      <c r="AE11" s="161" t="s">
        <v>66</v>
      </c>
      <c r="AF11" s="164" t="s">
        <v>67</v>
      </c>
      <c r="AG11" s="105" t="s">
        <v>67</v>
      </c>
      <c r="AH11" s="164" t="s">
        <v>12</v>
      </c>
      <c r="AI11" s="97" t="s">
        <v>12</v>
      </c>
      <c r="AJ11" s="105" t="s">
        <v>12</v>
      </c>
      <c r="AK11" s="164" t="s">
        <v>68</v>
      </c>
      <c r="AL11" s="107" t="s">
        <v>81</v>
      </c>
      <c r="AM11" s="105" t="s">
        <v>82</v>
      </c>
      <c r="AN11" s="161" t="s">
        <v>69</v>
      </c>
      <c r="AO11" s="164" t="s">
        <v>70</v>
      </c>
      <c r="AP11" s="164" t="s">
        <v>13</v>
      </c>
      <c r="AQ11" s="164" t="s">
        <v>103</v>
      </c>
      <c r="AR11" s="164" t="s">
        <v>71</v>
      </c>
      <c r="AS11" s="164" t="s">
        <v>83</v>
      </c>
      <c r="AT11" s="96" t="s">
        <v>71</v>
      </c>
      <c r="AU11" s="97" t="s">
        <v>83</v>
      </c>
      <c r="AV11" s="105" t="s">
        <v>72</v>
      </c>
      <c r="AW11" s="180" t="s">
        <v>14</v>
      </c>
      <c r="BA11"/>
      <c r="BB11"/>
      <c r="BC11"/>
      <c r="BD11"/>
      <c r="BE11"/>
      <c r="BF11"/>
      <c r="BG11"/>
      <c r="BH11"/>
      <c r="BI11"/>
      <c r="BJ11"/>
    </row>
    <row r="12" spans="1:62" s="23" customFormat="1" ht="49.5" customHeight="1" thickBot="1" x14ac:dyDescent="0.3">
      <c r="A12" s="206"/>
      <c r="B12" s="198"/>
      <c r="C12" s="108" t="s">
        <v>85</v>
      </c>
      <c r="D12" s="109" t="s">
        <v>95</v>
      </c>
      <c r="E12" s="109" t="s">
        <v>96</v>
      </c>
      <c r="F12" s="108" t="s">
        <v>85</v>
      </c>
      <c r="G12" s="108" t="s">
        <v>85</v>
      </c>
      <c r="H12" s="108" t="s">
        <v>85</v>
      </c>
      <c r="I12" s="108" t="s">
        <v>85</v>
      </c>
      <c r="J12" s="151" t="s">
        <v>73</v>
      </c>
      <c r="K12" s="152" t="s">
        <v>74</v>
      </c>
      <c r="L12" s="112" t="s">
        <v>85</v>
      </c>
      <c r="M12" s="108" t="s">
        <v>85</v>
      </c>
      <c r="N12" s="108" t="s">
        <v>85</v>
      </c>
      <c r="O12" s="110" t="s">
        <v>90</v>
      </c>
      <c r="P12" s="193" t="s">
        <v>85</v>
      </c>
      <c r="Q12" s="108" t="s">
        <v>79</v>
      </c>
      <c r="R12" s="108" t="s">
        <v>80</v>
      </c>
      <c r="S12" s="111" t="s">
        <v>85</v>
      </c>
      <c r="T12" s="108" t="s">
        <v>85</v>
      </c>
      <c r="U12" s="108" t="s">
        <v>86</v>
      </c>
      <c r="V12" s="111" t="s">
        <v>85</v>
      </c>
      <c r="W12" s="111" t="s">
        <v>87</v>
      </c>
      <c r="X12" s="111" t="s">
        <v>88</v>
      </c>
      <c r="Y12" s="112" t="s">
        <v>89</v>
      </c>
      <c r="Z12" s="111" t="s">
        <v>85</v>
      </c>
      <c r="AA12" s="111" t="s">
        <v>89</v>
      </c>
      <c r="AB12" s="112" t="s">
        <v>85</v>
      </c>
      <c r="AC12" s="108" t="s">
        <v>90</v>
      </c>
      <c r="AD12" s="111" t="s">
        <v>85</v>
      </c>
      <c r="AE12" s="112" t="s">
        <v>85</v>
      </c>
      <c r="AF12" s="108" t="s">
        <v>97</v>
      </c>
      <c r="AG12" s="194" t="s">
        <v>98</v>
      </c>
      <c r="AH12" s="108" t="s">
        <v>85</v>
      </c>
      <c r="AI12" s="194" t="s">
        <v>99</v>
      </c>
      <c r="AJ12" s="194" t="s">
        <v>100</v>
      </c>
      <c r="AK12" s="108" t="s">
        <v>85</v>
      </c>
      <c r="AL12" s="193" t="s">
        <v>101</v>
      </c>
      <c r="AM12" s="111" t="s">
        <v>92</v>
      </c>
      <c r="AN12" s="112" t="s">
        <v>85</v>
      </c>
      <c r="AO12" s="108" t="s">
        <v>85</v>
      </c>
      <c r="AP12" s="108" t="s">
        <v>85</v>
      </c>
      <c r="AQ12" s="108" t="s">
        <v>85</v>
      </c>
      <c r="AR12" s="108" t="s">
        <v>85</v>
      </c>
      <c r="AS12" s="108" t="s">
        <v>85</v>
      </c>
      <c r="AT12" s="111" t="s">
        <v>91</v>
      </c>
      <c r="AU12" s="195" t="s">
        <v>92</v>
      </c>
      <c r="AV12" s="111" t="s">
        <v>90</v>
      </c>
      <c r="AW12" s="181"/>
      <c r="AX12" s="22"/>
      <c r="AY12" s="22"/>
      <c r="AZ12" s="22"/>
    </row>
    <row r="13" spans="1:62" ht="14.4" thickBot="1" x14ac:dyDescent="0.3">
      <c r="A13" s="113" t="s">
        <v>15</v>
      </c>
      <c r="B13" s="114" t="s">
        <v>16</v>
      </c>
      <c r="C13" s="182">
        <v>5400</v>
      </c>
      <c r="D13" s="183">
        <v>0</v>
      </c>
      <c r="E13" s="183">
        <v>0</v>
      </c>
      <c r="F13" s="182">
        <v>2700</v>
      </c>
      <c r="G13" s="184">
        <v>0</v>
      </c>
      <c r="H13" s="115">
        <v>5000</v>
      </c>
      <c r="I13" s="184">
        <v>287000</v>
      </c>
      <c r="J13" s="184">
        <v>282000</v>
      </c>
      <c r="K13" s="184">
        <v>5000</v>
      </c>
      <c r="L13" s="182">
        <v>345000</v>
      </c>
      <c r="M13" s="115">
        <v>136000</v>
      </c>
      <c r="N13" s="123">
        <v>1058700</v>
      </c>
      <c r="O13" s="116">
        <v>0</v>
      </c>
      <c r="P13" s="116">
        <f>Q13+R13</f>
        <v>5600</v>
      </c>
      <c r="Q13" s="116">
        <v>5600</v>
      </c>
      <c r="R13" s="117">
        <v>0</v>
      </c>
      <c r="S13" s="117">
        <v>3600</v>
      </c>
      <c r="T13" s="117">
        <v>31000</v>
      </c>
      <c r="U13" s="185">
        <v>77000</v>
      </c>
      <c r="V13" s="186">
        <v>0</v>
      </c>
      <c r="W13" s="186">
        <v>0</v>
      </c>
      <c r="X13" s="182">
        <v>0</v>
      </c>
      <c r="Y13" s="118">
        <v>0</v>
      </c>
      <c r="Z13" s="182">
        <v>19244718</v>
      </c>
      <c r="AA13" s="182">
        <v>26000</v>
      </c>
      <c r="AB13" s="119">
        <v>233532</v>
      </c>
      <c r="AC13" s="182">
        <v>0</v>
      </c>
      <c r="AD13" s="187">
        <v>20000</v>
      </c>
      <c r="AE13" s="184">
        <v>0</v>
      </c>
      <c r="AF13" s="182">
        <v>2257416</v>
      </c>
      <c r="AG13" s="182">
        <v>749131</v>
      </c>
      <c r="AH13" s="182">
        <v>0</v>
      </c>
      <c r="AI13" s="153">
        <v>0</v>
      </c>
      <c r="AJ13" s="153">
        <v>0</v>
      </c>
      <c r="AK13" s="182">
        <v>0</v>
      </c>
      <c r="AL13" s="153">
        <v>81180</v>
      </c>
      <c r="AM13" s="153">
        <v>0</v>
      </c>
      <c r="AN13" s="184">
        <v>0</v>
      </c>
      <c r="AO13" s="188">
        <v>4849.8900000000003</v>
      </c>
      <c r="AP13" s="182">
        <v>1050000</v>
      </c>
      <c r="AQ13" s="189">
        <v>0</v>
      </c>
      <c r="AR13" s="182">
        <v>0</v>
      </c>
      <c r="AS13" s="182">
        <v>0</v>
      </c>
      <c r="AT13" s="182">
        <v>0</v>
      </c>
      <c r="AU13" s="182">
        <v>0</v>
      </c>
      <c r="AV13" s="190">
        <v>70920</v>
      </c>
      <c r="AW13" s="91">
        <f>C13+F13+G13+H13+J13+K13+L13+M13+N13+O13+Q13+R13+S13+T13+U13+V13+W13+X13+Y13+Z13+AA13+AB13+AC13+AD13+AE13+AF13+AG13+AH13+AI13+AJ13+AK13+AL13+AM13+AN13+AO13+AP13+AQ13+AR13+AS13+AT13+AU13+AV13</f>
        <v>25694746.890000001</v>
      </c>
      <c r="AY13" s="8" t="s">
        <v>44</v>
      </c>
      <c r="BA13"/>
      <c r="BB13"/>
      <c r="BC13"/>
      <c r="BD13"/>
      <c r="BE13"/>
      <c r="BF13"/>
      <c r="BG13"/>
      <c r="BH13"/>
      <c r="BI13"/>
      <c r="BJ13"/>
    </row>
    <row r="14" spans="1:62" ht="14.4" thickBot="1" x14ac:dyDescent="0.3">
      <c r="A14" s="113" t="s">
        <v>17</v>
      </c>
      <c r="B14" s="114" t="s">
        <v>18</v>
      </c>
      <c r="C14" s="98">
        <v>54000</v>
      </c>
      <c r="D14" s="120">
        <v>225000</v>
      </c>
      <c r="E14" s="121">
        <v>182000</v>
      </c>
      <c r="F14" s="98">
        <v>2200</v>
      </c>
      <c r="G14" s="76">
        <v>0</v>
      </c>
      <c r="H14" s="122">
        <v>5000</v>
      </c>
      <c r="I14" s="76">
        <v>192000</v>
      </c>
      <c r="J14" s="76">
        <v>169000</v>
      </c>
      <c r="K14" s="76">
        <v>23000</v>
      </c>
      <c r="L14" s="98">
        <v>123000</v>
      </c>
      <c r="M14" s="122">
        <v>107000</v>
      </c>
      <c r="N14" s="123">
        <v>836600</v>
      </c>
      <c r="O14" s="124">
        <v>0</v>
      </c>
      <c r="P14" s="116">
        <f t="shared" ref="P14:P24" si="0">Q14+R14</f>
        <v>5600</v>
      </c>
      <c r="Q14" s="116">
        <v>5600</v>
      </c>
      <c r="R14" s="125">
        <v>0</v>
      </c>
      <c r="S14" s="125">
        <v>0</v>
      </c>
      <c r="T14" s="125">
        <v>29000</v>
      </c>
      <c r="U14" s="126">
        <v>43000</v>
      </c>
      <c r="V14" s="98">
        <v>0</v>
      </c>
      <c r="W14" s="98">
        <v>0</v>
      </c>
      <c r="X14" s="98">
        <v>0</v>
      </c>
      <c r="Y14" s="127">
        <v>0</v>
      </c>
      <c r="Z14" s="98">
        <v>9314571</v>
      </c>
      <c r="AA14" s="98">
        <v>41000</v>
      </c>
      <c r="AB14" s="128">
        <v>155688</v>
      </c>
      <c r="AC14" s="98">
        <v>0</v>
      </c>
      <c r="AD14" s="77">
        <v>5000</v>
      </c>
      <c r="AE14" s="76">
        <v>0</v>
      </c>
      <c r="AF14" s="98">
        <v>5952240</v>
      </c>
      <c r="AG14" s="98">
        <v>3225940</v>
      </c>
      <c r="AH14" s="98">
        <v>0</v>
      </c>
      <c r="AI14" s="154">
        <v>0</v>
      </c>
      <c r="AJ14" s="154">
        <v>0</v>
      </c>
      <c r="AK14" s="98">
        <v>0</v>
      </c>
      <c r="AL14" s="154">
        <v>43082</v>
      </c>
      <c r="AM14" s="154">
        <v>7614</v>
      </c>
      <c r="AN14" s="76">
        <v>0</v>
      </c>
      <c r="AO14" s="129">
        <v>4849.8900000000003</v>
      </c>
      <c r="AP14" s="98">
        <v>400000</v>
      </c>
      <c r="AQ14" s="130">
        <v>0</v>
      </c>
      <c r="AR14" s="98">
        <v>0</v>
      </c>
      <c r="AS14" s="98">
        <v>0</v>
      </c>
      <c r="AT14" s="98">
        <v>0</v>
      </c>
      <c r="AU14" s="98">
        <v>0</v>
      </c>
      <c r="AV14" s="131">
        <v>0</v>
      </c>
      <c r="AW14" s="91">
        <f>C14+F14+G14+H14+J14+K14+L14+M14+N14+O14+Q14+R14+S14+T14+U14+V14+W14+X14+Y14+Z14+AA14+AB14+AC14+AD14+AE14+AF14+AG14+AH14+AI14+AJ14+AK14+AL14+AM14+AN14+AO14+AP14+AQ14+AR14+AS14+AT14+AU14+AV14+D14+E14</f>
        <v>20954384.890000001</v>
      </c>
      <c r="AY14" s="8"/>
      <c r="BA14"/>
      <c r="BB14"/>
      <c r="BC14"/>
      <c r="BD14"/>
      <c r="BE14"/>
      <c r="BF14"/>
      <c r="BG14"/>
      <c r="BH14"/>
      <c r="BI14"/>
      <c r="BJ14"/>
    </row>
    <row r="15" spans="1:62" ht="14.4" thickBot="1" x14ac:dyDescent="0.3">
      <c r="A15" s="113" t="s">
        <v>19</v>
      </c>
      <c r="B15" s="114" t="s">
        <v>20</v>
      </c>
      <c r="C15" s="98">
        <v>5720</v>
      </c>
      <c r="D15" s="120">
        <v>0</v>
      </c>
      <c r="E15" s="120">
        <v>0</v>
      </c>
      <c r="F15" s="98">
        <v>2200</v>
      </c>
      <c r="G15" s="76">
        <v>0</v>
      </c>
      <c r="H15" s="122">
        <v>20000</v>
      </c>
      <c r="I15" s="76">
        <v>393000</v>
      </c>
      <c r="J15" s="76">
        <v>364000</v>
      </c>
      <c r="K15" s="76">
        <v>29000</v>
      </c>
      <c r="L15" s="98">
        <v>172000</v>
      </c>
      <c r="M15" s="122">
        <v>145000</v>
      </c>
      <c r="N15" s="132">
        <v>1216800</v>
      </c>
      <c r="O15" s="124">
        <v>40000</v>
      </c>
      <c r="P15" s="116">
        <f t="shared" si="0"/>
        <v>5600</v>
      </c>
      <c r="Q15" s="116">
        <v>5600</v>
      </c>
      <c r="R15" s="125">
        <v>0</v>
      </c>
      <c r="S15" s="125">
        <v>0</v>
      </c>
      <c r="T15" s="125">
        <v>34000</v>
      </c>
      <c r="U15" s="126">
        <v>67000</v>
      </c>
      <c r="V15" s="133">
        <v>0</v>
      </c>
      <c r="W15" s="133">
        <v>0</v>
      </c>
      <c r="X15" s="98">
        <v>0</v>
      </c>
      <c r="Y15" s="127">
        <v>0</v>
      </c>
      <c r="Z15" s="98">
        <v>22159484</v>
      </c>
      <c r="AA15" s="98">
        <v>41000</v>
      </c>
      <c r="AB15" s="128">
        <v>233532</v>
      </c>
      <c r="AC15" s="98">
        <v>0</v>
      </c>
      <c r="AD15" s="77">
        <v>18000</v>
      </c>
      <c r="AE15" s="76">
        <v>0</v>
      </c>
      <c r="AF15" s="98">
        <v>3923604</v>
      </c>
      <c r="AG15" s="98">
        <v>780230</v>
      </c>
      <c r="AH15" s="98">
        <v>0</v>
      </c>
      <c r="AI15" s="154">
        <v>0</v>
      </c>
      <c r="AJ15" s="154">
        <v>21827</v>
      </c>
      <c r="AK15" s="98">
        <v>547200</v>
      </c>
      <c r="AL15" s="154">
        <v>91000</v>
      </c>
      <c r="AM15" s="154">
        <v>9000</v>
      </c>
      <c r="AN15" s="76">
        <v>0</v>
      </c>
      <c r="AO15" s="129">
        <v>4849.8900000000003</v>
      </c>
      <c r="AP15" s="98">
        <v>770000</v>
      </c>
      <c r="AQ15" s="130">
        <v>0</v>
      </c>
      <c r="AR15" s="98">
        <v>0</v>
      </c>
      <c r="AS15" s="98">
        <v>0</v>
      </c>
      <c r="AT15" s="98">
        <v>0</v>
      </c>
      <c r="AU15" s="98">
        <v>0</v>
      </c>
      <c r="AV15" s="131">
        <v>70920</v>
      </c>
      <c r="AW15" s="91">
        <f t="shared" ref="AW15:AW24" si="1">C15+F15+G15+H15+J15+K15+L15+M15+N15+O15+Q15+R15+S15+T15+U15+V15+W15+X15+Y15+Z15+AA15+AB15+AC15+AD15+AE15+AF15+AG15+AH15+AI15+AJ15+AK15+AL15+AM15+AN15+AO15+AP15+AQ15+AR15+AS15+AT15+AU15+AV15</f>
        <v>30771966.890000001</v>
      </c>
      <c r="AY15" s="8"/>
      <c r="BA15"/>
      <c r="BB15"/>
      <c r="BC15"/>
      <c r="BD15"/>
      <c r="BE15"/>
      <c r="BF15"/>
      <c r="BG15"/>
      <c r="BH15"/>
      <c r="BI15"/>
      <c r="BJ15"/>
    </row>
    <row r="16" spans="1:62" ht="14.4" thickBot="1" x14ac:dyDescent="0.3">
      <c r="A16" s="113" t="s">
        <v>21</v>
      </c>
      <c r="B16" s="114" t="s">
        <v>22</v>
      </c>
      <c r="C16" s="98">
        <v>5170</v>
      </c>
      <c r="D16" s="120">
        <v>0</v>
      </c>
      <c r="E16" s="120">
        <v>0</v>
      </c>
      <c r="F16" s="98">
        <v>3200</v>
      </c>
      <c r="G16" s="76">
        <v>0</v>
      </c>
      <c r="H16" s="122">
        <v>26000</v>
      </c>
      <c r="I16" s="76">
        <v>449000</v>
      </c>
      <c r="J16" s="76">
        <v>390000</v>
      </c>
      <c r="K16" s="76">
        <v>59000</v>
      </c>
      <c r="L16" s="98">
        <v>221000</v>
      </c>
      <c r="M16" s="122">
        <v>130000</v>
      </c>
      <c r="N16" s="132">
        <v>1117200</v>
      </c>
      <c r="O16" s="124">
        <v>0</v>
      </c>
      <c r="P16" s="116">
        <f t="shared" si="0"/>
        <v>5600</v>
      </c>
      <c r="Q16" s="116">
        <v>5600</v>
      </c>
      <c r="R16" s="125">
        <v>0</v>
      </c>
      <c r="S16" s="125">
        <v>0</v>
      </c>
      <c r="T16" s="125">
        <v>31000</v>
      </c>
      <c r="U16" s="126">
        <v>66000</v>
      </c>
      <c r="V16" s="133">
        <v>0</v>
      </c>
      <c r="W16" s="133">
        <v>0</v>
      </c>
      <c r="X16" s="98">
        <v>0</v>
      </c>
      <c r="Y16" s="127">
        <v>0</v>
      </c>
      <c r="Z16" s="98">
        <v>9404577</v>
      </c>
      <c r="AA16" s="98">
        <v>76000</v>
      </c>
      <c r="AB16" s="128">
        <v>155688</v>
      </c>
      <c r="AC16" s="77">
        <v>751000</v>
      </c>
      <c r="AD16" s="77">
        <v>13000</v>
      </c>
      <c r="AE16" s="76">
        <v>0</v>
      </c>
      <c r="AF16" s="98">
        <v>1911432</v>
      </c>
      <c r="AG16" s="98">
        <v>1019800</v>
      </c>
      <c r="AH16" s="98">
        <v>0</v>
      </c>
      <c r="AI16" s="154">
        <v>0</v>
      </c>
      <c r="AJ16" s="154">
        <v>0</v>
      </c>
      <c r="AK16" s="98">
        <v>0</v>
      </c>
      <c r="AL16" s="154">
        <v>114590</v>
      </c>
      <c r="AM16" s="154">
        <v>0</v>
      </c>
      <c r="AN16" s="76">
        <v>0</v>
      </c>
      <c r="AO16" s="129">
        <v>4849.8900000000003</v>
      </c>
      <c r="AP16" s="98">
        <v>620000</v>
      </c>
      <c r="AQ16" s="130">
        <v>185000</v>
      </c>
      <c r="AR16" s="98">
        <v>0</v>
      </c>
      <c r="AS16" s="98">
        <v>0</v>
      </c>
      <c r="AT16" s="98">
        <v>0</v>
      </c>
      <c r="AU16" s="98">
        <v>0</v>
      </c>
      <c r="AV16" s="131">
        <v>70920</v>
      </c>
      <c r="AW16" s="91">
        <f t="shared" si="1"/>
        <v>16381026.890000001</v>
      </c>
      <c r="AY16" s="8"/>
      <c r="BA16"/>
      <c r="BB16"/>
      <c r="BC16"/>
      <c r="BD16"/>
      <c r="BE16"/>
      <c r="BF16"/>
      <c r="BG16"/>
      <c r="BH16"/>
      <c r="BI16"/>
      <c r="BJ16"/>
    </row>
    <row r="17" spans="1:62" ht="14.4" thickBot="1" x14ac:dyDescent="0.3">
      <c r="A17" s="113" t="s">
        <v>23</v>
      </c>
      <c r="B17" s="114" t="s">
        <v>24</v>
      </c>
      <c r="C17" s="98">
        <v>4400</v>
      </c>
      <c r="D17" s="120">
        <v>0</v>
      </c>
      <c r="E17" s="120">
        <v>0</v>
      </c>
      <c r="F17" s="98">
        <v>4200</v>
      </c>
      <c r="G17" s="76">
        <v>0</v>
      </c>
      <c r="H17" s="122">
        <v>20000</v>
      </c>
      <c r="I17" s="76">
        <v>241000</v>
      </c>
      <c r="J17" s="76">
        <v>198000</v>
      </c>
      <c r="K17" s="76">
        <v>43000</v>
      </c>
      <c r="L17" s="98">
        <v>74000</v>
      </c>
      <c r="M17" s="122">
        <v>113000</v>
      </c>
      <c r="N17" s="132">
        <v>1083800</v>
      </c>
      <c r="O17" s="124">
        <v>0</v>
      </c>
      <c r="P17" s="116">
        <f t="shared" si="0"/>
        <v>5600</v>
      </c>
      <c r="Q17" s="116">
        <v>5600</v>
      </c>
      <c r="R17" s="125">
        <v>0</v>
      </c>
      <c r="S17" s="125">
        <v>3600</v>
      </c>
      <c r="T17" s="125">
        <v>29000</v>
      </c>
      <c r="U17" s="126">
        <v>47000</v>
      </c>
      <c r="V17" s="133">
        <v>0</v>
      </c>
      <c r="W17" s="133">
        <v>0</v>
      </c>
      <c r="X17" s="98">
        <v>0</v>
      </c>
      <c r="Y17" s="127">
        <v>0</v>
      </c>
      <c r="Z17" s="98">
        <v>9537751</v>
      </c>
      <c r="AA17" s="98">
        <v>26000</v>
      </c>
      <c r="AB17" s="128">
        <v>155688</v>
      </c>
      <c r="AC17" s="77">
        <v>0</v>
      </c>
      <c r="AD17" s="77">
        <v>10000</v>
      </c>
      <c r="AE17" s="76">
        <v>0</v>
      </c>
      <c r="AF17" s="98">
        <v>0</v>
      </c>
      <c r="AG17" s="98">
        <v>157591</v>
      </c>
      <c r="AH17" s="98">
        <v>738108</v>
      </c>
      <c r="AI17" s="154">
        <v>0</v>
      </c>
      <c r="AJ17" s="154">
        <v>93613</v>
      </c>
      <c r="AK17" s="98">
        <v>0</v>
      </c>
      <c r="AL17" s="154">
        <v>57001</v>
      </c>
      <c r="AM17" s="154">
        <v>0</v>
      </c>
      <c r="AN17" s="76">
        <v>0</v>
      </c>
      <c r="AO17" s="129">
        <v>4849.8900000000003</v>
      </c>
      <c r="AP17" s="98">
        <v>570000</v>
      </c>
      <c r="AQ17" s="130">
        <v>0</v>
      </c>
      <c r="AR17" s="98">
        <v>0</v>
      </c>
      <c r="AS17" s="98">
        <v>0</v>
      </c>
      <c r="AT17" s="98">
        <v>0</v>
      </c>
      <c r="AU17" s="98">
        <v>0</v>
      </c>
      <c r="AV17" s="131">
        <v>0</v>
      </c>
      <c r="AW17" s="91">
        <f t="shared" si="1"/>
        <v>12976201.890000001</v>
      </c>
      <c r="AY17" s="8"/>
      <c r="AZ17"/>
      <c r="BA17"/>
      <c r="BB17"/>
      <c r="BC17"/>
      <c r="BD17"/>
      <c r="BE17"/>
      <c r="BF17"/>
      <c r="BG17"/>
      <c r="BH17"/>
      <c r="BI17"/>
      <c r="BJ17"/>
    </row>
    <row r="18" spans="1:62" ht="14.4" thickBot="1" x14ac:dyDescent="0.3">
      <c r="A18" s="113" t="s">
        <v>25</v>
      </c>
      <c r="B18" s="114" t="s">
        <v>26</v>
      </c>
      <c r="C18" s="98">
        <v>4100</v>
      </c>
      <c r="D18" s="120">
        <v>0</v>
      </c>
      <c r="E18" s="120">
        <v>0</v>
      </c>
      <c r="F18" s="98">
        <v>6200</v>
      </c>
      <c r="G18" s="76">
        <v>0</v>
      </c>
      <c r="H18" s="122">
        <v>5000</v>
      </c>
      <c r="I18" s="76">
        <v>218000</v>
      </c>
      <c r="J18" s="76">
        <v>152000</v>
      </c>
      <c r="K18" s="76">
        <v>66000</v>
      </c>
      <c r="L18" s="98">
        <v>221000</v>
      </c>
      <c r="M18" s="122">
        <v>102000</v>
      </c>
      <c r="N18" s="132">
        <v>798800</v>
      </c>
      <c r="O18" s="124">
        <v>0</v>
      </c>
      <c r="P18" s="116">
        <f t="shared" si="0"/>
        <v>5600</v>
      </c>
      <c r="Q18" s="116">
        <v>5600</v>
      </c>
      <c r="R18" s="125">
        <v>0</v>
      </c>
      <c r="S18" s="125">
        <v>0</v>
      </c>
      <c r="T18" s="125">
        <v>31000</v>
      </c>
      <c r="U18" s="126">
        <v>48000</v>
      </c>
      <c r="V18" s="98">
        <v>0</v>
      </c>
      <c r="W18" s="98">
        <v>0</v>
      </c>
      <c r="X18" s="98">
        <v>0</v>
      </c>
      <c r="Y18" s="98">
        <v>0</v>
      </c>
      <c r="Z18" s="98">
        <v>9314572</v>
      </c>
      <c r="AA18" s="98">
        <v>41000</v>
      </c>
      <c r="AB18" s="128">
        <v>155688</v>
      </c>
      <c r="AC18" s="77">
        <v>0</v>
      </c>
      <c r="AD18" s="77">
        <v>13000</v>
      </c>
      <c r="AE18" s="76">
        <v>0</v>
      </c>
      <c r="AF18" s="98">
        <v>0</v>
      </c>
      <c r="AG18" s="98">
        <v>210000</v>
      </c>
      <c r="AH18" s="98">
        <v>0</v>
      </c>
      <c r="AI18" s="154">
        <v>0</v>
      </c>
      <c r="AJ18" s="154">
        <v>0</v>
      </c>
      <c r="AK18" s="98">
        <v>0</v>
      </c>
      <c r="AL18" s="154">
        <v>78983</v>
      </c>
      <c r="AM18" s="154">
        <v>0</v>
      </c>
      <c r="AN18" s="76">
        <v>0</v>
      </c>
      <c r="AO18" s="129">
        <v>4849.8900000000003</v>
      </c>
      <c r="AP18" s="98">
        <v>380000</v>
      </c>
      <c r="AQ18" s="130">
        <v>0</v>
      </c>
      <c r="AR18" s="98">
        <v>0</v>
      </c>
      <c r="AS18" s="98">
        <v>0</v>
      </c>
      <c r="AT18" s="98">
        <v>0</v>
      </c>
      <c r="AU18" s="98">
        <v>0</v>
      </c>
      <c r="AV18" s="131">
        <v>0</v>
      </c>
      <c r="AW18" s="91">
        <f t="shared" si="1"/>
        <v>11637792.890000001</v>
      </c>
      <c r="AY18" s="8"/>
      <c r="AZ18"/>
      <c r="BA18"/>
      <c r="BB18"/>
      <c r="BC18"/>
      <c r="BD18"/>
      <c r="BE18"/>
      <c r="BF18"/>
      <c r="BG18"/>
      <c r="BH18"/>
      <c r="BI18"/>
      <c r="BJ18"/>
    </row>
    <row r="19" spans="1:62" ht="14.4" thickBot="1" x14ac:dyDescent="0.3">
      <c r="A19" s="113" t="s">
        <v>27</v>
      </c>
      <c r="B19" s="114" t="s">
        <v>28</v>
      </c>
      <c r="C19" s="98">
        <v>8760</v>
      </c>
      <c r="D19" s="120">
        <v>0</v>
      </c>
      <c r="E19" s="120">
        <v>0</v>
      </c>
      <c r="F19" s="98">
        <v>16500</v>
      </c>
      <c r="G19" s="76">
        <v>0</v>
      </c>
      <c r="H19" s="122">
        <v>20000</v>
      </c>
      <c r="I19" s="76">
        <v>392000</v>
      </c>
      <c r="J19" s="76">
        <v>278000</v>
      </c>
      <c r="K19" s="76">
        <v>114000</v>
      </c>
      <c r="L19" s="98">
        <v>271000</v>
      </c>
      <c r="M19" s="122">
        <v>224000</v>
      </c>
      <c r="N19" s="132">
        <v>1500800</v>
      </c>
      <c r="O19" s="124">
        <v>0</v>
      </c>
      <c r="P19" s="116">
        <f t="shared" si="0"/>
        <v>5600</v>
      </c>
      <c r="Q19" s="116">
        <v>5600</v>
      </c>
      <c r="R19" s="125">
        <v>0</v>
      </c>
      <c r="S19" s="125">
        <v>0</v>
      </c>
      <c r="T19" s="125">
        <v>32000</v>
      </c>
      <c r="U19" s="126">
        <v>91000</v>
      </c>
      <c r="V19" s="133">
        <v>0</v>
      </c>
      <c r="W19" s="133">
        <v>0</v>
      </c>
      <c r="X19" s="98">
        <v>0</v>
      </c>
      <c r="Y19" s="127">
        <v>0</v>
      </c>
      <c r="Z19" s="98">
        <v>26773900</v>
      </c>
      <c r="AA19" s="98">
        <v>10841000</v>
      </c>
      <c r="AB19" s="128">
        <v>389220</v>
      </c>
      <c r="AC19" s="77">
        <v>31000</v>
      </c>
      <c r="AD19" s="77">
        <v>32000</v>
      </c>
      <c r="AE19" s="76">
        <v>0</v>
      </c>
      <c r="AF19" s="98">
        <v>3880272</v>
      </c>
      <c r="AG19" s="98">
        <v>1482400</v>
      </c>
      <c r="AH19" s="98">
        <v>0</v>
      </c>
      <c r="AI19" s="154">
        <v>0</v>
      </c>
      <c r="AJ19" s="154">
        <v>0</v>
      </c>
      <c r="AK19" s="98">
        <v>0</v>
      </c>
      <c r="AL19" s="154">
        <v>181301</v>
      </c>
      <c r="AM19" s="154">
        <v>0</v>
      </c>
      <c r="AN19" s="76">
        <v>0</v>
      </c>
      <c r="AO19" s="129">
        <v>4849.8900000000003</v>
      </c>
      <c r="AP19" s="98">
        <v>1150000</v>
      </c>
      <c r="AQ19" s="130">
        <v>0</v>
      </c>
      <c r="AR19" s="98">
        <v>0</v>
      </c>
      <c r="AS19" s="98">
        <v>0</v>
      </c>
      <c r="AT19" s="98">
        <v>0</v>
      </c>
      <c r="AU19" s="98">
        <v>0</v>
      </c>
      <c r="AV19" s="131">
        <v>70920</v>
      </c>
      <c r="AW19" s="91">
        <f t="shared" si="1"/>
        <v>47398522.890000001</v>
      </c>
      <c r="AY19" s="8"/>
      <c r="AZ19"/>
      <c r="BA19"/>
      <c r="BB19"/>
      <c r="BC19"/>
      <c r="BD19"/>
      <c r="BE19"/>
      <c r="BF19"/>
      <c r="BG19"/>
      <c r="BH19"/>
      <c r="BI19"/>
      <c r="BJ19"/>
    </row>
    <row r="20" spans="1:62" ht="14.4" thickBot="1" x14ac:dyDescent="0.3">
      <c r="A20" s="113" t="s">
        <v>29</v>
      </c>
      <c r="B20" s="114" t="s">
        <v>30</v>
      </c>
      <c r="C20" s="98">
        <v>6500</v>
      </c>
      <c r="D20" s="120">
        <v>0</v>
      </c>
      <c r="E20" s="120">
        <v>0</v>
      </c>
      <c r="F20" s="98">
        <v>7700</v>
      </c>
      <c r="G20" s="76">
        <v>0</v>
      </c>
      <c r="H20" s="122">
        <v>15000</v>
      </c>
      <c r="I20" s="76">
        <v>203000</v>
      </c>
      <c r="J20" s="76">
        <v>179000</v>
      </c>
      <c r="K20" s="76">
        <v>24000</v>
      </c>
      <c r="L20" s="98">
        <v>123000</v>
      </c>
      <c r="M20" s="122">
        <v>165000</v>
      </c>
      <c r="N20" s="132">
        <v>1052100</v>
      </c>
      <c r="O20" s="124">
        <v>0</v>
      </c>
      <c r="P20" s="116">
        <f t="shared" si="0"/>
        <v>5600</v>
      </c>
      <c r="Q20" s="116">
        <v>5600</v>
      </c>
      <c r="R20" s="125">
        <v>0</v>
      </c>
      <c r="S20" s="125">
        <v>3600</v>
      </c>
      <c r="T20" s="125">
        <v>30000</v>
      </c>
      <c r="U20" s="126">
        <v>57000</v>
      </c>
      <c r="V20" s="133">
        <v>0</v>
      </c>
      <c r="W20" s="133">
        <v>0</v>
      </c>
      <c r="X20" s="98">
        <v>0</v>
      </c>
      <c r="Y20" s="127">
        <v>0</v>
      </c>
      <c r="Z20" s="98">
        <v>9477966</v>
      </c>
      <c r="AA20" s="98">
        <v>38000</v>
      </c>
      <c r="AB20" s="128">
        <v>155688</v>
      </c>
      <c r="AC20" s="98">
        <v>0</v>
      </c>
      <c r="AD20" s="77">
        <v>10000</v>
      </c>
      <c r="AE20" s="76">
        <v>0</v>
      </c>
      <c r="AF20" s="98">
        <v>1295280</v>
      </c>
      <c r="AG20" s="98">
        <v>338399</v>
      </c>
      <c r="AH20" s="98">
        <v>1581660</v>
      </c>
      <c r="AI20" s="154">
        <v>94000</v>
      </c>
      <c r="AJ20" s="154">
        <v>0</v>
      </c>
      <c r="AK20" s="98">
        <v>0</v>
      </c>
      <c r="AL20" s="154">
        <v>57090</v>
      </c>
      <c r="AM20" s="154">
        <v>0</v>
      </c>
      <c r="AN20" s="76">
        <v>0</v>
      </c>
      <c r="AO20" s="129">
        <v>4849.8900000000003</v>
      </c>
      <c r="AP20" s="98">
        <v>540000</v>
      </c>
      <c r="AQ20" s="130">
        <v>0</v>
      </c>
      <c r="AR20" s="98">
        <v>0</v>
      </c>
      <c r="AS20" s="98">
        <v>0</v>
      </c>
      <c r="AT20" s="98">
        <v>0</v>
      </c>
      <c r="AU20" s="98">
        <v>0</v>
      </c>
      <c r="AV20" s="131">
        <v>35460</v>
      </c>
      <c r="AW20" s="91">
        <f t="shared" si="1"/>
        <v>15296892.890000001</v>
      </c>
      <c r="AY20" s="8"/>
      <c r="AZ20"/>
      <c r="BA20"/>
      <c r="BB20"/>
      <c r="BC20"/>
      <c r="BD20"/>
      <c r="BE20"/>
      <c r="BF20"/>
      <c r="BG20"/>
      <c r="BH20"/>
      <c r="BI20"/>
      <c r="BJ20"/>
    </row>
    <row r="21" spans="1:62" ht="14.4" thickBot="1" x14ac:dyDescent="0.3">
      <c r="A21" s="113" t="s">
        <v>31</v>
      </c>
      <c r="B21" s="134" t="s">
        <v>32</v>
      </c>
      <c r="C21" s="135">
        <v>12200</v>
      </c>
      <c r="D21" s="120">
        <v>0</v>
      </c>
      <c r="E21" s="120">
        <v>0</v>
      </c>
      <c r="F21" s="135">
        <v>2800</v>
      </c>
      <c r="G21" s="99">
        <v>0</v>
      </c>
      <c r="H21" s="136">
        <v>51000</v>
      </c>
      <c r="I21" s="99">
        <v>360000</v>
      </c>
      <c r="J21" s="99">
        <v>246000</v>
      </c>
      <c r="K21" s="99">
        <v>114000</v>
      </c>
      <c r="L21" s="135">
        <v>245000</v>
      </c>
      <c r="M21" s="136">
        <v>314000</v>
      </c>
      <c r="N21" s="132">
        <v>1218000</v>
      </c>
      <c r="O21" s="124">
        <v>0</v>
      </c>
      <c r="P21" s="116">
        <f t="shared" si="0"/>
        <v>6500</v>
      </c>
      <c r="Q21" s="116">
        <v>6500</v>
      </c>
      <c r="R21" s="125">
        <v>0</v>
      </c>
      <c r="S21" s="137">
        <v>3600</v>
      </c>
      <c r="T21" s="125">
        <v>47000</v>
      </c>
      <c r="U21" s="126">
        <v>100000</v>
      </c>
      <c r="V21" s="133">
        <v>0</v>
      </c>
      <c r="W21" s="133">
        <v>0</v>
      </c>
      <c r="X21" s="98">
        <v>0</v>
      </c>
      <c r="Y21" s="127">
        <v>0</v>
      </c>
      <c r="Z21" s="98">
        <v>0</v>
      </c>
      <c r="AA21" s="98">
        <v>0</v>
      </c>
      <c r="AB21" s="128">
        <v>389220</v>
      </c>
      <c r="AC21" s="98">
        <v>0</v>
      </c>
      <c r="AD21" s="138">
        <v>14000</v>
      </c>
      <c r="AE21" s="99">
        <v>0</v>
      </c>
      <c r="AF21" s="98">
        <v>4031100</v>
      </c>
      <c r="AG21" s="135">
        <v>1008960</v>
      </c>
      <c r="AH21" s="98">
        <v>0</v>
      </c>
      <c r="AI21" s="154">
        <v>0</v>
      </c>
      <c r="AJ21" s="154">
        <v>55560</v>
      </c>
      <c r="AK21" s="98">
        <v>0</v>
      </c>
      <c r="AL21" s="154">
        <v>125660</v>
      </c>
      <c r="AM21" s="154">
        <v>0</v>
      </c>
      <c r="AN21" s="99">
        <v>0</v>
      </c>
      <c r="AO21" s="139">
        <v>4849.8900000000003</v>
      </c>
      <c r="AP21" s="135">
        <v>1850000</v>
      </c>
      <c r="AQ21" s="140">
        <v>97000</v>
      </c>
      <c r="AR21" s="98">
        <v>0</v>
      </c>
      <c r="AS21" s="98">
        <v>0</v>
      </c>
      <c r="AT21" s="135">
        <v>0</v>
      </c>
      <c r="AU21" s="135">
        <v>0</v>
      </c>
      <c r="AV21" s="131">
        <v>0</v>
      </c>
      <c r="AW21" s="91">
        <f t="shared" si="1"/>
        <v>9936449.8900000006</v>
      </c>
      <c r="AX21" s="1" t="s">
        <v>33</v>
      </c>
      <c r="AY21" s="8"/>
      <c r="AZ21"/>
      <c r="BA21"/>
      <c r="BB21"/>
      <c r="BC21"/>
      <c r="BD21"/>
      <c r="BE21"/>
      <c r="BF21"/>
      <c r="BG21"/>
      <c r="BH21"/>
      <c r="BI21"/>
      <c r="BJ21"/>
    </row>
    <row r="22" spans="1:62" ht="14.4" thickBot="1" x14ac:dyDescent="0.3">
      <c r="A22" s="113" t="s">
        <v>34</v>
      </c>
      <c r="B22" s="114" t="s">
        <v>35</v>
      </c>
      <c r="C22" s="98">
        <v>3300</v>
      </c>
      <c r="D22" s="120">
        <v>0</v>
      </c>
      <c r="E22" s="120">
        <v>0</v>
      </c>
      <c r="F22" s="98">
        <v>2200</v>
      </c>
      <c r="G22" s="76">
        <v>0</v>
      </c>
      <c r="H22" s="122">
        <v>8000</v>
      </c>
      <c r="I22" s="76">
        <v>497000</v>
      </c>
      <c r="J22" s="76">
        <v>402000</v>
      </c>
      <c r="K22" s="76">
        <v>95000</v>
      </c>
      <c r="L22" s="98">
        <v>370000</v>
      </c>
      <c r="M22" s="122">
        <v>86000</v>
      </c>
      <c r="N22" s="132">
        <v>1313800</v>
      </c>
      <c r="O22" s="124">
        <v>0</v>
      </c>
      <c r="P22" s="116">
        <f t="shared" si="0"/>
        <v>6500</v>
      </c>
      <c r="Q22" s="116">
        <v>6500</v>
      </c>
      <c r="R22" s="125">
        <v>0</v>
      </c>
      <c r="S22" s="125">
        <v>3600</v>
      </c>
      <c r="T22" s="125">
        <v>34000</v>
      </c>
      <c r="U22" s="126">
        <v>87000</v>
      </c>
      <c r="V22" s="133">
        <v>0</v>
      </c>
      <c r="W22" s="133">
        <v>0</v>
      </c>
      <c r="X22" s="98">
        <v>0</v>
      </c>
      <c r="Y22" s="127">
        <v>0</v>
      </c>
      <c r="Z22" s="98">
        <v>34177662</v>
      </c>
      <c r="AA22" s="98">
        <v>54000</v>
      </c>
      <c r="AB22" s="128">
        <v>389220</v>
      </c>
      <c r="AC22" s="98">
        <v>0</v>
      </c>
      <c r="AD22" s="77">
        <v>26000</v>
      </c>
      <c r="AE22" s="76">
        <v>0</v>
      </c>
      <c r="AF22" s="98">
        <v>4530384</v>
      </c>
      <c r="AG22" s="98">
        <v>1133517</v>
      </c>
      <c r="AH22" s="98">
        <v>0</v>
      </c>
      <c r="AI22" s="154">
        <v>0</v>
      </c>
      <c r="AJ22" s="154">
        <v>0</v>
      </c>
      <c r="AK22" s="98">
        <v>820800</v>
      </c>
      <c r="AL22" s="154">
        <v>79360</v>
      </c>
      <c r="AM22" s="154">
        <v>0</v>
      </c>
      <c r="AN22" s="76">
        <v>0</v>
      </c>
      <c r="AO22" s="129">
        <v>0</v>
      </c>
      <c r="AP22" s="98">
        <v>0</v>
      </c>
      <c r="AQ22" s="130">
        <v>0</v>
      </c>
      <c r="AR22" s="98">
        <v>0</v>
      </c>
      <c r="AS22" s="98">
        <v>0</v>
      </c>
      <c r="AT22" s="98">
        <v>0</v>
      </c>
      <c r="AU22" s="98">
        <v>0</v>
      </c>
      <c r="AV22" s="131">
        <v>0</v>
      </c>
      <c r="AW22" s="91">
        <f t="shared" si="1"/>
        <v>43622343</v>
      </c>
      <c r="AY22" s="8"/>
      <c r="AZ22"/>
      <c r="BA22"/>
      <c r="BB22"/>
      <c r="BC22"/>
      <c r="BD22"/>
      <c r="BE22"/>
      <c r="BF22"/>
      <c r="BG22"/>
      <c r="BH22"/>
      <c r="BI22"/>
      <c r="BJ22"/>
    </row>
    <row r="23" spans="1:62" ht="14.4" thickBot="1" x14ac:dyDescent="0.3">
      <c r="A23" s="113" t="s">
        <v>36</v>
      </c>
      <c r="B23" s="114" t="s">
        <v>37</v>
      </c>
      <c r="C23" s="98">
        <v>4570</v>
      </c>
      <c r="D23" s="120">
        <v>0</v>
      </c>
      <c r="E23" s="120">
        <v>0</v>
      </c>
      <c r="F23" s="98">
        <v>2200</v>
      </c>
      <c r="G23" s="76">
        <v>0</v>
      </c>
      <c r="H23" s="122">
        <v>10000</v>
      </c>
      <c r="I23" s="76">
        <v>95000</v>
      </c>
      <c r="J23" s="76">
        <v>54000</v>
      </c>
      <c r="K23" s="76">
        <v>41000</v>
      </c>
      <c r="L23" s="98">
        <v>123000</v>
      </c>
      <c r="M23" s="122">
        <v>115000</v>
      </c>
      <c r="N23" s="132">
        <v>1106400</v>
      </c>
      <c r="O23" s="124">
        <v>0</v>
      </c>
      <c r="P23" s="116">
        <f t="shared" si="0"/>
        <v>5600</v>
      </c>
      <c r="Q23" s="116">
        <v>5600</v>
      </c>
      <c r="R23" s="125">
        <v>0</v>
      </c>
      <c r="S23" s="125">
        <v>0</v>
      </c>
      <c r="T23" s="125">
        <v>31000</v>
      </c>
      <c r="U23" s="126">
        <v>63000</v>
      </c>
      <c r="V23" s="133">
        <v>0</v>
      </c>
      <c r="W23" s="133">
        <v>0</v>
      </c>
      <c r="X23" s="98">
        <v>0</v>
      </c>
      <c r="Y23" s="127">
        <v>0</v>
      </c>
      <c r="Z23" s="98">
        <v>9475475</v>
      </c>
      <c r="AA23" s="98">
        <v>26000</v>
      </c>
      <c r="AB23" s="128">
        <v>155688</v>
      </c>
      <c r="AC23" s="98">
        <v>0</v>
      </c>
      <c r="AD23" s="77">
        <v>8000</v>
      </c>
      <c r="AE23" s="76">
        <v>0</v>
      </c>
      <c r="AF23" s="98">
        <v>1666188</v>
      </c>
      <c r="AG23" s="98">
        <v>1265237</v>
      </c>
      <c r="AH23" s="98">
        <v>303000</v>
      </c>
      <c r="AI23" s="154">
        <v>0</v>
      </c>
      <c r="AJ23" s="154">
        <v>0</v>
      </c>
      <c r="AK23" s="98">
        <v>0</v>
      </c>
      <c r="AL23" s="154">
        <v>103819</v>
      </c>
      <c r="AM23" s="154">
        <v>5386</v>
      </c>
      <c r="AN23" s="76">
        <v>0</v>
      </c>
      <c r="AO23" s="129">
        <v>4849.8900000000003</v>
      </c>
      <c r="AP23" s="98">
        <v>410000</v>
      </c>
      <c r="AQ23" s="130">
        <v>0</v>
      </c>
      <c r="AR23" s="98">
        <v>0</v>
      </c>
      <c r="AS23" s="98">
        <v>0</v>
      </c>
      <c r="AT23" s="98">
        <v>0</v>
      </c>
      <c r="AU23" s="98">
        <v>0</v>
      </c>
      <c r="AV23" s="131">
        <v>35460</v>
      </c>
      <c r="AW23" s="91">
        <f t="shared" si="1"/>
        <v>15014872.890000001</v>
      </c>
      <c r="AY23" s="8"/>
      <c r="AZ23"/>
      <c r="BA23"/>
      <c r="BB23"/>
      <c r="BC23"/>
      <c r="BD23"/>
      <c r="BE23"/>
      <c r="BF23"/>
      <c r="BG23"/>
      <c r="BH23"/>
      <c r="BI23"/>
      <c r="BJ23"/>
    </row>
    <row r="24" spans="1:62" ht="14.4" thickBot="1" x14ac:dyDescent="0.3">
      <c r="A24" s="141" t="s">
        <v>38</v>
      </c>
      <c r="B24" s="142" t="s">
        <v>39</v>
      </c>
      <c r="C24" s="100">
        <v>5880</v>
      </c>
      <c r="D24" s="165">
        <v>0</v>
      </c>
      <c r="E24" s="165">
        <v>0</v>
      </c>
      <c r="F24" s="100">
        <v>2900</v>
      </c>
      <c r="G24" s="84">
        <v>0</v>
      </c>
      <c r="H24" s="143">
        <v>20000</v>
      </c>
      <c r="I24" s="84">
        <v>295000</v>
      </c>
      <c r="J24" s="84">
        <v>206000</v>
      </c>
      <c r="K24" s="84">
        <v>89000</v>
      </c>
      <c r="L24" s="100">
        <v>172000</v>
      </c>
      <c r="M24" s="143">
        <v>148000</v>
      </c>
      <c r="N24" s="166">
        <v>1014000</v>
      </c>
      <c r="O24" s="167">
        <v>0</v>
      </c>
      <c r="P24" s="144">
        <f t="shared" si="0"/>
        <v>5600</v>
      </c>
      <c r="Q24" s="144">
        <v>5600</v>
      </c>
      <c r="R24" s="168">
        <v>0</v>
      </c>
      <c r="S24" s="145">
        <v>0</v>
      </c>
      <c r="T24" s="145">
        <v>31000</v>
      </c>
      <c r="U24" s="85">
        <v>64000</v>
      </c>
      <c r="V24" s="100">
        <v>0</v>
      </c>
      <c r="W24" s="100">
        <v>0</v>
      </c>
      <c r="X24" s="100">
        <v>0</v>
      </c>
      <c r="Y24" s="146">
        <v>0</v>
      </c>
      <c r="Z24" s="100">
        <v>9412324</v>
      </c>
      <c r="AA24" s="100">
        <v>4519000</v>
      </c>
      <c r="AB24" s="147">
        <v>233532</v>
      </c>
      <c r="AC24" s="100">
        <v>0</v>
      </c>
      <c r="AD24" s="85">
        <v>26000</v>
      </c>
      <c r="AE24" s="84">
        <v>0</v>
      </c>
      <c r="AF24" s="100">
        <v>6351432</v>
      </c>
      <c r="AG24" s="100">
        <v>2138795</v>
      </c>
      <c r="AH24" s="100">
        <v>0</v>
      </c>
      <c r="AI24" s="169">
        <v>0</v>
      </c>
      <c r="AJ24" s="169">
        <v>0</v>
      </c>
      <c r="AK24" s="100">
        <v>0</v>
      </c>
      <c r="AL24" s="169">
        <v>76934</v>
      </c>
      <c r="AM24" s="169">
        <v>0</v>
      </c>
      <c r="AN24" s="84">
        <v>0</v>
      </c>
      <c r="AO24" s="148">
        <v>4849.8900000000003</v>
      </c>
      <c r="AP24" s="100">
        <v>560000</v>
      </c>
      <c r="AQ24" s="149">
        <v>0</v>
      </c>
      <c r="AR24" s="100">
        <v>0</v>
      </c>
      <c r="AS24" s="100">
        <v>0</v>
      </c>
      <c r="AT24" s="100">
        <v>0</v>
      </c>
      <c r="AU24" s="100">
        <v>0</v>
      </c>
      <c r="AV24" s="150">
        <v>0</v>
      </c>
      <c r="AW24" s="170">
        <f t="shared" si="1"/>
        <v>25081246.890000001</v>
      </c>
      <c r="AY24" s="8"/>
      <c r="AZ24"/>
      <c r="BA24"/>
      <c r="BB24"/>
      <c r="BC24"/>
      <c r="BD24"/>
      <c r="BE24"/>
      <c r="BF24"/>
      <c r="BG24"/>
      <c r="BH24"/>
      <c r="BI24"/>
      <c r="BJ24"/>
    </row>
    <row r="25" spans="1:62" s="22" customFormat="1" ht="27" customHeight="1" thickBot="1" x14ac:dyDescent="0.3">
      <c r="A25" s="176"/>
      <c r="B25" s="178" t="s">
        <v>104</v>
      </c>
      <c r="C25" s="177">
        <f t="shared" ref="C25:AV25" si="2">SUM(C13:C24)</f>
        <v>120000</v>
      </c>
      <c r="D25" s="172">
        <f t="shared" si="2"/>
        <v>225000</v>
      </c>
      <c r="E25" s="172">
        <f t="shared" si="2"/>
        <v>182000</v>
      </c>
      <c r="F25" s="171">
        <f t="shared" si="2"/>
        <v>55000</v>
      </c>
      <c r="G25" s="171">
        <f t="shared" si="2"/>
        <v>0</v>
      </c>
      <c r="H25" s="171">
        <f t="shared" si="2"/>
        <v>205000</v>
      </c>
      <c r="I25" s="171">
        <f t="shared" si="2"/>
        <v>3622000</v>
      </c>
      <c r="J25" s="171">
        <f t="shared" si="2"/>
        <v>2920000</v>
      </c>
      <c r="K25" s="171">
        <f t="shared" si="2"/>
        <v>702000</v>
      </c>
      <c r="L25" s="171">
        <f t="shared" si="2"/>
        <v>2460000</v>
      </c>
      <c r="M25" s="171">
        <f t="shared" si="2"/>
        <v>1785000</v>
      </c>
      <c r="N25" s="171">
        <f t="shared" si="2"/>
        <v>13317000</v>
      </c>
      <c r="O25" s="171">
        <f t="shared" si="2"/>
        <v>40000</v>
      </c>
      <c r="P25" s="171">
        <f t="shared" si="2"/>
        <v>69000</v>
      </c>
      <c r="Q25" s="171">
        <f t="shared" si="2"/>
        <v>69000</v>
      </c>
      <c r="R25" s="171">
        <f t="shared" si="2"/>
        <v>0</v>
      </c>
      <c r="S25" s="171">
        <f t="shared" si="2"/>
        <v>18000</v>
      </c>
      <c r="T25" s="171">
        <f t="shared" si="2"/>
        <v>390000</v>
      </c>
      <c r="U25" s="171">
        <f t="shared" si="2"/>
        <v>810000</v>
      </c>
      <c r="V25" s="171">
        <f t="shared" si="2"/>
        <v>0</v>
      </c>
      <c r="W25" s="171">
        <f t="shared" si="2"/>
        <v>0</v>
      </c>
      <c r="X25" s="171">
        <f t="shared" si="2"/>
        <v>0</v>
      </c>
      <c r="Y25" s="171">
        <f t="shared" si="2"/>
        <v>0</v>
      </c>
      <c r="Z25" s="171">
        <f t="shared" si="2"/>
        <v>168293000</v>
      </c>
      <c r="AA25" s="171">
        <f t="shared" si="2"/>
        <v>15729000</v>
      </c>
      <c r="AB25" s="171">
        <f t="shared" si="2"/>
        <v>2802384</v>
      </c>
      <c r="AC25" s="171">
        <f t="shared" si="2"/>
        <v>782000</v>
      </c>
      <c r="AD25" s="171">
        <f t="shared" si="2"/>
        <v>195000</v>
      </c>
      <c r="AE25" s="171">
        <f t="shared" si="2"/>
        <v>0</v>
      </c>
      <c r="AF25" s="171">
        <f t="shared" si="2"/>
        <v>35799348</v>
      </c>
      <c r="AG25" s="171">
        <f t="shared" si="2"/>
        <v>13510000</v>
      </c>
      <c r="AH25" s="171">
        <f t="shared" si="2"/>
        <v>2622768</v>
      </c>
      <c r="AI25" s="171">
        <f t="shared" si="2"/>
        <v>94000</v>
      </c>
      <c r="AJ25" s="171">
        <f t="shared" si="2"/>
        <v>171000</v>
      </c>
      <c r="AK25" s="171">
        <f t="shared" si="2"/>
        <v>1368000</v>
      </c>
      <c r="AL25" s="171">
        <f t="shared" si="2"/>
        <v>1090000</v>
      </c>
      <c r="AM25" s="171">
        <f t="shared" si="2"/>
        <v>22000</v>
      </c>
      <c r="AN25" s="171">
        <f t="shared" si="2"/>
        <v>0</v>
      </c>
      <c r="AO25" s="173">
        <f t="shared" si="2"/>
        <v>53348.79</v>
      </c>
      <c r="AP25" s="171">
        <f t="shared" si="2"/>
        <v>8300000</v>
      </c>
      <c r="AQ25" s="171">
        <f t="shared" si="2"/>
        <v>282000</v>
      </c>
      <c r="AR25" s="171">
        <f t="shared" si="2"/>
        <v>0</v>
      </c>
      <c r="AS25" s="171">
        <f t="shared" si="2"/>
        <v>0</v>
      </c>
      <c r="AT25" s="171">
        <f t="shared" si="2"/>
        <v>0</v>
      </c>
      <c r="AU25" s="171">
        <f t="shared" si="2"/>
        <v>0</v>
      </c>
      <c r="AV25" s="171">
        <f t="shared" si="2"/>
        <v>354600</v>
      </c>
      <c r="AW25" s="174">
        <f>C25+F25+G25+H25+J25+K25+L25+M25+N25+O25+Q25+R25+S25+T25+U25+V25+W25+X25+Y25+Z25+AA25+AB25+AC25+AD25+AE25+AF25+AG25+AH25+AI25+AJ25+AK25+AL25+AM25+AN25+AO25+AP25+AQ25+AR25+AS25+AT25+AU25+AV25+D25+E25</f>
        <v>274766448.78999996</v>
      </c>
      <c r="AX25" s="175"/>
      <c r="AY25" s="175"/>
      <c r="BA25" s="175"/>
    </row>
    <row r="26" spans="1:62" ht="13.8" x14ac:dyDescent="0.25">
      <c r="A26" s="9"/>
      <c r="B26" s="10"/>
      <c r="C26" s="11"/>
      <c r="D26" s="196"/>
      <c r="E26" s="196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2"/>
      <c r="AG26" s="12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44"/>
      <c r="AX26" s="11"/>
      <c r="AY26" s="11"/>
      <c r="AZ26" s="8"/>
      <c r="BA26" s="8"/>
      <c r="BB26"/>
      <c r="BC26"/>
      <c r="BD26"/>
      <c r="BE26"/>
      <c r="BF26"/>
      <c r="BG26"/>
      <c r="BH26"/>
      <c r="BI26"/>
      <c r="BJ26"/>
    </row>
    <row r="27" spans="1:62" x14ac:dyDescent="0.25">
      <c r="A27" s="9"/>
      <c r="B27" s="10" t="s">
        <v>84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2"/>
      <c r="AG27" s="12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8"/>
      <c r="BB27"/>
      <c r="BC27"/>
      <c r="BD27"/>
      <c r="BE27"/>
      <c r="BF27"/>
      <c r="BG27"/>
      <c r="BH27"/>
      <c r="BI27"/>
      <c r="BJ27"/>
    </row>
    <row r="28" spans="1:62" x14ac:dyDescent="0.25">
      <c r="A28" s="9"/>
      <c r="B28" s="10"/>
      <c r="C28" s="11"/>
      <c r="D28" s="11"/>
      <c r="E28" s="11"/>
      <c r="F28" s="11"/>
      <c r="G28" s="11"/>
      <c r="H28" s="11"/>
      <c r="I28" s="11"/>
      <c r="J28" s="11"/>
      <c r="K28" s="11" t="s">
        <v>43</v>
      </c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2"/>
      <c r="AG28" s="12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8"/>
      <c r="BB28"/>
      <c r="BC28"/>
      <c r="BD28"/>
      <c r="BE28"/>
      <c r="BF28"/>
      <c r="BG28"/>
      <c r="BH28"/>
      <c r="BI28"/>
      <c r="BJ28"/>
    </row>
    <row r="29" spans="1:62" ht="38.25" customHeight="1" x14ac:dyDescent="0.25">
      <c r="A29" s="21"/>
      <c r="C29" s="11"/>
      <c r="D29" s="11"/>
      <c r="E29" s="11"/>
      <c r="F29" s="11"/>
      <c r="G29" s="11"/>
      <c r="H29" s="11"/>
      <c r="I29" s="11"/>
      <c r="J29" s="11" t="s">
        <v>44</v>
      </c>
      <c r="K29" s="11"/>
      <c r="L29" s="11"/>
      <c r="M29" s="11"/>
      <c r="N29" s="11"/>
      <c r="O29" s="11"/>
      <c r="P29" s="11"/>
      <c r="Q29" s="11"/>
      <c r="R29" s="11"/>
      <c r="S29" s="11" t="s">
        <v>43</v>
      </c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2"/>
      <c r="AG29" s="12"/>
      <c r="AH29" s="155"/>
      <c r="AI29" s="155"/>
      <c r="AJ29" s="155"/>
      <c r="AK29" s="155"/>
      <c r="AL29" s="155"/>
      <c r="AM29" s="155"/>
      <c r="AN29" s="40"/>
      <c r="AO29" s="40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8"/>
      <c r="BB29"/>
      <c r="BC29"/>
      <c r="BD29"/>
      <c r="BE29"/>
      <c r="BF29"/>
      <c r="BG29"/>
      <c r="BH29"/>
      <c r="BI29"/>
      <c r="BJ29"/>
    </row>
    <row r="30" spans="1:62" x14ac:dyDescent="0.25">
      <c r="A30" s="9"/>
      <c r="B30" s="10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2"/>
      <c r="AG30" s="12"/>
      <c r="AH30" s="11"/>
      <c r="AI30" s="11"/>
      <c r="AJ30" s="11"/>
      <c r="AK30" s="156"/>
      <c r="AL30" s="156"/>
      <c r="AM30" s="156"/>
      <c r="AN30" s="4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8"/>
      <c r="BB30"/>
      <c r="BC30"/>
      <c r="BD30"/>
      <c r="BE30"/>
      <c r="BF30"/>
      <c r="BG30"/>
      <c r="BH30"/>
      <c r="BI30"/>
      <c r="BJ30"/>
    </row>
    <row r="31" spans="1:62" ht="17.25" customHeight="1" x14ac:dyDescent="0.25">
      <c r="A31" s="10"/>
      <c r="B31" s="10"/>
      <c r="C31" s="13"/>
      <c r="D31" s="13"/>
      <c r="E31" s="13"/>
      <c r="F31" s="14"/>
      <c r="G31" s="14"/>
      <c r="H31" s="14" t="s">
        <v>43</v>
      </c>
      <c r="I31" s="14"/>
      <c r="J31" s="14"/>
      <c r="K31" s="14"/>
      <c r="L31" s="13"/>
      <c r="M31" s="13"/>
      <c r="N31" s="13"/>
      <c r="O31" s="13"/>
      <c r="P31" s="13"/>
      <c r="Q31" s="13"/>
      <c r="R31" s="13"/>
      <c r="S31" s="13" t="s">
        <v>33</v>
      </c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57"/>
      <c r="AL31" s="157"/>
      <c r="AM31" s="157"/>
      <c r="AN31" s="42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8"/>
      <c r="BB31"/>
      <c r="BC31"/>
      <c r="BD31"/>
      <c r="BE31"/>
      <c r="BF31"/>
      <c r="BG31"/>
      <c r="BH31"/>
      <c r="BI31"/>
      <c r="BJ31"/>
    </row>
    <row r="32" spans="1:62" ht="12.75" customHeight="1" x14ac:dyDescent="0.25">
      <c r="A32" s="38"/>
      <c r="B32" s="36"/>
      <c r="C32" s="35"/>
      <c r="D32" s="35"/>
      <c r="E32" s="35"/>
      <c r="F32" s="35"/>
      <c r="G32" s="35"/>
      <c r="H32" s="35"/>
      <c r="I32" s="28"/>
      <c r="J32" s="28"/>
      <c r="K32" s="15"/>
      <c r="AK32" s="157"/>
      <c r="AL32" s="157"/>
      <c r="AM32" s="157"/>
      <c r="AN32" s="42"/>
      <c r="BB32"/>
      <c r="BC32"/>
      <c r="BD32"/>
      <c r="BE32"/>
      <c r="BF32"/>
      <c r="BG32"/>
      <c r="BH32"/>
      <c r="BI32"/>
      <c r="BJ32"/>
    </row>
    <row r="33" spans="1:62" ht="13.5" customHeight="1" x14ac:dyDescent="0.25">
      <c r="A33" s="38"/>
      <c r="B33" s="36"/>
      <c r="C33" s="35"/>
      <c r="D33" s="35"/>
      <c r="E33" s="35"/>
      <c r="F33" s="35"/>
      <c r="G33" s="35"/>
      <c r="H33" s="35"/>
      <c r="I33" s="28"/>
      <c r="J33" s="28"/>
      <c r="K33" s="15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7"/>
      <c r="AG33" s="17"/>
      <c r="AH33" s="16"/>
      <c r="AI33" s="16"/>
      <c r="AJ33" s="16"/>
      <c r="AK33" s="157"/>
      <c r="AL33" s="157"/>
      <c r="AM33" s="157"/>
      <c r="AN33" s="42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BB33"/>
      <c r="BC33"/>
      <c r="BD33"/>
      <c r="BE33"/>
      <c r="BF33"/>
      <c r="BG33"/>
      <c r="BH33"/>
      <c r="BI33"/>
      <c r="BJ33"/>
    </row>
    <row r="44" spans="1:62" x14ac:dyDescent="0.25">
      <c r="I44" s="1" t="s">
        <v>44</v>
      </c>
    </row>
  </sheetData>
  <sheetProtection selectLockedCells="1" selectUnlockedCells="1"/>
  <mergeCells count="10">
    <mergeCell ref="D26:E26"/>
    <mergeCell ref="A1:B1"/>
    <mergeCell ref="B10:B12"/>
    <mergeCell ref="AK3:AX3"/>
    <mergeCell ref="AC7:AH7"/>
    <mergeCell ref="J10:K11"/>
    <mergeCell ref="Q10:R11"/>
    <mergeCell ref="L8:O8"/>
    <mergeCell ref="A10:A12"/>
    <mergeCell ref="C6:N6"/>
  </mergeCells>
  <printOptions horizontalCentered="1"/>
  <pageMargins left="0.15748031496062992" right="0.15748031496062992" top="0.98425196850393704" bottom="0.98425196850393704" header="0.51181102362204722" footer="0.51181102362204722"/>
  <pageSetup paperSize="8" scale="30" firstPageNumber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zoomScaleSheetLayoutView="100" workbookViewId="0">
      <selection activeCell="H15" sqref="H15"/>
    </sheetView>
  </sheetViews>
  <sheetFormatPr defaultRowHeight="13.2" x14ac:dyDescent="0.25"/>
  <cols>
    <col min="1" max="1" width="8.44140625" customWidth="1"/>
    <col min="2" max="2" width="25.88671875" customWidth="1"/>
    <col min="3" max="3" width="15.109375" customWidth="1"/>
    <col min="4" max="5" width="14.5546875" customWidth="1"/>
    <col min="6" max="6" width="14.33203125" customWidth="1"/>
    <col min="7" max="7" width="14.109375" customWidth="1"/>
    <col min="8" max="8" width="12.6640625" customWidth="1"/>
    <col min="9" max="9" width="10.109375" customWidth="1"/>
  </cols>
  <sheetData>
    <row r="1" spans="1:10" ht="54" customHeight="1" x14ac:dyDescent="0.25">
      <c r="A1" s="46"/>
      <c r="B1" s="46"/>
      <c r="C1" s="46"/>
      <c r="D1" s="46"/>
      <c r="E1" s="47"/>
      <c r="F1" s="47"/>
      <c r="G1" s="47"/>
      <c r="H1" s="47"/>
      <c r="I1" s="46"/>
      <c r="J1" s="46"/>
    </row>
    <row r="2" spans="1:10" ht="21" customHeight="1" x14ac:dyDescent="0.25">
      <c r="A2" s="48"/>
      <c r="B2" s="49"/>
      <c r="C2" s="49"/>
      <c r="D2" s="50"/>
      <c r="E2" s="47"/>
      <c r="F2" s="47"/>
      <c r="G2" s="47"/>
      <c r="H2" s="47"/>
      <c r="I2" s="46"/>
      <c r="J2" s="46"/>
    </row>
    <row r="3" spans="1:10" ht="12.75" customHeight="1" x14ac:dyDescent="0.25">
      <c r="A3" s="50"/>
      <c r="B3" s="49" t="s">
        <v>102</v>
      </c>
      <c r="C3" s="50"/>
      <c r="D3" s="50"/>
      <c r="E3" s="47"/>
      <c r="F3" s="47"/>
      <c r="G3" s="47"/>
      <c r="H3" s="47"/>
      <c r="I3" s="46"/>
      <c r="J3" s="46"/>
    </row>
    <row r="4" spans="1:10" x14ac:dyDescent="0.25">
      <c r="A4" s="50"/>
      <c r="B4" s="50"/>
      <c r="C4" s="50"/>
      <c r="D4" s="51"/>
      <c r="E4" s="51"/>
      <c r="F4" s="51"/>
      <c r="G4" s="51"/>
      <c r="H4" s="51"/>
      <c r="I4" s="46"/>
      <c r="J4" s="46"/>
    </row>
    <row r="5" spans="1:10" x14ac:dyDescent="0.25">
      <c r="A5" s="46"/>
      <c r="B5" s="46"/>
      <c r="C5" s="46"/>
      <c r="D5" s="46"/>
      <c r="E5" s="46"/>
      <c r="F5" s="46"/>
      <c r="G5" s="46"/>
      <c r="H5" s="46"/>
      <c r="I5" s="46"/>
      <c r="J5" s="46"/>
    </row>
    <row r="6" spans="1:10" x14ac:dyDescent="0.25">
      <c r="A6" s="52"/>
      <c r="B6" s="210" t="s">
        <v>107</v>
      </c>
      <c r="C6" s="210"/>
      <c r="D6" s="210"/>
      <c r="E6" s="210"/>
      <c r="F6" s="210"/>
      <c r="G6" s="210"/>
      <c r="H6" s="210"/>
      <c r="I6" s="162"/>
      <c r="J6" s="162"/>
    </row>
    <row r="7" spans="1:10" x14ac:dyDescent="0.25">
      <c r="A7" s="52"/>
      <c r="B7" s="52"/>
      <c r="C7" s="52"/>
      <c r="D7" s="53"/>
      <c r="E7" s="53"/>
      <c r="F7" s="53"/>
      <c r="G7" s="53"/>
      <c r="H7" s="52"/>
      <c r="I7" s="46"/>
      <c r="J7" s="46"/>
    </row>
    <row r="8" spans="1:10" ht="12.75" customHeight="1" x14ac:dyDescent="0.25">
      <c r="A8" s="54"/>
      <c r="B8" s="54"/>
      <c r="C8" s="54"/>
      <c r="D8" s="209" t="s">
        <v>106</v>
      </c>
      <c r="E8" s="209"/>
      <c r="F8" s="209"/>
      <c r="G8" s="209"/>
      <c r="H8" s="209"/>
      <c r="I8" s="46"/>
      <c r="J8" s="46"/>
    </row>
    <row r="9" spans="1:10" x14ac:dyDescent="0.25">
      <c r="A9" s="55"/>
      <c r="B9" s="55"/>
      <c r="C9" s="55"/>
      <c r="D9" s="52"/>
      <c r="E9" s="52"/>
      <c r="F9" s="52"/>
      <c r="G9" s="52"/>
      <c r="H9" s="46"/>
      <c r="I9" s="46"/>
      <c r="J9" s="46"/>
    </row>
    <row r="10" spans="1:10" ht="13.8" thickBot="1" x14ac:dyDescent="0.3">
      <c r="A10" s="55"/>
      <c r="B10" s="55"/>
      <c r="C10" s="55"/>
      <c r="D10" s="52"/>
      <c r="E10" s="52"/>
      <c r="F10" s="52"/>
      <c r="G10" s="52"/>
      <c r="H10" s="55" t="s">
        <v>0</v>
      </c>
      <c r="I10" s="46"/>
      <c r="J10" s="46"/>
    </row>
    <row r="11" spans="1:10" ht="12.75" customHeight="1" thickBot="1" x14ac:dyDescent="0.3">
      <c r="A11" s="56"/>
      <c r="B11" s="208" t="s">
        <v>1</v>
      </c>
      <c r="C11" s="57" t="s">
        <v>2</v>
      </c>
      <c r="D11" s="57" t="s">
        <v>3</v>
      </c>
      <c r="E11" s="57" t="s">
        <v>4</v>
      </c>
      <c r="F11" s="57" t="s">
        <v>40</v>
      </c>
      <c r="G11" s="57" t="s">
        <v>6</v>
      </c>
      <c r="H11" s="57"/>
      <c r="I11" s="46"/>
      <c r="J11" s="46"/>
    </row>
    <row r="12" spans="1:10" ht="13.8" thickBot="1" x14ac:dyDescent="0.3">
      <c r="A12" s="58" t="s">
        <v>7</v>
      </c>
      <c r="B12" s="208"/>
      <c r="C12" s="59" t="s">
        <v>8</v>
      </c>
      <c r="D12" s="59" t="s">
        <v>9</v>
      </c>
      <c r="E12" s="59" t="s">
        <v>10</v>
      </c>
      <c r="F12" s="59" t="s">
        <v>11</v>
      </c>
      <c r="G12" s="60" t="s">
        <v>13</v>
      </c>
      <c r="H12" s="61" t="s">
        <v>41</v>
      </c>
      <c r="I12" s="46"/>
      <c r="J12" s="46"/>
    </row>
    <row r="13" spans="1:10" ht="13.8" thickBot="1" x14ac:dyDescent="0.3">
      <c r="A13" s="62"/>
      <c r="B13" s="208"/>
      <c r="C13" s="63" t="s">
        <v>94</v>
      </c>
      <c r="D13" s="63" t="s">
        <v>94</v>
      </c>
      <c r="E13" s="63" t="s">
        <v>94</v>
      </c>
      <c r="F13" s="63" t="s">
        <v>94</v>
      </c>
      <c r="G13" s="63" t="s">
        <v>94</v>
      </c>
      <c r="H13" s="64"/>
      <c r="I13" s="46"/>
      <c r="J13" s="46"/>
    </row>
    <row r="14" spans="1:10" ht="13.8" x14ac:dyDescent="0.25">
      <c r="A14" s="65" t="s">
        <v>15</v>
      </c>
      <c r="B14" s="66" t="s">
        <v>16</v>
      </c>
      <c r="C14" s="67">
        <v>0</v>
      </c>
      <c r="D14" s="68">
        <v>1290000</v>
      </c>
      <c r="E14" s="69">
        <v>0</v>
      </c>
      <c r="F14" s="70">
        <v>0</v>
      </c>
      <c r="G14" s="71">
        <v>12500</v>
      </c>
      <c r="H14" s="72">
        <f t="shared" ref="H14:H25" si="0">SUM(C14:G14)</f>
        <v>1302500</v>
      </c>
      <c r="I14" s="46"/>
      <c r="J14" s="46"/>
    </row>
    <row r="15" spans="1:10" ht="13.8" x14ac:dyDescent="0.25">
      <c r="A15" s="73" t="s">
        <v>17</v>
      </c>
      <c r="B15" s="74" t="s">
        <v>18</v>
      </c>
      <c r="C15" s="75">
        <v>0</v>
      </c>
      <c r="D15" s="76">
        <v>785000</v>
      </c>
      <c r="E15" s="77">
        <v>1000</v>
      </c>
      <c r="F15" s="78">
        <v>5000</v>
      </c>
      <c r="G15" s="79">
        <v>5500</v>
      </c>
      <c r="H15" s="72">
        <f>SUM(C15:G15)</f>
        <v>796500</v>
      </c>
      <c r="I15" s="46"/>
      <c r="J15" s="46"/>
    </row>
    <row r="16" spans="1:10" ht="13.8" x14ac:dyDescent="0.25">
      <c r="A16" s="73" t="s">
        <v>19</v>
      </c>
      <c r="B16" s="74" t="s">
        <v>20</v>
      </c>
      <c r="C16" s="75">
        <v>0</v>
      </c>
      <c r="D16" s="76">
        <v>3960000</v>
      </c>
      <c r="E16" s="77">
        <v>0</v>
      </c>
      <c r="F16" s="78">
        <v>8000</v>
      </c>
      <c r="G16" s="79">
        <v>11000</v>
      </c>
      <c r="H16" s="72">
        <f t="shared" si="0"/>
        <v>3979000</v>
      </c>
      <c r="I16" s="46"/>
      <c r="J16" s="46"/>
    </row>
    <row r="17" spans="1:10" ht="13.8" x14ac:dyDescent="0.25">
      <c r="A17" s="73" t="s">
        <v>21</v>
      </c>
      <c r="B17" s="74" t="s">
        <v>22</v>
      </c>
      <c r="C17" s="76">
        <v>0</v>
      </c>
      <c r="D17" s="76">
        <v>1300000</v>
      </c>
      <c r="E17" s="77">
        <v>0</v>
      </c>
      <c r="F17" s="78">
        <v>11000</v>
      </c>
      <c r="G17" s="79">
        <v>9500</v>
      </c>
      <c r="H17" s="72">
        <f t="shared" si="0"/>
        <v>1320500</v>
      </c>
      <c r="I17" s="46"/>
      <c r="J17" s="46"/>
    </row>
    <row r="18" spans="1:10" ht="13.8" x14ac:dyDescent="0.25">
      <c r="A18" s="73" t="s">
        <v>23</v>
      </c>
      <c r="B18" s="74" t="s">
        <v>24</v>
      </c>
      <c r="C18" s="76">
        <v>0</v>
      </c>
      <c r="D18" s="76">
        <v>2209000</v>
      </c>
      <c r="E18" s="77">
        <v>0</v>
      </c>
      <c r="F18" s="78">
        <v>6000</v>
      </c>
      <c r="G18" s="79">
        <v>12000</v>
      </c>
      <c r="H18" s="72">
        <f t="shared" si="0"/>
        <v>2227000</v>
      </c>
      <c r="I18" s="46"/>
      <c r="J18" s="46"/>
    </row>
    <row r="19" spans="1:10" ht="13.8" x14ac:dyDescent="0.25">
      <c r="A19" s="73" t="s">
        <v>25</v>
      </c>
      <c r="B19" s="74" t="s">
        <v>26</v>
      </c>
      <c r="C19" s="76">
        <v>0</v>
      </c>
      <c r="D19" s="76">
        <v>340000</v>
      </c>
      <c r="E19" s="77">
        <v>0</v>
      </c>
      <c r="F19" s="78">
        <v>16000</v>
      </c>
      <c r="G19" s="79">
        <v>5500</v>
      </c>
      <c r="H19" s="72">
        <f t="shared" si="0"/>
        <v>361500</v>
      </c>
      <c r="I19" s="46"/>
      <c r="J19" s="46" t="s">
        <v>43</v>
      </c>
    </row>
    <row r="20" spans="1:10" ht="13.8" x14ac:dyDescent="0.25">
      <c r="A20" s="73" t="s">
        <v>27</v>
      </c>
      <c r="B20" s="74" t="s">
        <v>28</v>
      </c>
      <c r="C20" s="76">
        <v>2000</v>
      </c>
      <c r="D20" s="76">
        <v>1260000</v>
      </c>
      <c r="E20" s="77">
        <v>0</v>
      </c>
      <c r="F20" s="78">
        <v>34000</v>
      </c>
      <c r="G20" s="79">
        <v>11000</v>
      </c>
      <c r="H20" s="72">
        <f t="shared" si="0"/>
        <v>1307000</v>
      </c>
      <c r="I20" s="46"/>
      <c r="J20" s="46"/>
    </row>
    <row r="21" spans="1:10" ht="13.8" x14ac:dyDescent="0.25">
      <c r="A21" s="73" t="s">
        <v>29</v>
      </c>
      <c r="B21" s="74" t="s">
        <v>30</v>
      </c>
      <c r="C21" s="76">
        <v>0</v>
      </c>
      <c r="D21" s="76">
        <v>680000</v>
      </c>
      <c r="E21" s="77">
        <v>0</v>
      </c>
      <c r="F21" s="78">
        <v>6000</v>
      </c>
      <c r="G21" s="79">
        <v>9000</v>
      </c>
      <c r="H21" s="72">
        <f t="shared" si="0"/>
        <v>695000</v>
      </c>
      <c r="I21" s="46"/>
      <c r="J21" s="46"/>
    </row>
    <row r="22" spans="1:10" ht="13.8" x14ac:dyDescent="0.25">
      <c r="A22" s="73" t="s">
        <v>31</v>
      </c>
      <c r="B22" s="80" t="s">
        <v>32</v>
      </c>
      <c r="C22" s="76">
        <v>0</v>
      </c>
      <c r="D22" s="76">
        <v>1460000</v>
      </c>
      <c r="E22" s="77">
        <v>0</v>
      </c>
      <c r="F22" s="78">
        <v>0</v>
      </c>
      <c r="G22" s="79">
        <v>28000</v>
      </c>
      <c r="H22" s="72">
        <f t="shared" si="0"/>
        <v>1488000</v>
      </c>
      <c r="I22" s="46"/>
      <c r="J22" s="46"/>
    </row>
    <row r="23" spans="1:10" ht="13.8" x14ac:dyDescent="0.25">
      <c r="A23" s="73" t="s">
        <v>34</v>
      </c>
      <c r="B23" s="74" t="s">
        <v>35</v>
      </c>
      <c r="C23" s="76">
        <v>0</v>
      </c>
      <c r="D23" s="76">
        <v>12072000</v>
      </c>
      <c r="E23" s="77">
        <v>5000</v>
      </c>
      <c r="F23" s="78">
        <v>36000</v>
      </c>
      <c r="G23" s="79">
        <v>0</v>
      </c>
      <c r="H23" s="72">
        <f t="shared" si="0"/>
        <v>12113000</v>
      </c>
      <c r="I23" s="46"/>
      <c r="J23" s="46"/>
    </row>
    <row r="24" spans="1:10" ht="13.8" x14ac:dyDescent="0.25">
      <c r="A24" s="73" t="s">
        <v>36</v>
      </c>
      <c r="B24" s="74" t="s">
        <v>37</v>
      </c>
      <c r="C24" s="76">
        <v>0</v>
      </c>
      <c r="D24" s="76">
        <v>310000</v>
      </c>
      <c r="E24" s="77">
        <v>0</v>
      </c>
      <c r="F24" s="78">
        <v>2000</v>
      </c>
      <c r="G24" s="79">
        <v>6000</v>
      </c>
      <c r="H24" s="72">
        <f t="shared" si="0"/>
        <v>318000</v>
      </c>
      <c r="I24" s="46"/>
      <c r="J24" s="46"/>
    </row>
    <row r="25" spans="1:10" ht="14.4" thickBot="1" x14ac:dyDescent="0.3">
      <c r="A25" s="81" t="s">
        <v>38</v>
      </c>
      <c r="B25" s="82" t="s">
        <v>39</v>
      </c>
      <c r="C25" s="83">
        <v>0</v>
      </c>
      <c r="D25" s="84">
        <v>2735000</v>
      </c>
      <c r="E25" s="85">
        <v>0</v>
      </c>
      <c r="F25" s="86">
        <v>26000</v>
      </c>
      <c r="G25" s="87">
        <v>10000</v>
      </c>
      <c r="H25" s="72">
        <f t="shared" si="0"/>
        <v>2771000</v>
      </c>
      <c r="I25" s="46"/>
      <c r="J25" s="46"/>
    </row>
    <row r="26" spans="1:10" ht="14.4" thickBot="1" x14ac:dyDescent="0.3">
      <c r="A26" s="88"/>
      <c r="B26" s="89" t="s">
        <v>14</v>
      </c>
      <c r="C26" s="90">
        <f>SUM(C14:C25)</f>
        <v>2000</v>
      </c>
      <c r="D26" s="90">
        <f>SUM(D14:D25)</f>
        <v>28401000</v>
      </c>
      <c r="E26" s="90">
        <f>SUM(E14:E25)</f>
        <v>6000</v>
      </c>
      <c r="F26" s="90">
        <f>SUM(F14:F25)</f>
        <v>150000</v>
      </c>
      <c r="G26" s="90">
        <f t="shared" ref="G26" si="1">SUM(G14:G25)</f>
        <v>120000</v>
      </c>
      <c r="H26" s="91">
        <f>SUM(C26:G26)</f>
        <v>28679000</v>
      </c>
      <c r="I26" s="92"/>
      <c r="J26" s="46"/>
    </row>
    <row r="27" spans="1:10" x14ac:dyDescent="0.25">
      <c r="C27" s="1"/>
      <c r="D27" s="1"/>
      <c r="E27" s="1"/>
      <c r="F27" s="1"/>
      <c r="G27" s="1"/>
      <c r="H27" s="34"/>
      <c r="I27" s="18"/>
    </row>
    <row r="28" spans="1:10" x14ac:dyDescent="0.25">
      <c r="F28" t="s">
        <v>42</v>
      </c>
      <c r="I28" s="18"/>
    </row>
    <row r="29" spans="1:10" ht="12.75" customHeight="1" x14ac:dyDescent="0.25">
      <c r="G29" s="40"/>
      <c r="H29" s="40"/>
      <c r="I29" s="40"/>
    </row>
    <row r="30" spans="1:10" x14ac:dyDescent="0.25">
      <c r="G30" s="39"/>
      <c r="H30" s="1"/>
      <c r="I30" s="1"/>
    </row>
    <row r="31" spans="1:10" x14ac:dyDescent="0.25">
      <c r="E31" s="29"/>
      <c r="G31" s="41"/>
      <c r="H31" s="41"/>
      <c r="I31" s="11"/>
    </row>
    <row r="32" spans="1:10" ht="12.75" customHeight="1" x14ac:dyDescent="0.25">
      <c r="E32" s="30"/>
      <c r="G32" s="42"/>
      <c r="H32" s="42"/>
      <c r="I32" s="13"/>
    </row>
    <row r="33" spans="5:9" ht="12.75" customHeight="1" x14ac:dyDescent="0.25">
      <c r="E33" s="30"/>
      <c r="G33" s="42"/>
      <c r="H33" s="42"/>
      <c r="I33" s="1"/>
    </row>
    <row r="34" spans="5:9" x14ac:dyDescent="0.25">
      <c r="E34" s="31"/>
    </row>
    <row r="35" spans="5:9" x14ac:dyDescent="0.25">
      <c r="E35" s="32"/>
    </row>
    <row r="36" spans="5:9" x14ac:dyDescent="0.25">
      <c r="E36" s="33"/>
    </row>
    <row r="37" spans="5:9" x14ac:dyDescent="0.25">
      <c r="E37" s="33"/>
    </row>
    <row r="38" spans="5:9" x14ac:dyDescent="0.25">
      <c r="E38" s="33"/>
    </row>
    <row r="39" spans="5:9" x14ac:dyDescent="0.25">
      <c r="E39" s="33"/>
    </row>
  </sheetData>
  <sheetProtection selectLockedCells="1" selectUnlockedCells="1"/>
  <mergeCells count="3">
    <mergeCell ref="B11:B13"/>
    <mergeCell ref="D8:H8"/>
    <mergeCell ref="B6:H6"/>
  </mergeCells>
  <pageMargins left="0.74803149606299213" right="0.74803149606299213" top="0.98425196850393704" bottom="0.98425196850393704" header="0.51181102362204722" footer="0.51181102362204722"/>
  <pageSetup paperSize="9" scale="90" firstPageNumber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0B918E65D3A2C4C909AAA8B33803003" ma:contentTypeVersion="0" ma:contentTypeDescription="Utwórz nowy dokument." ma:contentTypeScope="" ma:versionID="704113a607feb448d142cb9e6f2ed5c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CD691AD-F1FD-4FA6-A7A0-AD550A6D74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176A0F1-A303-4D54-9D1E-CEC028D9EA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AB1EABA-2ECC-4C02-A237-6ED2FE9712D9}">
  <ds:schemaRefs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elements/1.1/"/>
    <ds:schemaRef ds:uri="http://purl.org/dc/terms/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 dotacje</vt:lpstr>
      <vt:lpstr> dochody</vt:lpstr>
      <vt:lpstr>' dotacje'!Obszar_wydruku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Alicja Serwuszok</dc:creator>
  <cp:lastModifiedBy>Małgorzata Lewczak</cp:lastModifiedBy>
  <cp:lastPrinted>2026-10-20T05:36:24Z</cp:lastPrinted>
  <dcterms:created xsi:type="dcterms:W3CDTF">2016-10-25T09:24:25Z</dcterms:created>
  <dcterms:modified xsi:type="dcterms:W3CDTF">2026-10-22T13:37:31Z</dcterms:modified>
</cp:coreProperties>
</file>