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W:\!!! WYMIANA\4 Mleko\Oblicz mleko\Biuletyny Mleko\Biuletyny_2024\"/>
    </mc:Choice>
  </mc:AlternateContent>
  <bookViews>
    <workbookView xWindow="-270" yWindow="-15" windowWidth="9315" windowHeight="5655"/>
  </bookViews>
  <sheets>
    <sheet name="INFO" sheetId="29" r:id="rId1"/>
    <sheet name="Skup mleka " sheetId="7" r:id="rId2"/>
    <sheet name="Miesięczne ceny skupu mleka" sheetId="28" r:id="rId3"/>
    <sheet name="Skup mleka ekologicznego" sheetId="26" r:id="rId4"/>
    <sheet name="c. sprzedaży produkty stałe" sheetId="2" r:id="rId5"/>
    <sheet name="c. sprzedaży sery i twarogi" sheetId="5" r:id="rId6"/>
    <sheet name="c.sprzedaży produkty płynne" sheetId="31" r:id="rId7"/>
    <sheet name="preparaty mlekopodobne" sheetId="22" r:id="rId8"/>
    <sheet name="Ceny zakupu - przetwórstwo" sheetId="30" r:id="rId9"/>
    <sheet name="Ceny zakupu - sieci handlowe" sheetId="24" r:id="rId10"/>
    <sheet name="Tab. tygodniowa" sheetId="10" r:id="rId11"/>
    <sheet name="Dynamika zmiany cen" sheetId="18" r:id="rId12"/>
    <sheet name="% wskaźnik zmiany cen" sheetId="3" r:id="rId13"/>
    <sheet name="Średnie miesięczne ceny" sheetId="20" r:id="rId14"/>
    <sheet name="Średnie miesięczne -wykresy" sheetId="8" r:id="rId15"/>
    <sheet name="Polska a UE" sheetId="9" r:id="rId16"/>
    <sheet name="Handel zagraniczny-ogółem" sheetId="14" r:id="rId17"/>
    <sheet name="Handel zagr. wg krajów " sheetId="15" r:id="rId18"/>
    <sheet name="Handel ogółem 2022-23" sheetId="32" r:id="rId19"/>
    <sheet name="Handel zagr. wg krajów 2022-23" sheetId="33" r:id="rId20"/>
  </sheets>
  <definedNames>
    <definedName name="_xlnm.Print_Area" localSheetId="17">'Handel zagr. wg krajów '!#REF!</definedName>
    <definedName name="_xlnm.Print_Area" localSheetId="19">'Handel zagr. wg krajów 2022-23'!#REF!</definedName>
  </definedNames>
  <calcPr calcId="162913"/>
</workbook>
</file>

<file path=xl/calcChain.xml><?xml version="1.0" encoding="utf-8"?>
<calcChain xmlns="http://schemas.openxmlformats.org/spreadsheetml/2006/main">
  <c r="D46" i="14" l="1"/>
  <c r="S52" i="32" l="1"/>
  <c r="R52" i="32"/>
  <c r="Q52" i="32"/>
  <c r="P52" i="32"/>
  <c r="S51" i="32"/>
  <c r="R51" i="32"/>
  <c r="Q51" i="32"/>
  <c r="P51" i="32"/>
  <c r="S50" i="32"/>
  <c r="R50" i="32"/>
  <c r="Q50" i="32"/>
  <c r="P50" i="32"/>
  <c r="S49" i="32"/>
  <c r="R49" i="32"/>
  <c r="R46" i="32" s="1"/>
  <c r="Q49" i="32"/>
  <c r="P49" i="32"/>
  <c r="S48" i="32"/>
  <c r="R48" i="32"/>
  <c r="Q48" i="32"/>
  <c r="P48" i="32"/>
  <c r="S47" i="32"/>
  <c r="R47" i="32"/>
  <c r="Q47" i="32"/>
  <c r="Q46" i="32" s="1"/>
  <c r="P47" i="32"/>
  <c r="S46" i="32"/>
  <c r="P46" i="32"/>
  <c r="O46" i="32"/>
  <c r="N46" i="32"/>
  <c r="M46" i="32"/>
  <c r="L46" i="32"/>
  <c r="K46" i="32"/>
  <c r="J46" i="32"/>
  <c r="I46" i="32"/>
  <c r="H46" i="32"/>
  <c r="G46" i="32"/>
  <c r="F46" i="32"/>
  <c r="E46" i="32"/>
  <c r="D46" i="32"/>
  <c r="S40" i="32"/>
  <c r="R40" i="32"/>
  <c r="Q40" i="32"/>
  <c r="P40" i="32"/>
  <c r="S39" i="32"/>
  <c r="R39" i="32"/>
  <c r="Q39" i="32"/>
  <c r="P39" i="32"/>
  <c r="S38" i="32"/>
  <c r="R38" i="32"/>
  <c r="Q38" i="32"/>
  <c r="P38" i="32"/>
  <c r="S37" i="32"/>
  <c r="R37" i="32"/>
  <c r="Q37" i="32"/>
  <c r="P37" i="32"/>
  <c r="S36" i="32"/>
  <c r="R36" i="32"/>
  <c r="Q36" i="32"/>
  <c r="P36" i="32"/>
  <c r="S35" i="32"/>
  <c r="S34" i="32" s="1"/>
  <c r="R35" i="32"/>
  <c r="Q35" i="32"/>
  <c r="Q34" i="32" s="1"/>
  <c r="P35" i="32"/>
  <c r="R34" i="32"/>
  <c r="P34" i="32"/>
  <c r="O34" i="32"/>
  <c r="N34" i="32"/>
  <c r="M34" i="32"/>
  <c r="L34" i="32"/>
  <c r="K34" i="32"/>
  <c r="J34" i="32"/>
  <c r="I34" i="32"/>
  <c r="H34" i="32"/>
  <c r="G34" i="32"/>
  <c r="F34" i="32"/>
  <c r="E34" i="32"/>
  <c r="D34" i="32"/>
  <c r="S28" i="32"/>
  <c r="R28" i="32"/>
  <c r="Q28" i="32"/>
  <c r="P28" i="32"/>
  <c r="S27" i="32"/>
  <c r="R27" i="32"/>
  <c r="Q27" i="32"/>
  <c r="P27" i="32"/>
  <c r="S26" i="32"/>
  <c r="R26" i="32"/>
  <c r="Q26" i="32"/>
  <c r="P26" i="32"/>
  <c r="S25" i="32"/>
  <c r="R25" i="32"/>
  <c r="Q25" i="32"/>
  <c r="P25" i="32"/>
  <c r="S24" i="32"/>
  <c r="R24" i="32"/>
  <c r="Q24" i="32"/>
  <c r="P24" i="32"/>
  <c r="S23" i="32"/>
  <c r="S22" i="32" s="1"/>
  <c r="R23" i="32"/>
  <c r="Q23" i="32"/>
  <c r="Q22" i="32" s="1"/>
  <c r="P23" i="32"/>
  <c r="R22" i="32"/>
  <c r="P22" i="32"/>
  <c r="O22" i="32"/>
  <c r="N22" i="32"/>
  <c r="M22" i="32"/>
  <c r="L22" i="32"/>
  <c r="K22" i="32"/>
  <c r="J22" i="32"/>
  <c r="I22" i="32"/>
  <c r="H22" i="32"/>
  <c r="G22" i="32"/>
  <c r="F22" i="32"/>
  <c r="E22" i="32"/>
  <c r="D22" i="32"/>
  <c r="S16" i="32"/>
  <c r="R16" i="32"/>
  <c r="Q16" i="32"/>
  <c r="P16" i="32"/>
  <c r="S15" i="32"/>
  <c r="R15" i="32"/>
  <c r="Q15" i="32"/>
  <c r="P15" i="32"/>
  <c r="S14" i="32"/>
  <c r="R14" i="32"/>
  <c r="Q14" i="32"/>
  <c r="P14" i="32"/>
  <c r="S13" i="32"/>
  <c r="R13" i="32"/>
  <c r="Q13" i="32"/>
  <c r="P13" i="32"/>
  <c r="S12" i="32"/>
  <c r="R12" i="32"/>
  <c r="Q12" i="32"/>
  <c r="P12" i="32"/>
  <c r="S11" i="32"/>
  <c r="S10" i="32" s="1"/>
  <c r="R11" i="32"/>
  <c r="Q11" i="32"/>
  <c r="Q10" i="32" s="1"/>
  <c r="P11" i="32"/>
  <c r="R10" i="32"/>
  <c r="P10" i="32"/>
  <c r="O10" i="32"/>
  <c r="N10" i="32"/>
  <c r="M10" i="32"/>
  <c r="L10" i="32"/>
  <c r="K10" i="32"/>
  <c r="J10" i="32"/>
  <c r="I10" i="32"/>
  <c r="H10" i="32"/>
  <c r="G10" i="32"/>
  <c r="F10" i="32"/>
  <c r="E10" i="32"/>
  <c r="D10" i="32"/>
  <c r="D10" i="14" l="1"/>
  <c r="E10" i="14"/>
  <c r="F10" i="14"/>
  <c r="G10" i="14"/>
  <c r="H10" i="14"/>
  <c r="I10" i="14"/>
  <c r="J10" i="14"/>
  <c r="K10" i="14"/>
  <c r="L10" i="14"/>
  <c r="M10" i="14"/>
  <c r="N10" i="14"/>
  <c r="O10" i="14"/>
  <c r="D22" i="14" l="1"/>
  <c r="O22" i="14" l="1"/>
  <c r="P11" i="14" l="1"/>
  <c r="Q11" i="14"/>
  <c r="R11" i="14"/>
  <c r="S11" i="14"/>
  <c r="P12" i="14"/>
  <c r="Q12" i="14"/>
  <c r="R12" i="14"/>
  <c r="S12" i="14"/>
  <c r="P13" i="14"/>
  <c r="Q13" i="14"/>
  <c r="R13" i="14"/>
  <c r="S13" i="14"/>
  <c r="P14" i="14"/>
  <c r="Q14" i="14"/>
  <c r="R14" i="14"/>
  <c r="S14" i="14"/>
  <c r="P15" i="14"/>
  <c r="Q15" i="14"/>
  <c r="R15" i="14"/>
  <c r="S15" i="14"/>
  <c r="P16" i="14"/>
  <c r="Q16" i="14"/>
  <c r="R16" i="14"/>
  <c r="S16" i="14"/>
  <c r="Q10" i="14" l="1"/>
  <c r="P10" i="14"/>
  <c r="D34" i="14"/>
  <c r="Q52" i="14" l="1"/>
  <c r="Q51" i="14"/>
  <c r="Q50" i="14"/>
  <c r="Q49" i="14"/>
  <c r="Q48" i="14"/>
  <c r="Q47" i="14"/>
  <c r="P52" i="14"/>
  <c r="P51" i="14"/>
  <c r="P50" i="14"/>
  <c r="P49" i="14"/>
  <c r="P48" i="14"/>
  <c r="P47" i="14"/>
  <c r="Q40" i="14"/>
  <c r="Q39" i="14"/>
  <c r="Q38" i="14"/>
  <c r="Q37" i="14"/>
  <c r="Q36" i="14"/>
  <c r="Q35" i="14"/>
  <c r="P40" i="14"/>
  <c r="P39" i="14"/>
  <c r="P38" i="14"/>
  <c r="P37" i="14"/>
  <c r="P36" i="14"/>
  <c r="P35" i="14"/>
  <c r="P26" i="14" l="1"/>
  <c r="K22" i="14"/>
  <c r="Q28" i="14" l="1"/>
  <c r="P28" i="14"/>
  <c r="Q27" i="14"/>
  <c r="P27" i="14"/>
  <c r="Q26" i="14"/>
  <c r="Q25" i="14"/>
  <c r="P25" i="14"/>
  <c r="Q24" i="14"/>
  <c r="P24" i="14"/>
  <c r="Q23" i="14"/>
  <c r="P23" i="14"/>
  <c r="P34" i="14" l="1"/>
  <c r="Q34" i="14"/>
  <c r="P46" i="14" l="1"/>
  <c r="Q46" i="14"/>
  <c r="R24" i="14" l="1"/>
  <c r="R25" i="14"/>
  <c r="R26" i="14"/>
  <c r="R27" i="14"/>
  <c r="R28" i="14"/>
  <c r="R23" i="14"/>
  <c r="S23" i="14"/>
  <c r="S28" i="14"/>
  <c r="S27" i="14"/>
  <c r="F34" i="14" l="1"/>
  <c r="S26" i="14" l="1"/>
  <c r="S25" i="14"/>
  <c r="S24" i="14"/>
  <c r="I22" i="14" l="1"/>
  <c r="M22" i="14" l="1"/>
  <c r="L22" i="14"/>
  <c r="M46" i="14" l="1"/>
  <c r="L46" i="14"/>
  <c r="G46" i="14"/>
  <c r="F46" i="14"/>
  <c r="H34" i="14"/>
  <c r="I34" i="14"/>
  <c r="E22" i="14"/>
  <c r="F22" i="14"/>
  <c r="G22" i="14"/>
  <c r="H22" i="14"/>
  <c r="J22" i="14"/>
  <c r="N22" i="14"/>
  <c r="P22" i="14"/>
  <c r="Q22" i="14"/>
  <c r="S22" i="14"/>
  <c r="E34" i="14"/>
  <c r="G34" i="14"/>
  <c r="J34" i="14"/>
  <c r="K34" i="14"/>
  <c r="L34" i="14"/>
  <c r="M34" i="14"/>
  <c r="N34" i="14"/>
  <c r="O34" i="14"/>
  <c r="R35" i="14"/>
  <c r="R36" i="14"/>
  <c r="R37" i="14"/>
  <c r="R38" i="14"/>
  <c r="R39" i="14"/>
  <c r="R40" i="14"/>
  <c r="S35" i="14"/>
  <c r="S36" i="14"/>
  <c r="S37" i="14"/>
  <c r="S38" i="14"/>
  <c r="S39" i="14"/>
  <c r="S40" i="14"/>
  <c r="E46" i="14"/>
  <c r="H46" i="14"/>
  <c r="I46" i="14"/>
  <c r="J46" i="14"/>
  <c r="K46" i="14"/>
  <c r="N46" i="14"/>
  <c r="O46" i="14"/>
  <c r="R47" i="14"/>
  <c r="R48" i="14"/>
  <c r="R49" i="14"/>
  <c r="R50" i="14"/>
  <c r="R51" i="14"/>
  <c r="R52" i="14"/>
  <c r="S47" i="14"/>
  <c r="S48" i="14"/>
  <c r="S49" i="14"/>
  <c r="S50" i="14"/>
  <c r="S51" i="14"/>
  <c r="S52" i="14"/>
  <c r="R10" i="14" l="1"/>
  <c r="R34" i="14"/>
  <c r="S34" i="14"/>
  <c r="R22" i="14"/>
  <c r="S10" i="14"/>
  <c r="S46" i="14"/>
  <c r="R46" i="14"/>
</calcChain>
</file>

<file path=xl/sharedStrings.xml><?xml version="1.0" encoding="utf-8"?>
<sst xmlns="http://schemas.openxmlformats.org/spreadsheetml/2006/main" count="2301" uniqueCount="321">
  <si>
    <t>TOWAR</t>
  </si>
  <si>
    <t>POLSKA</t>
  </si>
  <si>
    <t xml:space="preserve"> ZINTEGROWANY SYSTEM ROLNICZEJ INFORMACJI RYNKOWEJ</t>
  </si>
  <si>
    <t>Wydawca:</t>
  </si>
  <si>
    <t>ul. Wspólna 30</t>
  </si>
  <si>
    <t>00-930 Warszawa</t>
  </si>
  <si>
    <t xml:space="preserve">Autor: </t>
  </si>
  <si>
    <t>MAKROREGION</t>
  </si>
  <si>
    <t>PÓŁNOCNY</t>
  </si>
  <si>
    <t>CENTRALNY</t>
  </si>
  <si>
    <t>POŁUDNIOWO-WSCHODNI</t>
  </si>
  <si>
    <t>ZACHODNI</t>
  </si>
  <si>
    <t>ceny [%]</t>
  </si>
  <si>
    <t xml:space="preserve">E-mail </t>
  </si>
  <si>
    <t>Dariusz.Banasiewicz@minrol.gov.pl</t>
  </si>
  <si>
    <t>RYNEK MLEKA</t>
  </si>
  <si>
    <t xml:space="preserve"> Średnie ceny liczone są jako średnia ważona za 100 kg.</t>
  </si>
  <si>
    <t>Ogółem</t>
  </si>
  <si>
    <t>Mleko spożywcze UHT</t>
  </si>
  <si>
    <t>Cena [zł/100kg]</t>
  </si>
  <si>
    <t>--</t>
  </si>
  <si>
    <t>Mleko w proszku</t>
  </si>
  <si>
    <t>pełne</t>
  </si>
  <si>
    <t>odtłuszczone</t>
  </si>
  <si>
    <t>Mleko zagęszczone</t>
  </si>
  <si>
    <t>słodzone</t>
  </si>
  <si>
    <t>niesłodzone</t>
  </si>
  <si>
    <t>Serwatka w proszku</t>
  </si>
  <si>
    <t>Laktoza</t>
  </si>
  <si>
    <t>Kazeina i kazeiniany</t>
  </si>
  <si>
    <t>Bezwodny tłuszcz mleczny</t>
  </si>
  <si>
    <t>Masło 82% tł., 16% wody</t>
  </si>
  <si>
    <t>Masło</t>
  </si>
  <si>
    <t>Rodzaj</t>
  </si>
  <si>
    <t>Zawartość</t>
  </si>
  <si>
    <t>tłuszczu</t>
  </si>
  <si>
    <t>do 0,5%</t>
  </si>
  <si>
    <t>1,5-1,8%</t>
  </si>
  <si>
    <t>2%</t>
  </si>
  <si>
    <t>3,2%</t>
  </si>
  <si>
    <t>od 3,5%</t>
  </si>
  <si>
    <t>Jogurt naturalny</t>
  </si>
  <si>
    <t>Kefir</t>
  </si>
  <si>
    <t>Śmietana i śmietanka</t>
  </si>
  <si>
    <t>10-29%</t>
  </si>
  <si>
    <t>pow. 29%</t>
  </si>
  <si>
    <t>twaróg min. 40% tł.</t>
  </si>
  <si>
    <t>I</t>
  </si>
  <si>
    <t>SERY DOJRZEWAJĄCE</t>
  </si>
  <si>
    <t>PODLASKI, ZAMOJSKI, MORSKI</t>
  </si>
  <si>
    <t>PARMEZAN</t>
  </si>
  <si>
    <t>RADAMER</t>
  </si>
  <si>
    <t>Ser typu MOZZARELLA</t>
  </si>
  <si>
    <t>Ser typu FETA</t>
  </si>
  <si>
    <t>SERY PLEŚNIOWE</t>
  </si>
  <si>
    <t>SERY i TWAROGI ŚWIEŻE</t>
  </si>
  <si>
    <t>serek granulowany min. 40% tł.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</si>
  <si>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</si>
  <si>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</si>
  <si>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</si>
  <si>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</si>
  <si>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</si>
  <si>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</si>
  <si>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</si>
  <si>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</si>
  <si>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</si>
  <si>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</si>
  <si>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</si>
  <si>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Francja</t>
  </si>
  <si>
    <t>Niemcy</t>
  </si>
  <si>
    <t>Polska</t>
  </si>
  <si>
    <t>Słowacja</t>
  </si>
  <si>
    <t>Czechy</t>
  </si>
  <si>
    <t>Średnie miesięczne ceny skupu mleka surowego</t>
  </si>
  <si>
    <t>Mleko spożywcze pasteryzowane</t>
  </si>
  <si>
    <t>Towar</t>
  </si>
  <si>
    <t>Cena zł/100kg</t>
  </si>
  <si>
    <t>Cena EUR/100kg</t>
  </si>
  <si>
    <t>Masło Ekstra w blokach</t>
  </si>
  <si>
    <t>Mleko odtłuszczone w proszku</t>
  </si>
  <si>
    <t>Mleko pełne w proszku</t>
  </si>
  <si>
    <t>Ser Edamski</t>
  </si>
  <si>
    <t>Ser Gouda</t>
  </si>
  <si>
    <t>Średni kurs EUR</t>
  </si>
  <si>
    <t>nld</t>
  </si>
  <si>
    <t>EKSPORT/WYWÓZ</t>
  </si>
  <si>
    <t>IMPORT/PRZYWÓZ</t>
  </si>
  <si>
    <t>CN</t>
  </si>
  <si>
    <t>Nazwa towaru</t>
  </si>
  <si>
    <t>Wartość [tys. EUR]</t>
  </si>
  <si>
    <t>Wolumen [tony]</t>
  </si>
  <si>
    <t>0401</t>
  </si>
  <si>
    <t>0402</t>
  </si>
  <si>
    <t xml:space="preserve">Mleko i śmietana, zagęszczone </t>
  </si>
  <si>
    <t>0403</t>
  </si>
  <si>
    <t>Maślanka, mleko zsiadłe i śmietana kwaśna, jogurt</t>
  </si>
  <si>
    <t>0404</t>
  </si>
  <si>
    <t>Serwatka, nawet zagęszczona, lub zawierająca dodatek cukru</t>
  </si>
  <si>
    <t>0405</t>
  </si>
  <si>
    <t>Masło oraz inne tłuszcze otrzymywanie z mleka</t>
  </si>
  <si>
    <t>0406</t>
  </si>
  <si>
    <t>Sery i twarogi</t>
  </si>
  <si>
    <t>OGÓŁEM</t>
  </si>
  <si>
    <t>Dane Komisji Europejskiej</t>
  </si>
  <si>
    <t>SALDO</t>
  </si>
  <si>
    <t>UWAGA: Dane w trakcie weryfikacji - mogą być obarczone istotnymi błędami</t>
  </si>
  <si>
    <r>
      <t xml:space="preserve">* </t>
    </r>
    <r>
      <rPr>
        <sz val="10"/>
        <rFont val="Arial CE"/>
        <charset val="238"/>
      </rPr>
      <t>źródło: Ministerstwo Finansów</t>
    </r>
  </si>
  <si>
    <t>EKSPORT</t>
  </si>
  <si>
    <t>IMPORT</t>
  </si>
  <si>
    <t>Kraj</t>
  </si>
  <si>
    <t>Wolumen   [tony]</t>
  </si>
  <si>
    <t>Włochy</t>
  </si>
  <si>
    <t>Irlandia</t>
  </si>
  <si>
    <t>Hiszpania</t>
  </si>
  <si>
    <t>Litwa</t>
  </si>
  <si>
    <t>Republika Czeska</t>
  </si>
  <si>
    <t>Austria</t>
  </si>
  <si>
    <t>Belgia</t>
  </si>
  <si>
    <t>Arabia Saudyjska</t>
  </si>
  <si>
    <t>Węgry</t>
  </si>
  <si>
    <t>Bułgaria</t>
  </si>
  <si>
    <t>Dania</t>
  </si>
  <si>
    <t>Wielka Brytania</t>
  </si>
  <si>
    <t>Finlandia</t>
  </si>
  <si>
    <t>Rumunia</t>
  </si>
  <si>
    <t>Mleko o standardowych parametrach</t>
  </si>
  <si>
    <t xml:space="preserve">Miesięczna zmiana </t>
  </si>
  <si>
    <t>Portugalia</t>
  </si>
  <si>
    <t>Szwecja</t>
  </si>
  <si>
    <t>Łotwa</t>
  </si>
  <si>
    <t>TYGODNIOWA ZMIANA CENY WYBRANYCH PRZETWORÓW MLECZARSKICH.</t>
  </si>
  <si>
    <t>Wartość [tys. PLN]</t>
  </si>
  <si>
    <t>Algieria</t>
  </si>
  <si>
    <t>Masło Ekstra konfekcjonowane</t>
  </si>
  <si>
    <t>NIEMCY</t>
  </si>
  <si>
    <t>Grecja</t>
  </si>
  <si>
    <t>Chiny</t>
  </si>
  <si>
    <t xml:space="preserve">Mleko i śmietana, nie zagęszczone </t>
  </si>
  <si>
    <t>Cena</t>
  </si>
  <si>
    <t>Dynamika w skali</t>
  </si>
  <si>
    <t>miesiąc temu</t>
  </si>
  <si>
    <t>początek roku</t>
  </si>
  <si>
    <t>rok temu</t>
  </si>
  <si>
    <t>2 lata temu</t>
  </si>
  <si>
    <t>miesiąca</t>
  </si>
  <si>
    <t>roku</t>
  </si>
  <si>
    <t>2 lat</t>
  </si>
  <si>
    <t>Mleko w proszku odtłuszczone</t>
  </si>
  <si>
    <t>Mleko w proszku pełne</t>
  </si>
  <si>
    <t>Masło w blokach</t>
  </si>
  <si>
    <t>Masło konfekcjonowane</t>
  </si>
  <si>
    <t xml:space="preserve"> Zmiana cen wybranych produktów mleczarskich ( w zł/100kg) w skali tygodnia, miesiąca, początku roku, roku i dwóch lat.</t>
  </si>
  <si>
    <t>Estonia</t>
  </si>
  <si>
    <t>Filipiny</t>
  </si>
  <si>
    <t>Serbia</t>
  </si>
  <si>
    <t>Mleko surowe do skupu         o standardowych parametrach</t>
  </si>
  <si>
    <t>Chorwacja</t>
  </si>
  <si>
    <t>Republika Południowej Afryki</t>
  </si>
  <si>
    <t>Mleko surowe do skupu                o standardowych parametrach</t>
  </si>
  <si>
    <t>Cypr</t>
  </si>
  <si>
    <t>Malta</t>
  </si>
  <si>
    <t>Słowenia</t>
  </si>
  <si>
    <t xml:space="preserve">Węgry </t>
  </si>
  <si>
    <t>UE</t>
  </si>
  <si>
    <t>Ukraina</t>
  </si>
  <si>
    <r>
      <t>*</t>
    </r>
    <r>
      <rPr>
        <sz val="9"/>
        <rFont val="Times New Roman"/>
        <family val="1"/>
        <charset val="238"/>
      </rPr>
      <t xml:space="preserve">Źródło:clal.it, FranceAgriMer, prodzuivel.nl  </t>
    </r>
  </si>
  <si>
    <t>Indonezja</t>
  </si>
  <si>
    <t xml:space="preserve">według ważniejszych krajów </t>
  </si>
  <si>
    <t>Malezja</t>
  </si>
  <si>
    <t>Tajlandia</t>
  </si>
  <si>
    <t>Zintegrowany System Rolniczej Informacji Rynkowej (ZSRIR)</t>
  </si>
  <si>
    <t>Ministerstwo Rolnictwa i Rozwoju Wsi</t>
  </si>
  <si>
    <t>Zintegrowanego Systemu Rolniczej Informacji Rynkowej (ZSRIR) - Ministerstwa Rolnictwa i Rozwoju Wsi</t>
  </si>
  <si>
    <t>(publikowanie danych możliwe wyłącznie z podaniem źródła)</t>
  </si>
  <si>
    <t>CENA SPRZEDAŻY [zł/100 kg]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</si>
  <si>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</si>
  <si>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</si>
  <si>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</si>
  <si>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</si>
  <si>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</si>
  <si>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</si>
  <si>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</si>
  <si>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</si>
  <si>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</si>
  <si>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</si>
  <si>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</si>
  <si>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</si>
  <si>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</si>
  <si>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JOGURT NATURALNY</t>
  </si>
  <si>
    <t>2017</t>
  </si>
  <si>
    <t>2018</t>
  </si>
  <si>
    <t>2019</t>
  </si>
  <si>
    <t>KEFIR</t>
  </si>
  <si>
    <t>MLEKO SPOŻYWCZE UHT</t>
  </si>
  <si>
    <t>ŚMIETANA I ŚMIETANKA</t>
  </si>
  <si>
    <t>MASŁO 82% tł,16%wody\konfekcjonowane</t>
  </si>
  <si>
    <t>SER typu GOUDA - dojrzewający w blokach pow.1kg</t>
  </si>
  <si>
    <t>SER typu EDAMSKI - dojrzewający w blokach pow.1kg</t>
  </si>
  <si>
    <t>Średnie, miesięczne ceny netto wybranych produktów rolnych monitorowanych w ramach</t>
  </si>
  <si>
    <t>Dariusz Banasiewicz, tel. (022) 623-12- 01;</t>
  </si>
  <si>
    <r>
      <t>Ceny sprzedaży netto (bez VAT) odtłuszczonego mleka w proszku i masła ekstra w blokach</t>
    </r>
    <r>
      <rPr>
        <b/>
        <u/>
        <vertAlign val="superscript"/>
        <sz val="10"/>
        <rFont val="Arial CE"/>
        <charset val="238"/>
      </rPr>
      <t>*</t>
    </r>
    <r>
      <rPr>
        <b/>
        <u/>
        <sz val="10"/>
        <rFont val="Arial CE"/>
        <charset val="238"/>
      </rPr>
      <t>.</t>
    </r>
  </si>
  <si>
    <t>ŚREDNIA WAŻONA CENA SKUPU MLEKA NETTO (bez VAT) O STANDARDOWYCH PARAMETRACH  (d. KL. EKSTRA) w zł/100kg</t>
  </si>
  <si>
    <t>Niderlandy</t>
  </si>
  <si>
    <t>NIDERLANDY</t>
  </si>
  <si>
    <t>w blokach</t>
  </si>
  <si>
    <t>konfekcjonowane</t>
  </si>
  <si>
    <t>Masło 80% tł., 16%wody, 2% soli</t>
  </si>
  <si>
    <t xml:space="preserve"> Rodzaj</t>
  </si>
  <si>
    <t>typu EDAMSKI</t>
  </si>
  <si>
    <t>typu GOUDA</t>
  </si>
  <si>
    <t>typu CHEDDAR</t>
  </si>
  <si>
    <t>typu EMENTALER</t>
  </si>
  <si>
    <t>Maroko</t>
  </si>
  <si>
    <t>Wydział Informacji Rynkowej</t>
  </si>
  <si>
    <t>Holandia</t>
  </si>
  <si>
    <t xml:space="preserve"> tyg. zmiana </t>
  </si>
  <si>
    <t>Republika Korei</t>
  </si>
  <si>
    <t>Miesięczna zmiana ceny (%)</t>
  </si>
  <si>
    <t>białko %</t>
  </si>
  <si>
    <t>tłuszcz %</t>
  </si>
  <si>
    <t>UNIA EUROPEJSKA-27</t>
  </si>
  <si>
    <t>Rosja</t>
  </si>
  <si>
    <t>Departament Rynków Rolnych.</t>
  </si>
  <si>
    <t>Japonia</t>
  </si>
  <si>
    <t>MASŁO KONFEKCJONOWANE</t>
  </si>
  <si>
    <t>200-300g</t>
  </si>
  <si>
    <t>MLEKO UHT</t>
  </si>
  <si>
    <t>3,2% tł.</t>
  </si>
  <si>
    <t xml:space="preserve"> EDAMSKI</t>
  </si>
  <si>
    <t xml:space="preserve"> GOUDA</t>
  </si>
  <si>
    <t>Tygodniowa zmiana ceny (%)</t>
  </si>
  <si>
    <t>Preparat mleczno-tłuszczowy w proszku tł. max 30% i białko min.23%.</t>
  </si>
  <si>
    <t>Mleko ekologiczne</t>
  </si>
  <si>
    <t>ŚREDNIA WAŻONA CENA SKUPU MLEKA EKOLOGICZNEGO NETTO (bez VAT)  w zł/100kg</t>
  </si>
  <si>
    <t xml:space="preserve">                                                                                                                                                                                MIESIĘCZNY WSKAŹNIK ZMIANY CENY PRODUKTÓW MLECZARSKICH  </t>
  </si>
  <si>
    <t>Wietnam</t>
  </si>
  <si>
    <r>
      <t xml:space="preserve">Daty podane w tabelach oznaczają </t>
    </r>
    <r>
      <rPr>
        <b/>
        <u/>
        <sz val="12"/>
        <rFont val="Calibri"/>
        <family val="2"/>
        <charset val="238"/>
        <scheme val="minor"/>
      </rPr>
      <t>ostatni dzień</t>
    </r>
    <r>
      <rPr>
        <u/>
        <sz val="12"/>
        <rFont val="Calibri"/>
        <family val="2"/>
        <charset val="238"/>
        <scheme val="minor"/>
      </rPr>
      <t xml:space="preserve"> </t>
    </r>
    <r>
      <rPr>
        <sz val="12"/>
        <rFont val="Calibri"/>
        <family val="2"/>
        <charset val="238"/>
        <scheme val="minor"/>
      </rPr>
      <t>analizowanego tygodnia (poniedziałek - niedziela)</t>
    </r>
  </si>
  <si>
    <r>
      <t xml:space="preserve">Daty podane w tabelach oznaczają </t>
    </r>
    <r>
      <rPr>
        <b/>
        <u/>
        <sz val="11"/>
        <rFont val="Calibri"/>
        <family val="2"/>
        <charset val="238"/>
        <scheme val="minor"/>
      </rPr>
      <t>ostatni dzień</t>
    </r>
    <r>
      <rPr>
        <u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analizowanego tygodnia (poniedziałek - niedziela)</t>
    </r>
  </si>
  <si>
    <r>
      <t xml:space="preserve">Daty podane w tabelach oznaczają </t>
    </r>
    <r>
      <rPr>
        <b/>
        <u/>
        <sz val="16"/>
        <rFont val="Calibri"/>
        <family val="2"/>
        <charset val="238"/>
        <scheme val="minor"/>
      </rPr>
      <t>ostatni dzień</t>
    </r>
    <r>
      <rPr>
        <u/>
        <sz val="16"/>
        <rFont val="Calibri"/>
        <family val="2"/>
        <charset val="238"/>
        <scheme val="minor"/>
      </rPr>
      <t xml:space="preserve"> </t>
    </r>
    <r>
      <rPr>
        <sz val="16"/>
        <rFont val="Calibri"/>
        <family val="2"/>
        <charset val="238"/>
        <scheme val="minor"/>
      </rPr>
      <t>analizowanego tygodnia (poniedziałek - niedziela)</t>
    </r>
  </si>
  <si>
    <t>*</t>
  </si>
  <si>
    <r>
      <t xml:space="preserve">Daty podane w tabelach oznaczają </t>
    </r>
    <r>
      <rPr>
        <b/>
        <u/>
        <sz val="14"/>
        <rFont val="Calibri"/>
        <family val="2"/>
        <charset val="238"/>
        <scheme val="minor"/>
      </rPr>
      <t>ostatni dzień</t>
    </r>
    <r>
      <rPr>
        <u/>
        <sz val="14"/>
        <rFont val="Calibri"/>
        <family val="2"/>
        <charset val="238"/>
        <scheme val="minor"/>
      </rPr>
      <t xml:space="preserve"> </t>
    </r>
    <r>
      <rPr>
        <sz val="14"/>
        <rFont val="Calibri"/>
        <family val="2"/>
        <charset val="238"/>
        <scheme val="minor"/>
      </rPr>
      <t>analizowanego tygodnia (poniedziałek - niedziela)</t>
    </r>
  </si>
  <si>
    <t>Departament Rynków Rolnych</t>
  </si>
  <si>
    <t>Notowania z okresu:</t>
  </si>
  <si>
    <r>
      <t xml:space="preserve">Biuletyn „Rynek mleka” ukazuje się w każdy </t>
    </r>
    <r>
      <rPr>
        <b/>
        <sz val="11"/>
        <rFont val="Calibri"/>
        <family val="2"/>
        <charset val="238"/>
        <scheme val="minor"/>
      </rPr>
      <t>czwartek.</t>
    </r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</si>
  <si>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</si>
  <si>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</si>
  <si>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</si>
  <si>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masło 82% tł. w blokach 25 kg</t>
  </si>
  <si>
    <t>Daty podane w tabelach oznaczają ostatni dzień analizowanego tygodnia (poniedziałek - niedziela)</t>
  </si>
  <si>
    <r>
      <t xml:space="preserve">HANDEL ZAGRANICZNY PRODUKTAMI MLECZNYMI </t>
    </r>
    <r>
      <rPr>
        <b/>
        <vertAlign val="superscript"/>
        <sz val="12"/>
        <rFont val="Calibri"/>
        <family val="2"/>
        <charset val="238"/>
        <scheme val="minor"/>
      </rPr>
      <t>*</t>
    </r>
  </si>
  <si>
    <r>
      <t xml:space="preserve">RAZEM  </t>
    </r>
    <r>
      <rPr>
        <b/>
        <i/>
        <sz val="12"/>
        <rFont val="Calibri"/>
        <family val="2"/>
        <charset val="238"/>
        <scheme val="minor"/>
      </rPr>
      <t>produkty mleczarskie</t>
    </r>
  </si>
  <si>
    <r>
      <t xml:space="preserve">Polski eksport </t>
    </r>
    <r>
      <rPr>
        <b/>
        <sz val="13"/>
        <color rgb="FF0000FF"/>
        <rFont val="Calibri"/>
        <family val="2"/>
        <charset val="238"/>
        <scheme val="minor"/>
      </rPr>
      <t>surowego</t>
    </r>
    <r>
      <rPr>
        <b/>
        <sz val="13"/>
        <rFont val="Calibri"/>
        <family val="2"/>
        <charset val="238"/>
        <scheme val="minor"/>
      </rPr>
      <t xml:space="preserve"> </t>
    </r>
    <r>
      <rPr>
        <b/>
        <sz val="13"/>
        <color rgb="FF0000FF"/>
        <rFont val="Calibri"/>
        <family val="2"/>
        <charset val="238"/>
        <scheme val="minor"/>
      </rPr>
      <t>mleka i śmietany</t>
    </r>
    <r>
      <rPr>
        <b/>
        <sz val="13"/>
        <rFont val="Calibri"/>
        <family val="2"/>
        <charset val="238"/>
        <scheme val="minor"/>
      </rPr>
      <t xml:space="preserve"> (kod 0401) </t>
    </r>
  </si>
  <si>
    <r>
      <t xml:space="preserve">Polski import </t>
    </r>
    <r>
      <rPr>
        <b/>
        <sz val="13"/>
        <color rgb="FF0000FF"/>
        <rFont val="Calibri"/>
        <family val="2"/>
        <charset val="238"/>
        <scheme val="minor"/>
      </rPr>
      <t xml:space="preserve">surowego mleka i śmietany </t>
    </r>
    <r>
      <rPr>
        <b/>
        <sz val="13"/>
        <rFont val="Calibri"/>
        <family val="2"/>
        <charset val="238"/>
        <scheme val="minor"/>
      </rPr>
      <t xml:space="preserve">(kod 0401) </t>
    </r>
  </si>
  <si>
    <r>
      <t xml:space="preserve">Polski eksport </t>
    </r>
    <r>
      <rPr>
        <b/>
        <sz val="12"/>
        <color rgb="FF0000FF"/>
        <rFont val="Calibri"/>
        <family val="2"/>
        <charset val="238"/>
        <scheme val="minor"/>
      </rPr>
      <t>mleka i śmietany zagęszczonych, m.in. w proszku</t>
    </r>
    <r>
      <rPr>
        <b/>
        <sz val="12"/>
        <rFont val="Calibri"/>
        <family val="2"/>
        <charset val="238"/>
        <scheme val="minor"/>
      </rPr>
      <t xml:space="preserve"> (kod CN 0402) </t>
    </r>
  </si>
  <si>
    <r>
      <t xml:space="preserve">Polski import </t>
    </r>
    <r>
      <rPr>
        <b/>
        <sz val="12"/>
        <color rgb="FF0000FF"/>
        <rFont val="Calibri"/>
        <family val="2"/>
        <charset val="238"/>
        <scheme val="minor"/>
      </rPr>
      <t>mleka i śmietany zagęszczonych, m.in. w proszku</t>
    </r>
    <r>
      <rPr>
        <b/>
        <sz val="12"/>
        <rFont val="Calibri"/>
        <family val="2"/>
        <charset val="238"/>
        <scheme val="minor"/>
      </rPr>
      <t xml:space="preserve"> (kod CN 0402) </t>
    </r>
  </si>
  <si>
    <r>
      <t xml:space="preserve">Polski eksport </t>
    </r>
    <r>
      <rPr>
        <b/>
        <sz val="12"/>
        <color rgb="FF0B44E5"/>
        <rFont val="Calibri"/>
        <family val="2"/>
        <charset val="238"/>
        <scheme val="minor"/>
      </rPr>
      <t>maślanki, mleka zsiadłego i śmietany kwaśnej, jogurtu</t>
    </r>
    <r>
      <rPr>
        <b/>
        <sz val="12"/>
        <rFont val="Calibri"/>
        <family val="2"/>
        <charset val="238"/>
        <scheme val="minor"/>
      </rPr>
      <t xml:space="preserve"> (kod CN 0403) </t>
    </r>
  </si>
  <si>
    <r>
      <t xml:space="preserve">Polski import </t>
    </r>
    <r>
      <rPr>
        <b/>
        <sz val="12"/>
        <color rgb="FF0B44E5"/>
        <rFont val="Calibri"/>
        <family val="2"/>
        <charset val="238"/>
        <scheme val="minor"/>
      </rPr>
      <t>maślanki, mleka zsiadłego i śmietany kwaśnej, jogurtu</t>
    </r>
    <r>
      <rPr>
        <b/>
        <sz val="12"/>
        <rFont val="Calibri"/>
        <family val="2"/>
        <charset val="238"/>
        <scheme val="minor"/>
      </rPr>
      <t xml:space="preserve"> (kod CN 0403) </t>
    </r>
  </si>
  <si>
    <r>
      <t xml:space="preserve">Polski eksport </t>
    </r>
    <r>
      <rPr>
        <b/>
        <sz val="12"/>
        <color rgb="FF0B44E5"/>
        <rFont val="Calibri"/>
        <family val="2"/>
        <charset val="238"/>
        <scheme val="minor"/>
      </rPr>
      <t>serwatki, nawet zagęszczonej, lub zawierającej dodatek cukru</t>
    </r>
    <r>
      <rPr>
        <b/>
        <sz val="12"/>
        <rFont val="Calibri"/>
        <family val="2"/>
        <charset val="238"/>
        <scheme val="minor"/>
      </rPr>
      <t xml:space="preserve"> (kod CN 0404) </t>
    </r>
  </si>
  <si>
    <r>
      <t xml:space="preserve">Polski import </t>
    </r>
    <r>
      <rPr>
        <b/>
        <sz val="12"/>
        <color rgb="FF0B44E5"/>
        <rFont val="Calibri"/>
        <family val="2"/>
        <charset val="238"/>
        <scheme val="minor"/>
      </rPr>
      <t>serwatki, nawet zagęszczonej, lub zawierającej dodatek cukru</t>
    </r>
    <r>
      <rPr>
        <b/>
        <sz val="12"/>
        <rFont val="Calibri"/>
        <family val="2"/>
        <charset val="238"/>
        <scheme val="minor"/>
      </rPr>
      <t xml:space="preserve"> (kod CN 0404) </t>
    </r>
  </si>
  <si>
    <r>
      <t xml:space="preserve">Polski eksport </t>
    </r>
    <r>
      <rPr>
        <b/>
        <sz val="12"/>
        <color rgb="FF0000FF"/>
        <rFont val="Calibri"/>
        <family val="2"/>
        <charset val="238"/>
        <scheme val="minor"/>
      </rPr>
      <t>masła oraz innych tłuszczy otrzymywanych z mleka</t>
    </r>
    <r>
      <rPr>
        <b/>
        <sz val="12"/>
        <color rgb="FFFF0000"/>
        <rFont val="Calibri"/>
        <family val="2"/>
        <charset val="238"/>
        <scheme val="minor"/>
      </rPr>
      <t xml:space="preserve"> </t>
    </r>
    <r>
      <rPr>
        <b/>
        <sz val="12"/>
        <color theme="1"/>
        <rFont val="Calibri"/>
        <family val="2"/>
        <charset val="238"/>
        <scheme val="minor"/>
      </rPr>
      <t>(kod CN 0405)</t>
    </r>
  </si>
  <si>
    <r>
      <t xml:space="preserve">Polski import </t>
    </r>
    <r>
      <rPr>
        <b/>
        <sz val="12"/>
        <color rgb="FF0000FF"/>
        <rFont val="Calibri"/>
        <family val="2"/>
        <charset val="238"/>
        <scheme val="minor"/>
      </rPr>
      <t>masła oraz innych tłuszczy otrzymywanych z mleka</t>
    </r>
    <r>
      <rPr>
        <b/>
        <sz val="12"/>
        <color theme="1"/>
        <rFont val="Calibri"/>
        <family val="2"/>
        <charset val="238"/>
        <scheme val="minor"/>
      </rPr>
      <t xml:space="preserve"> (kod CN 0405)</t>
    </r>
  </si>
  <si>
    <r>
      <t xml:space="preserve">Polski eksport </t>
    </r>
    <r>
      <rPr>
        <b/>
        <sz val="12"/>
        <color rgb="FF0000FF"/>
        <rFont val="Calibri"/>
        <family val="2"/>
        <charset val="238"/>
        <scheme val="minor"/>
      </rPr>
      <t>serów i twarogów</t>
    </r>
    <r>
      <rPr>
        <b/>
        <sz val="12"/>
        <rFont val="Calibri"/>
        <family val="2"/>
        <charset val="238"/>
        <scheme val="minor"/>
      </rPr>
      <t xml:space="preserve"> (kod CN 0406) </t>
    </r>
  </si>
  <si>
    <r>
      <t xml:space="preserve">Polski import </t>
    </r>
    <r>
      <rPr>
        <b/>
        <sz val="12"/>
        <color rgb="FF0000FF"/>
        <rFont val="Calibri"/>
        <family val="2"/>
        <charset val="238"/>
        <scheme val="minor"/>
      </rPr>
      <t>serów i twarogów</t>
    </r>
    <r>
      <rPr>
        <b/>
        <sz val="12"/>
        <rFont val="Calibri"/>
        <family val="2"/>
        <charset val="238"/>
        <scheme val="minor"/>
      </rPr>
      <t xml:space="preserve">  (kod CN 0406) </t>
    </r>
  </si>
  <si>
    <r>
      <t xml:space="preserve">* </t>
    </r>
    <r>
      <rPr>
        <sz val="10"/>
        <rFont val="Calibri"/>
        <family val="2"/>
        <charset val="238"/>
        <scheme val="minor"/>
      </rPr>
      <t>źródło: Ministerstwo Finansów</t>
    </r>
  </si>
  <si>
    <t>towaru</t>
  </si>
  <si>
    <t xml:space="preserve">Tygodn. zmiana </t>
  </si>
  <si>
    <t xml:space="preserve">tyg. zmiana </t>
  </si>
  <si>
    <t>Departament Rynków Rolnych i Transformacji Energetycznej Obszarów Wiejskich</t>
  </si>
  <si>
    <t xml:space="preserve">Ministerstwo Rolnictwa i Rozwoju Wsi, </t>
  </si>
  <si>
    <t>I Transformacji Energetycznej Obszarów Wiejskich</t>
  </si>
  <si>
    <t>Nowa Zelandia</t>
  </si>
  <si>
    <t>2022r.</t>
  </si>
  <si>
    <t>Egipt</t>
  </si>
  <si>
    <t>India</t>
  </si>
  <si>
    <t>Irak</t>
  </si>
  <si>
    <t>Kolumbia</t>
  </si>
  <si>
    <t>Bahrajn</t>
  </si>
  <si>
    <t>Szwajcaria</t>
  </si>
  <si>
    <t>Myanmar (Birma)</t>
  </si>
  <si>
    <t xml:space="preserve">w blokach </t>
  </si>
  <si>
    <t>Senegal</t>
  </si>
  <si>
    <t>I-XII 2022r.</t>
  </si>
  <si>
    <t>I-XII 2023r.*</t>
  </si>
  <si>
    <t>Handel zagraniczny produktami mlecznymi w  okresie I - XII - 2023r. - dane wstępne</t>
  </si>
  <si>
    <t>I-XII 2022r</t>
  </si>
  <si>
    <t>I-XII 2023r</t>
  </si>
  <si>
    <t>Jordania</t>
  </si>
  <si>
    <t>Zmiana ceny [%] w 2024r. względem:</t>
  </si>
  <si>
    <t>2023r.</t>
  </si>
  <si>
    <t>Dominikana</t>
  </si>
  <si>
    <t>tygodniowa zmiana ceny (%)</t>
  </si>
  <si>
    <t xml:space="preserve">tygodniowa zmiana </t>
  </si>
  <si>
    <t>tyg. zmiana kursu</t>
  </si>
  <si>
    <t xml:space="preserve">tydzień    temu </t>
  </si>
  <si>
    <t>tygodnia</t>
  </si>
  <si>
    <t xml:space="preserve">                                                                                                                                                                                MONITOROWANYCH W RAMACH ZSRIR w 2024r.</t>
  </si>
  <si>
    <t>maj</t>
  </si>
  <si>
    <t>OKRES: I.2017 - VI.2024   (ceny bez VAT)</t>
  </si>
  <si>
    <t>V-2024</t>
  </si>
  <si>
    <t>V-2023</t>
  </si>
  <si>
    <t>Handel zagraniczny produktami mlecznymi w  okresie I - V 2024r. - dane wstępne</t>
  </si>
  <si>
    <t>I - V 2023r.</t>
  </si>
  <si>
    <t>I - V 2024r.*</t>
  </si>
  <si>
    <t>I - V 2023r</t>
  </si>
  <si>
    <t>I - V 2024r</t>
  </si>
  <si>
    <t>2024-07-28</t>
  </si>
  <si>
    <t>Ceny zakupu masła w blokach 25 kg płacone przez podmioty branży piekarsko-cukierniczej za okres: 22-28.07.2024r.</t>
  </si>
  <si>
    <t>Ceny zakupu NETTO (bez VAT) płacone przez podmioty handlu detalicznego, wybranych produktów mleczarskich za okres: 22-28.07.2024r.</t>
  </si>
  <si>
    <t>NR 31/2024</t>
  </si>
  <si>
    <t>8 sierpnia 2024r.</t>
  </si>
  <si>
    <t>29 lipca - 4 sierpnia 2024r.</t>
  </si>
  <si>
    <t>04.08.2024</t>
  </si>
  <si>
    <t>Ceny sprzedaży NETTO (bez VAT) wybranych produktów mleczarskich za okres: 29.07-04.08.2024r.</t>
  </si>
  <si>
    <t>28.07.2024</t>
  </si>
  <si>
    <t>czerwiec</t>
  </si>
  <si>
    <t>Czerwiec  2024</t>
  </si>
  <si>
    <t>Czerwiec 2023</t>
  </si>
  <si>
    <t>Czerwiec 2022</t>
  </si>
  <si>
    <t>Ceny sprzedaży NETTO (bez VAT) wybranych preparatów mlekopodobnych za okres: 29.07-04.08.2024r.</t>
  </si>
  <si>
    <t>Aktualna       29.07-04.08.24</t>
  </si>
  <si>
    <r>
      <t>Mleko surowe</t>
    </r>
    <r>
      <rPr>
        <b/>
        <sz val="11"/>
        <rFont val="Times New Roman"/>
        <family val="1"/>
        <charset val="238"/>
      </rPr>
      <t xml:space="preserve"> skup    czerwiec 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</si>
</sst>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#,##0.0"/>
    <numFmt numFmtId="165" formatCode="0.0"/>
    <numFmt numFmtId="166" formatCode="#,##0.0000"/>
    <numFmt numFmtId="167" formatCode="#,###,##0"/>
    <numFmt numFmtId="168" formatCode="0.000"/>
    <numFmt numFmtId="169" formatCode="[$-415]mmmm\ yy;@"/>
  </numFmts>
  <fonts count="144" x14ac:knownFonts="1">
    <font>
      <sz val="10"/>
      <name val="Arial CE"/>
      <charset val="238"/>
    </font>
    <font>
      <sz val="10"/>
      <name val="Arial CE"/>
      <charset val="238"/>
    </font>
    <font>
      <sz val="14"/>
      <name val="Times New Roman CE"/>
      <family val="1"/>
      <charset val="238"/>
    </font>
    <font>
      <sz val="12"/>
      <name val="Times New Roman"/>
      <family val="1"/>
      <charset val="238"/>
    </font>
    <font>
      <b/>
      <sz val="10"/>
      <name val="Arial CE"/>
      <family val="2"/>
      <charset val="238"/>
    </font>
    <font>
      <u/>
      <sz val="10"/>
      <color indexed="12"/>
      <name val="Arial CE"/>
      <charset val="238"/>
    </font>
    <font>
      <b/>
      <sz val="14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12"/>
      <name val="Arial CE"/>
      <family val="2"/>
      <charset val="238"/>
    </font>
    <font>
      <u/>
      <sz val="10"/>
      <color indexed="12"/>
      <name val="Arial CE"/>
      <family val="2"/>
      <charset val="238"/>
    </font>
    <font>
      <sz val="10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sz val="8"/>
      <name val="Arial CE"/>
      <charset val="238"/>
    </font>
    <font>
      <sz val="10"/>
      <name val="Times New Roman"/>
      <family val="1"/>
      <charset val="238"/>
    </font>
    <font>
      <b/>
      <sz val="12"/>
      <name val="Times New Roman CE"/>
      <family val="1"/>
      <charset val="238"/>
    </font>
    <font>
      <sz val="9"/>
      <name val="Times New Roman"/>
      <family val="1"/>
      <charset val="238"/>
    </font>
    <font>
      <b/>
      <u/>
      <sz val="10"/>
      <name val="Arial CE"/>
      <charset val="238"/>
    </font>
    <font>
      <b/>
      <sz val="12"/>
      <name val="Arial CE"/>
      <charset val="238"/>
    </font>
    <font>
      <b/>
      <u/>
      <vertAlign val="superscript"/>
      <sz val="10"/>
      <name val="Arial CE"/>
      <charset val="238"/>
    </font>
    <font>
      <vertAlign val="superscript"/>
      <sz val="14"/>
      <name val="Arial CE"/>
      <charset val="238"/>
    </font>
    <font>
      <b/>
      <sz val="10"/>
      <name val="Times New Roman"/>
      <family val="1"/>
      <charset val="238"/>
    </font>
    <font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b/>
      <sz val="10"/>
      <name val="Arial CE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b/>
      <sz val="14"/>
      <name val="Arial CE"/>
      <charset val="238"/>
    </font>
    <font>
      <b/>
      <i/>
      <sz val="12"/>
      <name val="Times New Roman CE"/>
      <charset val="238"/>
    </font>
    <font>
      <sz val="10"/>
      <name val="Times New Roman CE"/>
    </font>
    <font>
      <vertAlign val="superscript"/>
      <sz val="10"/>
      <name val="Arial CE"/>
      <charset val="238"/>
    </font>
    <font>
      <b/>
      <i/>
      <sz val="14"/>
      <name val="Times New Roman"/>
      <family val="1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sz val="10"/>
      <name val="Arial CE"/>
    </font>
    <font>
      <b/>
      <sz val="12"/>
      <name val="Times New Roman"/>
      <family val="1"/>
      <charset val="238"/>
    </font>
    <font>
      <sz val="12"/>
      <name val="Arial CE"/>
      <charset val="238"/>
    </font>
    <font>
      <vertAlign val="superscript"/>
      <sz val="12"/>
      <name val="Times"/>
      <family val="1"/>
    </font>
    <font>
      <b/>
      <vertAlign val="superscript"/>
      <sz val="12"/>
      <name val="Times New Roman"/>
      <family val="1"/>
      <charset val="238"/>
    </font>
    <font>
      <b/>
      <sz val="13"/>
      <name val="Times New Roman"/>
      <family val="1"/>
      <charset val="238"/>
    </font>
    <font>
      <sz val="13"/>
      <name val="Times New Roman"/>
      <family val="1"/>
      <charset val="238"/>
    </font>
    <font>
      <sz val="10"/>
      <color indexed="10"/>
      <name val="Arial CE"/>
      <charset val="238"/>
    </font>
    <font>
      <i/>
      <sz val="10"/>
      <name val="Arial CE"/>
      <charset val="238"/>
    </font>
    <font>
      <sz val="14"/>
      <name val="Arial CE"/>
      <charset val="238"/>
    </font>
    <font>
      <sz val="12"/>
      <color indexed="8"/>
      <name val="Times New Roman"/>
      <family val="2"/>
      <charset val="238"/>
    </font>
    <font>
      <sz val="12"/>
      <color indexed="9"/>
      <name val="Times New Roman"/>
      <family val="2"/>
      <charset val="238"/>
    </font>
    <font>
      <sz val="12"/>
      <color indexed="62"/>
      <name val="Times New Roman"/>
      <family val="2"/>
      <charset val="238"/>
    </font>
    <font>
      <b/>
      <sz val="12"/>
      <color indexed="63"/>
      <name val="Times New Roman"/>
      <family val="2"/>
      <charset val="238"/>
    </font>
    <font>
      <sz val="12"/>
      <color indexed="17"/>
      <name val="Times New Roman"/>
      <family val="2"/>
      <charset val="238"/>
    </font>
    <font>
      <sz val="12"/>
      <color indexed="52"/>
      <name val="Times New Roman"/>
      <family val="2"/>
      <charset val="238"/>
    </font>
    <font>
      <b/>
      <sz val="12"/>
      <color indexed="9"/>
      <name val="Times New Roman"/>
      <family val="2"/>
      <charset val="238"/>
    </font>
    <font>
      <b/>
      <sz val="15"/>
      <color indexed="56"/>
      <name val="Times New Roman"/>
      <family val="2"/>
      <charset val="238"/>
    </font>
    <font>
      <b/>
      <sz val="13"/>
      <color indexed="56"/>
      <name val="Times New Roman"/>
      <family val="2"/>
      <charset val="238"/>
    </font>
    <font>
      <b/>
      <sz val="11"/>
      <color indexed="56"/>
      <name val="Times New Roman"/>
      <family val="2"/>
      <charset val="238"/>
    </font>
    <font>
      <sz val="12"/>
      <color indexed="60"/>
      <name val="Times New Roman"/>
      <family val="2"/>
      <charset val="238"/>
    </font>
    <font>
      <b/>
      <sz val="12"/>
      <color indexed="52"/>
      <name val="Times New Roman"/>
      <family val="2"/>
      <charset val="238"/>
    </font>
    <font>
      <b/>
      <sz val="12"/>
      <color indexed="8"/>
      <name val="Times New Roman"/>
      <family val="2"/>
      <charset val="238"/>
    </font>
    <font>
      <i/>
      <sz val="12"/>
      <color indexed="23"/>
      <name val="Times New Roman"/>
      <family val="2"/>
      <charset val="238"/>
    </font>
    <font>
      <sz val="12"/>
      <color indexed="10"/>
      <name val="Times New Roman"/>
      <family val="2"/>
      <charset val="238"/>
    </font>
    <font>
      <b/>
      <sz val="18"/>
      <color indexed="56"/>
      <name val="Cambria"/>
      <family val="2"/>
      <charset val="238"/>
    </font>
    <font>
      <sz val="12"/>
      <color indexed="20"/>
      <name val="Times New Roman"/>
      <family val="2"/>
      <charset val="238"/>
    </font>
    <font>
      <sz val="10"/>
      <name val="Arial"/>
      <family val="2"/>
      <charset val="238"/>
    </font>
    <font>
      <sz val="8"/>
      <name val="Times New Roman CE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Times New Roman CE"/>
      <family val="1"/>
      <charset val="238"/>
    </font>
    <font>
      <b/>
      <sz val="14"/>
      <name val="Times New Roman"/>
      <family val="1"/>
      <charset val="238"/>
    </font>
    <font>
      <i/>
      <sz val="10"/>
      <name val="Times New Roman"/>
      <family val="1"/>
      <charset val="238"/>
    </font>
    <font>
      <sz val="10"/>
      <color rgb="FFFF0000"/>
      <name val="Arial CE"/>
      <charset val="238"/>
    </font>
    <font>
      <b/>
      <sz val="11"/>
      <name val="Times New Roman CE"/>
      <charset val="238"/>
    </font>
    <font>
      <b/>
      <sz val="10"/>
      <color indexed="8"/>
      <name val="Times New Roman CE"/>
      <charset val="238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sz val="11"/>
      <name val="Arial CE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u/>
      <sz val="12"/>
      <name val="Calibri"/>
      <family val="2"/>
      <charset val="238"/>
      <scheme val="minor"/>
    </font>
    <font>
      <u/>
      <sz val="12"/>
      <name val="Calibri"/>
      <family val="2"/>
      <charset val="238"/>
      <scheme val="minor"/>
    </font>
    <font>
      <b/>
      <u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u/>
      <sz val="16"/>
      <name val="Calibri"/>
      <family val="2"/>
      <charset val="238"/>
      <scheme val="minor"/>
    </font>
    <font>
      <u/>
      <sz val="16"/>
      <name val="Calibri"/>
      <family val="2"/>
      <charset val="238"/>
      <scheme val="minor"/>
    </font>
    <font>
      <b/>
      <u/>
      <sz val="14"/>
      <name val="Calibri"/>
      <family val="2"/>
      <charset val="238"/>
      <scheme val="minor"/>
    </font>
    <font>
      <u/>
      <sz val="14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i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i/>
      <sz val="14"/>
      <color rgb="FFFF0000"/>
      <name val="Calibri"/>
      <family val="2"/>
      <charset val="238"/>
      <scheme val="minor"/>
    </font>
    <font>
      <b/>
      <sz val="14"/>
      <color rgb="FF0000FF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b/>
      <sz val="13"/>
      <color rgb="FF385623"/>
      <name val="Calibri"/>
      <family val="2"/>
      <charset val="238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vertAlign val="superscript"/>
      <sz val="12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b/>
      <sz val="22"/>
      <color indexed="12"/>
      <name val="Calibri"/>
      <family val="2"/>
      <charset val="238"/>
      <scheme val="minor"/>
    </font>
    <font>
      <b/>
      <i/>
      <sz val="9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3"/>
      <color rgb="FF0000FF"/>
      <name val="Calibri"/>
      <family val="2"/>
      <charset val="238"/>
      <scheme val="minor"/>
    </font>
    <font>
      <i/>
      <sz val="13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b/>
      <sz val="12"/>
      <color rgb="FF0B44E5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vertAlign val="superscript"/>
      <sz val="10"/>
      <name val="Calibri"/>
      <family val="2"/>
      <charset val="238"/>
      <scheme val="minor"/>
    </font>
    <font>
      <sz val="14"/>
      <color rgb="FFFF0000"/>
      <name val="Arial"/>
      <family val="2"/>
      <charset val="238"/>
    </font>
    <font>
      <sz val="14"/>
      <color rgb="FFFF0000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1"/>
      <name val="Times New Roman"/>
      <family val="1"/>
      <charset val="238"/>
    </font>
    <font>
      <sz val="11"/>
      <name val="Times New Roman CE"/>
      <charset val="238"/>
    </font>
    <font>
      <sz val="11"/>
      <color indexed="8"/>
      <name val="Times New Roman CE"/>
      <charset val="238"/>
    </font>
    <font>
      <sz val="12"/>
      <color indexed="8"/>
      <name val="Times New Roman"/>
      <family val="1"/>
      <charset val="238"/>
    </font>
    <font>
      <sz val="12"/>
      <color indexed="8"/>
      <name val="Times New Roman CE"/>
      <charset val="238"/>
    </font>
    <font>
      <b/>
      <sz val="14"/>
      <color rgb="FFFF0000"/>
      <name val="Calibri"/>
      <family val="2"/>
      <charset val="238"/>
      <scheme val="minor"/>
    </font>
    <font>
      <b/>
      <vertAlign val="superscript"/>
      <sz val="16"/>
      <name val="Times"/>
      <family val="1"/>
    </font>
    <font>
      <b/>
      <sz val="18"/>
      <color theme="1"/>
      <name val="Calibri"/>
      <family val="2"/>
      <charset val="238"/>
      <scheme val="minor"/>
    </font>
    <font>
      <b/>
      <sz val="10"/>
      <name val="Times New Roman CE"/>
      <family val="1"/>
      <charset val="238"/>
    </font>
    <font>
      <b/>
      <vertAlign val="superscript"/>
      <sz val="14"/>
      <name val="Arial CE"/>
      <charset val="238"/>
    </font>
    <font>
      <b/>
      <i/>
      <sz val="12"/>
      <name val="Calibri"/>
      <family val="2"/>
      <charset val="238"/>
    </font>
    <font>
      <b/>
      <sz val="10"/>
      <color rgb="FFFF0000"/>
      <name val="Arial"/>
      <family val="2"/>
      <charset val="238"/>
    </font>
    <font>
      <b/>
      <sz val="11"/>
      <color rgb="FF00B050"/>
      <name val="Arial"/>
      <family val="2"/>
      <charset val="238"/>
    </font>
    <font>
      <b/>
      <i/>
      <sz val="11.5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2"/>
      <color rgb="FFFF0000"/>
      <name val="Calibri"/>
      <family val="2"/>
      <charset val="238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27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20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56">
    <xf numFmtId="0" fontId="0" fillId="0" borderId="0"/>
    <xf numFmtId="0" fontId="44" fillId="2" borderId="0" applyNumberFormat="0" applyBorder="0" applyAlignment="0" applyProtection="0"/>
    <xf numFmtId="0" fontId="44" fillId="3" borderId="0" applyNumberFormat="0" applyBorder="0" applyAlignment="0" applyProtection="0"/>
    <xf numFmtId="0" fontId="44" fillId="4" borderId="0" applyNumberFormat="0" applyBorder="0" applyAlignment="0" applyProtection="0"/>
    <xf numFmtId="0" fontId="44" fillId="5" borderId="0" applyNumberFormat="0" applyBorder="0" applyAlignment="0" applyProtection="0"/>
    <xf numFmtId="0" fontId="44" fillId="6" borderId="0" applyNumberFormat="0" applyBorder="0" applyAlignment="0" applyProtection="0"/>
    <xf numFmtId="0" fontId="44" fillId="7" borderId="0" applyNumberFormat="0" applyBorder="0" applyAlignment="0" applyProtection="0"/>
    <xf numFmtId="0" fontId="44" fillId="8" borderId="0" applyNumberFormat="0" applyBorder="0" applyAlignment="0" applyProtection="0"/>
    <xf numFmtId="0" fontId="44" fillId="9" borderId="0" applyNumberFormat="0" applyBorder="0" applyAlignment="0" applyProtection="0"/>
    <xf numFmtId="0" fontId="44" fillId="10" borderId="0" applyNumberFormat="0" applyBorder="0" applyAlignment="0" applyProtection="0"/>
    <xf numFmtId="0" fontId="44" fillId="5" borderId="0" applyNumberFormat="0" applyBorder="0" applyAlignment="0" applyProtection="0"/>
    <xf numFmtId="0" fontId="44" fillId="8" borderId="0" applyNumberFormat="0" applyBorder="0" applyAlignment="0" applyProtection="0"/>
    <xf numFmtId="0" fontId="44" fillId="11" borderId="0" applyNumberFormat="0" applyBorder="0" applyAlignment="0" applyProtection="0"/>
    <xf numFmtId="0" fontId="45" fillId="12" borderId="0" applyNumberFormat="0" applyBorder="0" applyAlignment="0" applyProtection="0"/>
    <xf numFmtId="0" fontId="45" fillId="9" borderId="0" applyNumberFormat="0" applyBorder="0" applyAlignment="0" applyProtection="0"/>
    <xf numFmtId="0" fontId="45" fillId="10" borderId="0" applyNumberFormat="0" applyBorder="0" applyAlignment="0" applyProtection="0"/>
    <xf numFmtId="0" fontId="45" fillId="13" borderId="0" applyNumberFormat="0" applyBorder="0" applyAlignment="0" applyProtection="0"/>
    <xf numFmtId="0" fontId="45" fillId="14" borderId="0" applyNumberFormat="0" applyBorder="0" applyAlignment="0" applyProtection="0"/>
    <xf numFmtId="0" fontId="45" fillId="15" borderId="0" applyNumberFormat="0" applyBorder="0" applyAlignment="0" applyProtection="0"/>
    <xf numFmtId="0" fontId="45" fillId="16" borderId="0" applyNumberFormat="0" applyBorder="0" applyAlignment="0" applyProtection="0"/>
    <xf numFmtId="0" fontId="45" fillId="17" borderId="0" applyNumberFormat="0" applyBorder="0" applyAlignment="0" applyProtection="0"/>
    <xf numFmtId="0" fontId="45" fillId="18" borderId="0" applyNumberFormat="0" applyBorder="0" applyAlignment="0" applyProtection="0"/>
    <xf numFmtId="0" fontId="45" fillId="13" borderId="0" applyNumberFormat="0" applyBorder="0" applyAlignment="0" applyProtection="0"/>
    <xf numFmtId="0" fontId="45" fillId="14" borderId="0" applyNumberFormat="0" applyBorder="0" applyAlignment="0" applyProtection="0"/>
    <xf numFmtId="0" fontId="45" fillId="19" borderId="0" applyNumberFormat="0" applyBorder="0" applyAlignment="0" applyProtection="0"/>
    <xf numFmtId="0" fontId="46" fillId="7" borderId="1" applyNumberFormat="0" applyAlignment="0" applyProtection="0"/>
    <xf numFmtId="0" fontId="47" fillId="20" borderId="2" applyNumberFormat="0" applyAlignment="0" applyProtection="0"/>
    <xf numFmtId="0" fontId="48" fillId="4" borderId="0" applyNumberFormat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49" fillId="0" borderId="3" applyNumberFormat="0" applyFill="0" applyAlignment="0" applyProtection="0"/>
    <xf numFmtId="0" fontId="50" fillId="21" borderId="4" applyNumberFormat="0" applyAlignment="0" applyProtection="0"/>
    <xf numFmtId="0" fontId="51" fillId="0" borderId="5" applyNumberFormat="0" applyFill="0" applyAlignment="0" applyProtection="0"/>
    <xf numFmtId="0" fontId="52" fillId="0" borderId="6" applyNumberFormat="0" applyFill="0" applyAlignment="0" applyProtection="0"/>
    <xf numFmtId="0" fontId="53" fillId="0" borderId="7" applyNumberFormat="0" applyFill="0" applyAlignment="0" applyProtection="0"/>
    <xf numFmtId="0" fontId="53" fillId="0" borderId="0" applyNumberFormat="0" applyFill="0" applyBorder="0" applyAlignment="0" applyProtection="0"/>
    <xf numFmtId="0" fontId="54" fillId="22" borderId="0" applyNumberFormat="0" applyBorder="0" applyAlignment="0" applyProtection="0"/>
    <xf numFmtId="0" fontId="34" fillId="0" borderId="0"/>
    <xf numFmtId="0" fontId="61" fillId="0" borderId="0"/>
    <xf numFmtId="0" fontId="34" fillId="0" borderId="0"/>
    <xf numFmtId="0" fontId="34" fillId="0" borderId="0"/>
    <xf numFmtId="0" fontId="1" fillId="0" borderId="0"/>
    <xf numFmtId="0" fontId="1" fillId="0" borderId="0"/>
    <xf numFmtId="0" fontId="55" fillId="20" borderId="1" applyNumberFormat="0" applyAlignment="0" applyProtection="0"/>
    <xf numFmtId="0" fontId="56" fillId="0" borderId="8" applyNumberFormat="0" applyFill="0" applyAlignment="0" applyProtection="0"/>
    <xf numFmtId="0" fontId="57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44" fillId="23" borderId="9" applyNumberFormat="0" applyFont="0" applyAlignment="0" applyProtection="0"/>
    <xf numFmtId="0" fontId="60" fillId="3" borderId="0" applyNumberFormat="0" applyBorder="0" applyAlignment="0" applyProtection="0"/>
    <xf numFmtId="0" fontId="1" fillId="0" borderId="0"/>
    <xf numFmtId="0" fontId="63" fillId="0" borderId="0"/>
    <xf numFmtId="0" fontId="61" fillId="0" borderId="0"/>
    <xf numFmtId="0" fontId="34" fillId="0" borderId="0"/>
    <xf numFmtId="0" fontId="1" fillId="0" borderId="0"/>
    <xf numFmtId="0" fontId="1" fillId="0" borderId="0"/>
    <xf numFmtId="0" fontId="1" fillId="0" borderId="0"/>
  </cellStyleXfs>
  <cellXfs count="865">
    <xf numFmtId="0" fontId="0" fillId="0" borderId="0" xfId="0"/>
    <xf numFmtId="0" fontId="4" fillId="0" borderId="0" xfId="0" applyFont="1"/>
    <xf numFmtId="0" fontId="9" fillId="0" borderId="0" xfId="0" applyFont="1"/>
    <xf numFmtId="0" fontId="10" fillId="0" borderId="0" xfId="28" applyFont="1" applyAlignment="1" applyProtection="1"/>
    <xf numFmtId="0" fontId="17" fillId="0" borderId="0" xfId="0" applyFont="1"/>
    <xf numFmtId="0" fontId="18" fillId="0" borderId="0" xfId="0" applyFont="1"/>
    <xf numFmtId="0" fontId="20" fillId="0" borderId="0" xfId="0" applyFont="1"/>
    <xf numFmtId="0" fontId="0" fillId="0" borderId="33" xfId="0" applyBorder="1"/>
    <xf numFmtId="0" fontId="24" fillId="0" borderId="0" xfId="0" applyFont="1"/>
    <xf numFmtId="0" fontId="0" fillId="0" borderId="0" xfId="0" applyFill="1"/>
    <xf numFmtId="0" fontId="27" fillId="0" borderId="0" xfId="0" applyFont="1"/>
    <xf numFmtId="0" fontId="30" fillId="0" borderId="0" xfId="0" applyFont="1"/>
    <xf numFmtId="0" fontId="8" fillId="0" borderId="0" xfId="0" applyFont="1"/>
    <xf numFmtId="0" fontId="31" fillId="0" borderId="0" xfId="0" applyFont="1" applyAlignment="1">
      <alignment horizontal="center"/>
    </xf>
    <xf numFmtId="0" fontId="1" fillId="0" borderId="0" xfId="40"/>
    <xf numFmtId="0" fontId="37" fillId="0" borderId="0" xfId="0" applyFont="1"/>
    <xf numFmtId="0" fontId="0" fillId="0" borderId="35" xfId="0" applyBorder="1"/>
    <xf numFmtId="0" fontId="0" fillId="0" borderId="0" xfId="0" applyAlignment="1">
      <alignment horizontal="left"/>
    </xf>
    <xf numFmtId="0" fontId="39" fillId="0" borderId="0" xfId="40" applyFont="1"/>
    <xf numFmtId="167" fontId="11" fillId="0" borderId="0" xfId="0" applyNumberFormat="1" applyFont="1" applyFill="1" applyBorder="1"/>
    <xf numFmtId="0" fontId="41" fillId="0" borderId="0" xfId="0" applyFont="1" applyFill="1"/>
    <xf numFmtId="167" fontId="0" fillId="0" borderId="0" xfId="0" applyNumberFormat="1" applyFill="1"/>
    <xf numFmtId="0" fontId="42" fillId="0" borderId="0" xfId="0" applyFont="1"/>
    <xf numFmtId="0" fontId="43" fillId="0" borderId="0" xfId="0" applyFont="1"/>
    <xf numFmtId="0" fontId="0" fillId="0" borderId="0" xfId="0" applyBorder="1"/>
    <xf numFmtId="0" fontId="8" fillId="0" borderId="19" xfId="0" applyFont="1" applyBorder="1" applyAlignment="1">
      <alignment horizontal="center" vertical="center" wrapText="1"/>
    </xf>
    <xf numFmtId="0" fontId="61" fillId="0" borderId="0" xfId="37"/>
    <xf numFmtId="167" fontId="0" fillId="0" borderId="0" xfId="0" applyNumberFormat="1"/>
    <xf numFmtId="0" fontId="36" fillId="0" borderId="0" xfId="0" applyFont="1"/>
    <xf numFmtId="0" fontId="0" fillId="0" borderId="84" xfId="0" applyBorder="1"/>
    <xf numFmtId="164" fontId="29" fillId="0" borderId="0" xfId="0" applyNumberFormat="1" applyFont="1" applyFill="1" applyBorder="1"/>
    <xf numFmtId="0" fontId="0" fillId="0" borderId="19" xfId="0" applyBorder="1"/>
    <xf numFmtId="3" fontId="0" fillId="0" borderId="0" xfId="0" applyNumberFormat="1"/>
    <xf numFmtId="0" fontId="64" fillId="0" borderId="0" xfId="37" applyFont="1"/>
    <xf numFmtId="0" fontId="3" fillId="0" borderId="0" xfId="0" applyFont="1" applyAlignment="1">
      <alignment vertical="center"/>
    </xf>
    <xf numFmtId="0" fontId="1" fillId="0" borderId="0" xfId="40" applyFill="1"/>
    <xf numFmtId="0" fontId="68" fillId="0" borderId="0" xfId="0" applyFont="1" applyFill="1"/>
    <xf numFmtId="168" fontId="0" fillId="0" borderId="0" xfId="0" applyNumberFormat="1"/>
    <xf numFmtId="3" fontId="29" fillId="0" borderId="0" xfId="0" applyNumberFormat="1" applyFont="1" applyFill="1" applyBorder="1"/>
    <xf numFmtId="167" fontId="29" fillId="0" borderId="0" xfId="0" applyNumberFormat="1" applyFont="1" applyBorder="1"/>
    <xf numFmtId="0" fontId="64" fillId="0" borderId="0" xfId="0" applyFont="1" applyBorder="1"/>
    <xf numFmtId="0" fontId="61" fillId="0" borderId="0" xfId="0" applyFont="1"/>
    <xf numFmtId="0" fontId="66" fillId="0" borderId="0" xfId="0" applyFont="1"/>
    <xf numFmtId="0" fontId="6" fillId="0" borderId="0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3" fillId="0" borderId="105" xfId="49" applyFont="1" applyBorder="1" applyAlignment="1">
      <alignment horizontal="center"/>
    </xf>
    <xf numFmtId="0" fontId="15" fillId="0" borderId="109" xfId="49" applyFont="1" applyBorder="1" applyAlignment="1">
      <alignment horizontal="centerContinuous"/>
    </xf>
    <xf numFmtId="0" fontId="15" fillId="0" borderId="110" xfId="49" applyFont="1" applyBorder="1" applyAlignment="1">
      <alignment horizontal="centerContinuous"/>
    </xf>
    <xf numFmtId="0" fontId="22" fillId="0" borderId="107" xfId="49" applyFont="1" applyBorder="1" applyAlignment="1">
      <alignment horizontal="centerContinuous"/>
    </xf>
    <xf numFmtId="0" fontId="32" fillId="0" borderId="106" xfId="49" applyFont="1" applyFill="1" applyBorder="1" applyAlignment="1">
      <alignment horizontal="center" wrapText="1"/>
    </xf>
    <xf numFmtId="0" fontId="28" fillId="0" borderId="105" xfId="49" applyFont="1" applyFill="1" applyBorder="1" applyAlignment="1">
      <alignment horizontal="centerContinuous" wrapText="1"/>
    </xf>
    <xf numFmtId="0" fontId="28" fillId="0" borderId="113" xfId="49" applyFont="1" applyFill="1" applyBorder="1" applyAlignment="1">
      <alignment horizontal="centerContinuous" wrapText="1"/>
    </xf>
    <xf numFmtId="0" fontId="32" fillId="0" borderId="117" xfId="49" applyFont="1" applyFill="1" applyBorder="1" applyAlignment="1">
      <alignment horizontal="center" vertical="center" wrapText="1"/>
    </xf>
    <xf numFmtId="0" fontId="33" fillId="0" borderId="105" xfId="49" applyFont="1" applyFill="1" applyBorder="1" applyAlignment="1">
      <alignment horizontal="center" wrapText="1"/>
    </xf>
    <xf numFmtId="2" fontId="22" fillId="0" borderId="105" xfId="49" applyNumberFormat="1" applyFont="1" applyBorder="1" applyAlignment="1">
      <alignment horizontal="right" vertical="center"/>
    </xf>
    <xf numFmtId="2" fontId="3" fillId="0" borderId="105" xfId="41" applyNumberFormat="1" applyFont="1" applyBorder="1" applyAlignment="1">
      <alignment horizontal="right" vertical="center"/>
    </xf>
    <xf numFmtId="0" fontId="14" fillId="0" borderId="124" xfId="0" applyFont="1" applyBorder="1" applyAlignment="1">
      <alignment horizontal="center" vertical="center" wrapText="1"/>
    </xf>
    <xf numFmtId="0" fontId="0" fillId="0" borderId="126" xfId="0" applyBorder="1"/>
    <xf numFmtId="165" fontId="67" fillId="0" borderId="126" xfId="0" applyNumberFormat="1" applyFont="1" applyBorder="1" applyAlignment="1">
      <alignment horizontal="right" vertical="center" wrapText="1"/>
    </xf>
    <xf numFmtId="1" fontId="8" fillId="0" borderId="126" xfId="0" applyNumberFormat="1" applyFont="1" applyBorder="1" applyAlignment="1">
      <alignment horizontal="right" vertical="center" wrapText="1"/>
    </xf>
    <xf numFmtId="0" fontId="65" fillId="0" borderId="126" xfId="0" applyFont="1" applyBorder="1" applyAlignment="1">
      <alignment horizontal="center" wrapText="1"/>
    </xf>
    <xf numFmtId="2" fontId="8" fillId="0" borderId="126" xfId="0" applyNumberFormat="1" applyFont="1" applyBorder="1" applyAlignment="1">
      <alignment horizontal="center" vertical="center" wrapText="1"/>
    </xf>
    <xf numFmtId="16" fontId="71" fillId="0" borderId="111" xfId="0" applyNumberFormat="1" applyFont="1" applyFill="1" applyBorder="1" applyAlignment="1">
      <alignment horizontal="center" vertical="center" wrapText="1"/>
    </xf>
    <xf numFmtId="0" fontId="71" fillId="0" borderId="126" xfId="0" applyFont="1" applyBorder="1" applyAlignment="1">
      <alignment horizontal="center" vertical="center"/>
    </xf>
    <xf numFmtId="0" fontId="72" fillId="0" borderId="111" xfId="0" applyFont="1" applyBorder="1" applyAlignment="1">
      <alignment horizontal="centerContinuous" vertical="center" wrapText="1"/>
    </xf>
    <xf numFmtId="164" fontId="76" fillId="0" borderId="112" xfId="0" applyNumberFormat="1" applyFont="1" applyBorder="1" applyAlignment="1">
      <alignment horizontal="right" vertical="center" wrapText="1"/>
    </xf>
    <xf numFmtId="164" fontId="71" fillId="0" borderId="126" xfId="0" applyNumberFormat="1" applyFont="1" applyFill="1" applyBorder="1" applyAlignment="1">
      <alignment horizontal="right" vertical="center" wrapText="1"/>
    </xf>
    <xf numFmtId="2" fontId="32" fillId="0" borderId="105" xfId="49" applyNumberFormat="1" applyFont="1" applyFill="1" applyBorder="1" applyAlignment="1">
      <alignment horizontal="right" vertical="center"/>
    </xf>
    <xf numFmtId="0" fontId="28" fillId="0" borderId="103" xfId="49" applyFont="1" applyFill="1" applyBorder="1" applyAlignment="1">
      <alignment horizontal="center" vertical="center" wrapText="1"/>
    </xf>
    <xf numFmtId="0" fontId="28" fillId="0" borderId="26" xfId="49" applyFont="1" applyFill="1" applyBorder="1" applyAlignment="1">
      <alignment horizontal="center" vertical="center" wrapText="1"/>
    </xf>
    <xf numFmtId="165" fontId="12" fillId="0" borderId="108" xfId="49" applyNumberFormat="1" applyFont="1" applyFill="1" applyBorder="1" applyAlignment="1">
      <alignment horizontal="right" vertical="center"/>
    </xf>
    <xf numFmtId="165" fontId="12" fillId="0" borderId="113" xfId="49" applyNumberFormat="1" applyFont="1" applyFill="1" applyBorder="1" applyAlignment="1">
      <alignment horizontal="right" vertical="center"/>
    </xf>
    <xf numFmtId="0" fontId="71" fillId="0" borderId="121" xfId="0" applyFont="1" applyBorder="1" applyAlignment="1">
      <alignment horizontal="center"/>
    </xf>
    <xf numFmtId="0" fontId="72" fillId="0" borderId="118" xfId="0" applyFont="1" applyBorder="1" applyAlignment="1">
      <alignment horizontal="center"/>
    </xf>
    <xf numFmtId="0" fontId="72" fillId="0" borderId="119" xfId="0" applyFont="1" applyBorder="1" applyAlignment="1">
      <alignment horizontal="center"/>
    </xf>
    <xf numFmtId="0" fontId="79" fillId="0" borderId="119" xfId="0" applyFont="1" applyBorder="1" applyAlignment="1">
      <alignment horizontal="center"/>
    </xf>
    <xf numFmtId="0" fontId="72" fillId="0" borderId="122" xfId="0" applyFont="1" applyBorder="1" applyAlignment="1">
      <alignment horizontal="center"/>
    </xf>
    <xf numFmtId="0" fontId="72" fillId="0" borderId="61" xfId="0" applyFont="1" applyBorder="1" applyAlignment="1">
      <alignment horizontal="center"/>
    </xf>
    <xf numFmtId="0" fontId="79" fillId="0" borderId="61" xfId="0" applyFont="1" applyBorder="1" applyAlignment="1">
      <alignment horizontal="center"/>
    </xf>
    <xf numFmtId="0" fontId="71" fillId="0" borderId="123" xfId="0" applyFont="1" applyBorder="1" applyAlignment="1">
      <alignment horizontal="center"/>
    </xf>
    <xf numFmtId="2" fontId="72" fillId="0" borderId="23" xfId="0" applyNumberFormat="1" applyFont="1" applyBorder="1"/>
    <xf numFmtId="2" fontId="72" fillId="0" borderId="31" xfId="0" applyNumberFormat="1" applyFont="1" applyBorder="1"/>
    <xf numFmtId="2" fontId="72" fillId="0" borderId="31" xfId="0" applyNumberFormat="1" applyFont="1" applyBorder="1" applyAlignment="1"/>
    <xf numFmtId="2" fontId="72" fillId="0" borderId="24" xfId="0" applyNumberFormat="1" applyFont="1" applyBorder="1" applyAlignment="1"/>
    <xf numFmtId="0" fontId="71" fillId="0" borderId="123" xfId="0" applyFont="1" applyFill="1" applyBorder="1" applyAlignment="1">
      <alignment horizontal="center"/>
    </xf>
    <xf numFmtId="0" fontId="72" fillId="0" borderId="23" xfId="0" applyFont="1" applyBorder="1"/>
    <xf numFmtId="0" fontId="72" fillId="0" borderId="31" xfId="0" applyFont="1" applyBorder="1"/>
    <xf numFmtId="2" fontId="72" fillId="0" borderId="31" xfId="0" applyNumberFormat="1" applyFont="1" applyFill="1" applyBorder="1" applyAlignment="1"/>
    <xf numFmtId="0" fontId="72" fillId="0" borderId="24" xfId="0" applyFont="1" applyBorder="1"/>
    <xf numFmtId="0" fontId="72" fillId="0" borderId="31" xfId="0" applyFont="1" applyFill="1" applyBorder="1"/>
    <xf numFmtId="0" fontId="72" fillId="0" borderId="24" xfId="0" applyFont="1" applyFill="1" applyBorder="1"/>
    <xf numFmtId="2" fontId="72" fillId="0" borderId="31" xfId="0" applyNumberFormat="1" applyFont="1" applyFill="1" applyBorder="1"/>
    <xf numFmtId="0" fontId="71" fillId="0" borderId="74" xfId="0" applyFont="1" applyFill="1" applyBorder="1" applyAlignment="1">
      <alignment horizontal="center"/>
    </xf>
    <xf numFmtId="0" fontId="72" fillId="0" borderId="47" xfId="0" applyFont="1" applyBorder="1"/>
    <xf numFmtId="0" fontId="72" fillId="0" borderId="25" xfId="0" applyFont="1" applyBorder="1"/>
    <xf numFmtId="0" fontId="72" fillId="0" borderId="20" xfId="0" applyFont="1" applyBorder="1"/>
    <xf numFmtId="0" fontId="72" fillId="0" borderId="32" xfId="0" applyFont="1" applyBorder="1"/>
    <xf numFmtId="0" fontId="72" fillId="0" borderId="32" xfId="0" applyFont="1" applyFill="1" applyBorder="1"/>
    <xf numFmtId="2" fontId="72" fillId="0" borderId="32" xfId="0" applyNumberFormat="1" applyFont="1" applyFill="1" applyBorder="1"/>
    <xf numFmtId="0" fontId="72" fillId="0" borderId="21" xfId="0" applyFont="1" applyBorder="1"/>
    <xf numFmtId="0" fontId="71" fillId="0" borderId="0" xfId="0" applyFont="1"/>
    <xf numFmtId="0" fontId="77" fillId="0" borderId="0" xfId="0" applyFont="1"/>
    <xf numFmtId="0" fontId="80" fillId="0" borderId="0" xfId="0" applyFont="1"/>
    <xf numFmtId="0" fontId="72" fillId="0" borderId="0" xfId="0" applyFont="1"/>
    <xf numFmtId="0" fontId="78" fillId="0" borderId="0" xfId="0" applyFont="1"/>
    <xf numFmtId="0" fontId="74" fillId="0" borderId="0" xfId="0" applyFont="1"/>
    <xf numFmtId="0" fontId="81" fillId="0" borderId="0" xfId="0" applyFont="1"/>
    <xf numFmtId="0" fontId="82" fillId="0" borderId="0" xfId="0" applyFont="1"/>
    <xf numFmtId="0" fontId="87" fillId="0" borderId="0" xfId="0" applyFont="1"/>
    <xf numFmtId="0" fontId="88" fillId="0" borderId="0" xfId="0" applyFont="1"/>
    <xf numFmtId="14" fontId="71" fillId="0" borderId="111" xfId="0" applyNumberFormat="1" applyFont="1" applyFill="1" applyBorder="1" applyAlignment="1">
      <alignment horizontal="center" vertical="center" wrapText="1"/>
    </xf>
    <xf numFmtId="3" fontId="72" fillId="0" borderId="14" xfId="0" applyNumberFormat="1" applyFont="1" applyFill="1" applyBorder="1" applyAlignment="1">
      <alignment horizontal="right" vertical="center" wrapText="1"/>
    </xf>
    <xf numFmtId="3" fontId="72" fillId="0" borderId="91" xfId="0" applyNumberFormat="1" applyFont="1" applyBorder="1" applyAlignment="1">
      <alignment horizontal="right" vertical="center" wrapText="1"/>
    </xf>
    <xf numFmtId="164" fontId="72" fillId="0" borderId="123" xfId="0" applyNumberFormat="1" applyFont="1" applyBorder="1" applyAlignment="1">
      <alignment horizontal="right" vertical="center" wrapText="1"/>
    </xf>
    <xf numFmtId="3" fontId="72" fillId="0" borderId="17" xfId="0" applyNumberFormat="1" applyFont="1" applyFill="1" applyBorder="1" applyAlignment="1">
      <alignment horizontal="right" vertical="center" wrapText="1"/>
    </xf>
    <xf numFmtId="3" fontId="72" fillId="0" borderId="92" xfId="0" applyNumberFormat="1" applyFont="1" applyBorder="1" applyAlignment="1">
      <alignment horizontal="right" vertical="center" wrapText="1"/>
    </xf>
    <xf numFmtId="3" fontId="72" fillId="0" borderId="104" xfId="0" applyNumberFormat="1" applyFont="1" applyFill="1" applyBorder="1" applyAlignment="1">
      <alignment horizontal="right" vertical="center" wrapText="1"/>
    </xf>
    <xf numFmtId="3" fontId="72" fillId="0" borderId="0" xfId="0" applyNumberFormat="1" applyFont="1" applyBorder="1" applyAlignment="1">
      <alignment horizontal="right" vertical="center" wrapText="1"/>
    </xf>
    <xf numFmtId="3" fontId="72" fillId="0" borderId="16" xfId="0" applyNumberFormat="1" applyFont="1" applyFill="1" applyBorder="1" applyAlignment="1">
      <alignment horizontal="right" vertical="center" wrapText="1"/>
    </xf>
    <xf numFmtId="1" fontId="72" fillId="0" borderId="14" xfId="0" applyNumberFormat="1" applyFont="1" applyFill="1" applyBorder="1" applyAlignment="1">
      <alignment horizontal="right" vertical="center" wrapText="1"/>
    </xf>
    <xf numFmtId="1" fontId="72" fillId="0" borderId="83" xfId="0" applyNumberFormat="1" applyFont="1" applyBorder="1" applyAlignment="1">
      <alignment horizontal="right" vertical="center" wrapText="1"/>
    </xf>
    <xf numFmtId="165" fontId="72" fillId="0" borderId="91" xfId="0" applyNumberFormat="1" applyFont="1" applyBorder="1" applyAlignment="1">
      <alignment horizontal="right" vertical="center" wrapText="1"/>
    </xf>
    <xf numFmtId="165" fontId="72" fillId="0" borderId="83" xfId="0" applyNumberFormat="1" applyFont="1" applyBorder="1" applyAlignment="1">
      <alignment horizontal="right" vertical="center" wrapText="1"/>
    </xf>
    <xf numFmtId="1" fontId="72" fillId="0" borderId="17" xfId="0" applyNumberFormat="1" applyFont="1" applyFill="1" applyBorder="1" applyAlignment="1">
      <alignment horizontal="right" vertical="center" wrapText="1"/>
    </xf>
    <xf numFmtId="1" fontId="72" fillId="0" borderId="68" xfId="0" applyNumberFormat="1" applyFont="1" applyBorder="1" applyAlignment="1">
      <alignment horizontal="right" vertical="center" wrapText="1"/>
    </xf>
    <xf numFmtId="165" fontId="72" fillId="0" borderId="92" xfId="0" applyNumberFormat="1" applyFont="1" applyBorder="1" applyAlignment="1">
      <alignment horizontal="right" vertical="center" wrapText="1"/>
    </xf>
    <xf numFmtId="165" fontId="72" fillId="0" borderId="68" xfId="0" applyNumberFormat="1" applyFont="1" applyBorder="1" applyAlignment="1">
      <alignment horizontal="right" vertical="center" wrapText="1"/>
    </xf>
    <xf numFmtId="1" fontId="75" fillId="0" borderId="111" xfId="0" applyNumberFormat="1" applyFont="1" applyFill="1" applyBorder="1" applyAlignment="1">
      <alignment horizontal="right" vertical="center" wrapText="1"/>
    </xf>
    <xf numFmtId="3" fontId="72" fillId="0" borderId="17" xfId="0" applyNumberFormat="1" applyFont="1" applyFill="1" applyBorder="1" applyAlignment="1">
      <alignment vertical="center" wrapText="1"/>
    </xf>
    <xf numFmtId="3" fontId="72" fillId="0" borderId="68" xfId="0" applyNumberFormat="1" applyFont="1" applyBorder="1" applyAlignment="1">
      <alignment vertical="center" wrapText="1"/>
    </xf>
    <xf numFmtId="164" fontId="72" fillId="0" borderId="92" xfId="0" applyNumberFormat="1" applyFont="1" applyBorder="1" applyAlignment="1">
      <alignment vertical="center" wrapText="1"/>
    </xf>
    <xf numFmtId="3" fontId="75" fillId="0" borderId="111" xfId="0" applyNumberFormat="1" applyFont="1" applyFill="1" applyBorder="1" applyAlignment="1">
      <alignment vertical="center" wrapText="1"/>
    </xf>
    <xf numFmtId="1" fontId="72" fillId="0" borderId="104" xfId="0" applyNumberFormat="1" applyFont="1" applyFill="1" applyBorder="1" applyAlignment="1">
      <alignment horizontal="right" vertical="center" wrapText="1"/>
    </xf>
    <xf numFmtId="1" fontId="72" fillId="0" borderId="19" xfId="0" applyNumberFormat="1" applyFont="1" applyBorder="1" applyAlignment="1">
      <alignment horizontal="right" vertical="center" wrapText="1"/>
    </xf>
    <xf numFmtId="1" fontId="71" fillId="0" borderId="111" xfId="0" applyNumberFormat="1" applyFont="1" applyFill="1" applyBorder="1" applyAlignment="1">
      <alignment horizontal="right" vertical="center" wrapText="1"/>
    </xf>
    <xf numFmtId="165" fontId="72" fillId="0" borderId="69" xfId="0" applyNumberFormat="1" applyFont="1" applyBorder="1" applyAlignment="1">
      <alignment horizontal="right" vertical="center" wrapText="1"/>
    </xf>
    <xf numFmtId="1" fontId="72" fillId="0" borderId="16" xfId="0" applyNumberFormat="1" applyFont="1" applyFill="1" applyBorder="1" applyAlignment="1">
      <alignment horizontal="right" vertical="center" wrapText="1"/>
    </xf>
    <xf numFmtId="1" fontId="72" fillId="0" borderId="86" xfId="0" applyNumberFormat="1" applyFont="1" applyBorder="1" applyAlignment="1">
      <alignment horizontal="right" vertical="center" wrapText="1"/>
    </xf>
    <xf numFmtId="165" fontId="72" fillId="0" borderId="86" xfId="0" applyNumberFormat="1" applyFont="1" applyBorder="1" applyAlignment="1">
      <alignment horizontal="right" vertical="center" wrapText="1"/>
    </xf>
    <xf numFmtId="14" fontId="71" fillId="0" borderId="111" xfId="0" applyNumberFormat="1" applyFont="1" applyBorder="1" applyAlignment="1">
      <alignment horizontal="center" vertical="center" wrapText="1"/>
    </xf>
    <xf numFmtId="14" fontId="73" fillId="0" borderId="111" xfId="0" applyNumberFormat="1" applyFont="1" applyFill="1" applyBorder="1" applyAlignment="1">
      <alignment horizontal="center" vertical="center" wrapText="1"/>
    </xf>
    <xf numFmtId="1" fontId="71" fillId="0" borderId="14" xfId="0" applyNumberFormat="1" applyFont="1" applyFill="1" applyBorder="1" applyAlignment="1">
      <alignment vertical="center" wrapText="1"/>
    </xf>
    <xf numFmtId="1" fontId="71" fillId="0" borderId="14" xfId="0" applyNumberFormat="1" applyFont="1" applyFill="1" applyBorder="1" applyAlignment="1">
      <alignment horizontal="right" vertical="center" wrapText="1"/>
    </xf>
    <xf numFmtId="1" fontId="71" fillId="0" borderId="16" xfId="0" applyNumberFormat="1" applyFont="1" applyFill="1" applyBorder="1" applyAlignment="1">
      <alignment vertical="center" wrapText="1"/>
    </xf>
    <xf numFmtId="1" fontId="71" fillId="0" borderId="23" xfId="0" applyNumberFormat="1" applyFont="1" applyFill="1" applyBorder="1" applyAlignment="1">
      <alignment horizontal="right" vertical="center" wrapText="1"/>
    </xf>
    <xf numFmtId="1" fontId="71" fillId="0" borderId="17" xfId="0" applyNumberFormat="1" applyFont="1" applyFill="1" applyBorder="1" applyAlignment="1">
      <alignment horizontal="right" vertical="center" wrapText="1"/>
    </xf>
    <xf numFmtId="1" fontId="71" fillId="0" borderId="47" xfId="0" applyNumberFormat="1" applyFont="1" applyFill="1" applyBorder="1" applyAlignment="1">
      <alignment horizontal="right" vertical="center" wrapText="1"/>
    </xf>
    <xf numFmtId="1" fontId="71" fillId="0" borderId="16" xfId="0" applyNumberFormat="1" applyFont="1" applyFill="1" applyBorder="1" applyAlignment="1">
      <alignment horizontal="right" vertical="center" wrapText="1"/>
    </xf>
    <xf numFmtId="3" fontId="72" fillId="0" borderId="14" xfId="0" applyNumberFormat="1" applyFont="1" applyFill="1" applyBorder="1" applyAlignment="1">
      <alignment vertical="center" wrapText="1"/>
    </xf>
    <xf numFmtId="3" fontId="71" fillId="0" borderId="111" xfId="0" applyNumberFormat="1" applyFont="1" applyFill="1" applyBorder="1" applyAlignment="1">
      <alignment vertical="center" wrapText="1"/>
    </xf>
    <xf numFmtId="3" fontId="72" fillId="0" borderId="104" xfId="0" applyNumberFormat="1" applyFont="1" applyFill="1" applyBorder="1" applyAlignment="1">
      <alignment vertical="center" wrapText="1"/>
    </xf>
    <xf numFmtId="0" fontId="72" fillId="0" borderId="126" xfId="0" applyFont="1" applyBorder="1" applyAlignment="1">
      <alignment horizontal="left" vertical="center"/>
    </xf>
    <xf numFmtId="0" fontId="72" fillId="0" borderId="126" xfId="0" applyFont="1" applyBorder="1" applyAlignment="1">
      <alignment vertical="center" wrapText="1"/>
    </xf>
    <xf numFmtId="0" fontId="72" fillId="0" borderId="126" xfId="0" applyFont="1" applyBorder="1" applyAlignment="1">
      <alignment horizontal="center" vertical="center" wrapText="1"/>
    </xf>
    <xf numFmtId="1" fontId="71" fillId="0" borderId="124" xfId="0" applyNumberFormat="1" applyFont="1" applyFill="1" applyBorder="1" applyAlignment="1">
      <alignment horizontal="right" vertical="center" wrapText="1"/>
    </xf>
    <xf numFmtId="0" fontId="72" fillId="0" borderId="114" xfId="0" applyFont="1" applyBorder="1" applyAlignment="1">
      <alignment horizontal="center" vertical="center" wrapText="1"/>
    </xf>
    <xf numFmtId="3" fontId="69" fillId="0" borderId="126" xfId="0" applyNumberFormat="1" applyFont="1" applyFill="1" applyBorder="1" applyAlignment="1">
      <alignment horizontal="right" vertical="center" wrapText="1"/>
    </xf>
    <xf numFmtId="1" fontId="69" fillId="0" borderId="126" xfId="0" applyNumberFormat="1" applyFont="1" applyFill="1" applyBorder="1" applyAlignment="1">
      <alignment horizontal="right" vertical="center" wrapText="1"/>
    </xf>
    <xf numFmtId="0" fontId="82" fillId="0" borderId="0" xfId="37" applyFont="1"/>
    <xf numFmtId="0" fontId="82" fillId="0" borderId="0" xfId="37" applyFont="1" applyBorder="1"/>
    <xf numFmtId="0" fontId="81" fillId="0" borderId="0" xfId="51" applyFont="1"/>
    <xf numFmtId="0" fontId="93" fillId="0" borderId="0" xfId="0" applyFont="1"/>
    <xf numFmtId="0" fontId="94" fillId="0" borderId="0" xfId="0" applyFont="1"/>
    <xf numFmtId="0" fontId="95" fillId="0" borderId="0" xfId="0" applyFont="1"/>
    <xf numFmtId="0" fontId="96" fillId="0" borderId="0" xfId="0" applyFont="1"/>
    <xf numFmtId="14" fontId="97" fillId="0" borderId="0" xfId="0" applyNumberFormat="1" applyFont="1" applyAlignment="1">
      <alignment horizontal="left"/>
    </xf>
    <xf numFmtId="14" fontId="82" fillId="0" borderId="0" xfId="0" applyNumberFormat="1" applyFont="1" applyAlignment="1">
      <alignment horizontal="left"/>
    </xf>
    <xf numFmtId="0" fontId="98" fillId="24" borderId="119" xfId="0" applyFont="1" applyFill="1" applyBorder="1" applyAlignment="1">
      <alignment horizontal="center" vertical="center"/>
    </xf>
    <xf numFmtId="0" fontId="98" fillId="0" borderId="103" xfId="0" applyFont="1" applyBorder="1" applyAlignment="1">
      <alignment horizontal="centerContinuous"/>
    </xf>
    <xf numFmtId="168" fontId="98" fillId="0" borderId="0" xfId="0" applyNumberFormat="1" applyFont="1" applyBorder="1" applyAlignment="1">
      <alignment horizontal="centerContinuous"/>
    </xf>
    <xf numFmtId="168" fontId="98" fillId="0" borderId="19" xfId="0" applyNumberFormat="1" applyFont="1" applyBorder="1" applyAlignment="1">
      <alignment horizontal="centerContinuous"/>
    </xf>
    <xf numFmtId="2" fontId="0" fillId="0" borderId="120" xfId="0" applyNumberFormat="1" applyFont="1" applyBorder="1"/>
    <xf numFmtId="0" fontId="98" fillId="0" borderId="14" xfId="0" applyFont="1" applyBorder="1" applyAlignment="1">
      <alignment horizontal="left" indent="1"/>
    </xf>
    <xf numFmtId="2" fontId="0" fillId="0" borderId="31" xfId="0" applyNumberFormat="1" applyFont="1" applyBorder="1"/>
    <xf numFmtId="2" fontId="0" fillId="0" borderId="24" xfId="0" applyNumberFormat="1" applyFont="1" applyBorder="1"/>
    <xf numFmtId="2" fontId="0" fillId="0" borderId="31" xfId="0" quotePrefix="1" applyNumberFormat="1" applyFont="1" applyBorder="1"/>
    <xf numFmtId="0" fontId="98" fillId="0" borderId="17" xfId="0" applyFont="1" applyBorder="1" applyAlignment="1">
      <alignment horizontal="left" indent="1"/>
    </xf>
    <xf numFmtId="2" fontId="0" fillId="0" borderId="25" xfId="0" applyNumberFormat="1" applyFont="1" applyBorder="1"/>
    <xf numFmtId="2" fontId="0" fillId="0" borderId="25" xfId="0" quotePrefix="1" applyNumberFormat="1" applyFont="1" applyBorder="1"/>
    <xf numFmtId="2" fontId="0" fillId="0" borderId="28" xfId="0" applyNumberFormat="1" applyFont="1" applyBorder="1"/>
    <xf numFmtId="0" fontId="98" fillId="0" borderId="16" xfId="0" applyFont="1" applyBorder="1" applyAlignment="1">
      <alignment horizontal="left" indent="1"/>
    </xf>
    <xf numFmtId="2" fontId="0" fillId="0" borderId="32" xfId="0" applyNumberFormat="1" applyFont="1" applyBorder="1"/>
    <xf numFmtId="2" fontId="0" fillId="0" borderId="32" xfId="0" quotePrefix="1" applyNumberFormat="1" applyFont="1" applyBorder="1"/>
    <xf numFmtId="2" fontId="0" fillId="0" borderId="21" xfId="0" applyNumberFormat="1" applyFont="1" applyBorder="1"/>
    <xf numFmtId="0" fontId="98" fillId="0" borderId="104" xfId="0" applyFont="1" applyBorder="1" applyAlignment="1">
      <alignment horizontal="left" indent="1"/>
    </xf>
    <xf numFmtId="2" fontId="0" fillId="0" borderId="95" xfId="0" applyNumberFormat="1" applyFont="1" applyBorder="1"/>
    <xf numFmtId="2" fontId="0" fillId="0" borderId="26" xfId="0" applyNumberFormat="1" applyFont="1" applyBorder="1"/>
    <xf numFmtId="0" fontId="98" fillId="0" borderId="104" xfId="0" applyFont="1" applyBorder="1" applyAlignment="1">
      <alignment horizontal="centerContinuous"/>
    </xf>
    <xf numFmtId="168" fontId="98" fillId="0" borderId="95" xfId="0" applyNumberFormat="1" applyFont="1" applyBorder="1" applyAlignment="1">
      <alignment horizontal="centerContinuous"/>
    </xf>
    <xf numFmtId="168" fontId="98" fillId="0" borderId="26" xfId="0" applyNumberFormat="1" applyFont="1" applyBorder="1" applyAlignment="1">
      <alignment horizontal="centerContinuous"/>
    </xf>
    <xf numFmtId="0" fontId="0" fillId="27" borderId="0" xfId="0" applyFill="1"/>
    <xf numFmtId="0" fontId="78" fillId="27" borderId="0" xfId="0" applyFont="1" applyFill="1"/>
    <xf numFmtId="0" fontId="99" fillId="27" borderId="0" xfId="0" applyFont="1" applyFill="1" applyAlignment="1"/>
    <xf numFmtId="0" fontId="100" fillId="27" borderId="0" xfId="0" applyFont="1" applyFill="1" applyAlignment="1">
      <alignment vertical="center"/>
    </xf>
    <xf numFmtId="0" fontId="78" fillId="0" borderId="0" xfId="0" applyFont="1" applyFill="1"/>
    <xf numFmtId="0" fontId="103" fillId="0" borderId="0" xfId="53" applyFont="1" applyFill="1"/>
    <xf numFmtId="0" fontId="104" fillId="0" borderId="0" xfId="0" applyFont="1"/>
    <xf numFmtId="0" fontId="103" fillId="0" borderId="0" xfId="0" applyFont="1" applyFill="1"/>
    <xf numFmtId="0" fontId="102" fillId="27" borderId="0" xfId="53" applyFont="1" applyFill="1" applyAlignment="1">
      <alignment horizontal="left"/>
    </xf>
    <xf numFmtId="0" fontId="103" fillId="27" borderId="0" xfId="53" applyFont="1" applyFill="1"/>
    <xf numFmtId="2" fontId="105" fillId="27" borderId="0" xfId="53" applyNumberFormat="1" applyFont="1" applyFill="1"/>
    <xf numFmtId="0" fontId="73" fillId="0" borderId="0" xfId="0" applyFont="1"/>
    <xf numFmtId="0" fontId="106" fillId="0" borderId="0" xfId="28" applyFont="1" applyAlignment="1" applyProtection="1"/>
    <xf numFmtId="0" fontId="107" fillId="0" borderId="0" xfId="0" applyFont="1" applyAlignment="1">
      <alignment vertical="center"/>
    </xf>
    <xf numFmtId="0" fontId="108" fillId="0" borderId="0" xfId="50" applyFont="1"/>
    <xf numFmtId="0" fontId="109" fillId="0" borderId="0" xfId="50" applyFont="1"/>
    <xf numFmtId="0" fontId="110" fillId="0" borderId="0" xfId="0" applyFont="1" applyAlignment="1">
      <alignment horizontal="left" vertical="center" indent="3"/>
    </xf>
    <xf numFmtId="0" fontId="74" fillId="0" borderId="0" xfId="50" applyFont="1"/>
    <xf numFmtId="0" fontId="78" fillId="0" borderId="0" xfId="50" applyFont="1"/>
    <xf numFmtId="0" fontId="72" fillId="0" borderId="103" xfId="0" applyFont="1" applyBorder="1" applyAlignment="1">
      <alignment horizontal="center" vertical="center" wrapText="1"/>
    </xf>
    <xf numFmtId="164" fontId="72" fillId="0" borderId="74" xfId="0" quotePrefix="1" applyNumberFormat="1" applyFont="1" applyBorder="1" applyAlignment="1">
      <alignment horizontal="right" vertical="center" wrapText="1"/>
    </xf>
    <xf numFmtId="164" fontId="72" fillId="0" borderId="79" xfId="0" quotePrefix="1" applyNumberFormat="1" applyFont="1" applyBorder="1" applyAlignment="1">
      <alignment horizontal="right" vertical="center" wrapText="1"/>
    </xf>
    <xf numFmtId="164" fontId="72" fillId="0" borderId="123" xfId="0" quotePrefix="1" applyNumberFormat="1" applyFont="1" applyBorder="1" applyAlignment="1">
      <alignment horizontal="right" vertical="center" wrapText="1"/>
    </xf>
    <xf numFmtId="3" fontId="72" fillId="0" borderId="91" xfId="0" applyNumberFormat="1" applyFont="1" applyBorder="1" applyAlignment="1">
      <alignment vertical="center" wrapText="1"/>
    </xf>
    <xf numFmtId="3" fontId="72" fillId="0" borderId="0" xfId="0" applyNumberFormat="1" applyFont="1" applyBorder="1" applyAlignment="1">
      <alignment vertical="center" wrapText="1"/>
    </xf>
    <xf numFmtId="3" fontId="72" fillId="0" borderId="92" xfId="0" applyNumberFormat="1" applyFont="1" applyBorder="1" applyAlignment="1">
      <alignment vertical="center" wrapText="1"/>
    </xf>
    <xf numFmtId="3" fontId="72" fillId="0" borderId="15" xfId="0" applyNumberFormat="1" applyFont="1" applyFill="1" applyBorder="1" applyAlignment="1">
      <alignment vertical="center" wrapText="1"/>
    </xf>
    <xf numFmtId="3" fontId="72" fillId="0" borderId="94" xfId="0" applyNumberFormat="1" applyFont="1" applyBorder="1" applyAlignment="1">
      <alignment vertical="center" wrapText="1"/>
    </xf>
    <xf numFmtId="0" fontId="88" fillId="0" borderId="0" xfId="54" applyFont="1"/>
    <xf numFmtId="0" fontId="88" fillId="0" borderId="0" xfId="54" applyFont="1" applyFill="1"/>
    <xf numFmtId="0" fontId="82" fillId="0" borderId="0" xfId="55" applyFont="1" applyFill="1" applyBorder="1"/>
    <xf numFmtId="0" fontId="81" fillId="0" borderId="0" xfId="41" applyFont="1" applyFill="1"/>
    <xf numFmtId="14" fontId="25" fillId="0" borderId="126" xfId="0" applyNumberFormat="1" applyFont="1" applyFill="1" applyBorder="1" applyAlignment="1">
      <alignment horizontal="center" vertical="center"/>
    </xf>
    <xf numFmtId="0" fontId="102" fillId="0" borderId="0" xfId="0" applyFont="1"/>
    <xf numFmtId="0" fontId="114" fillId="0" borderId="0" xfId="0" applyFont="1" applyFill="1"/>
    <xf numFmtId="0" fontId="115" fillId="0" borderId="0" xfId="0" applyFont="1"/>
    <xf numFmtId="0" fontId="103" fillId="0" borderId="0" xfId="0" applyFont="1"/>
    <xf numFmtId="49" fontId="77" fillId="0" borderId="10" xfId="0" applyNumberFormat="1" applyFont="1" applyBorder="1"/>
    <xf numFmtId="0" fontId="77" fillId="0" borderId="99" xfId="0" applyFont="1" applyBorder="1"/>
    <xf numFmtId="0" fontId="73" fillId="0" borderId="96" xfId="0" applyFont="1" applyBorder="1" applyAlignment="1">
      <alignment horizontal="centerContinuous" vertical="center"/>
    </xf>
    <xf numFmtId="0" fontId="77" fillId="0" borderId="98" xfId="0" applyFont="1" applyBorder="1" applyAlignment="1">
      <alignment horizontal="centerContinuous" vertical="center"/>
    </xf>
    <xf numFmtId="0" fontId="77" fillId="0" borderId="97" xfId="0" applyFont="1" applyBorder="1" applyAlignment="1">
      <alignment horizontal="centerContinuous" vertical="center"/>
    </xf>
    <xf numFmtId="49" fontId="73" fillId="0" borderId="0" xfId="0" applyNumberFormat="1" applyFont="1" applyBorder="1" applyAlignment="1">
      <alignment horizontal="center"/>
    </xf>
    <xf numFmtId="0" fontId="73" fillId="0" borderId="100" xfId="0" applyFont="1" applyBorder="1" applyAlignment="1">
      <alignment horizontal="center"/>
    </xf>
    <xf numFmtId="0" fontId="77" fillId="0" borderId="14" xfId="0" applyFont="1" applyBorder="1" applyAlignment="1">
      <alignment horizontal="centerContinuous" vertical="center"/>
    </xf>
    <xf numFmtId="0" fontId="77" fillId="0" borderId="31" xfId="0" applyFont="1" applyBorder="1" applyAlignment="1">
      <alignment horizontal="centerContinuous" vertical="center"/>
    </xf>
    <xf numFmtId="0" fontId="77" fillId="0" borderId="24" xfId="0" applyFont="1" applyBorder="1" applyAlignment="1">
      <alignment horizontal="centerContinuous" vertical="center"/>
    </xf>
    <xf numFmtId="0" fontId="77" fillId="0" borderId="23" xfId="0" applyFont="1" applyBorder="1" applyAlignment="1">
      <alignment horizontal="centerContinuous" vertical="center"/>
    </xf>
    <xf numFmtId="49" fontId="78" fillId="0" borderId="33" xfId="0" applyNumberFormat="1" applyFont="1" applyBorder="1" applyAlignment="1"/>
    <xf numFmtId="0" fontId="78" fillId="0" borderId="101" xfId="0" applyFont="1" applyBorder="1" applyAlignment="1"/>
    <xf numFmtId="0" fontId="116" fillId="0" borderId="17" xfId="0" applyFont="1" applyBorder="1" applyAlignment="1">
      <alignment horizontal="center"/>
    </xf>
    <xf numFmtId="0" fontId="116" fillId="0" borderId="25" xfId="0" applyFont="1" applyFill="1" applyBorder="1" applyAlignment="1">
      <alignment horizontal="center"/>
    </xf>
    <xf numFmtId="0" fontId="116" fillId="0" borderId="25" xfId="0" applyFont="1" applyBorder="1" applyAlignment="1">
      <alignment horizontal="center"/>
    </xf>
    <xf numFmtId="0" fontId="116" fillId="0" borderId="16" xfId="0" applyFont="1" applyBorder="1" applyAlignment="1">
      <alignment horizontal="center"/>
    </xf>
    <xf numFmtId="0" fontId="116" fillId="0" borderId="32" xfId="0" applyFont="1" applyFill="1" applyBorder="1" applyAlignment="1">
      <alignment horizontal="center"/>
    </xf>
    <xf numFmtId="0" fontId="116" fillId="0" borderId="32" xfId="0" applyFont="1" applyBorder="1" applyAlignment="1">
      <alignment horizontal="center"/>
    </xf>
    <xf numFmtId="0" fontId="116" fillId="0" borderId="20" xfId="0" applyFont="1" applyFill="1" applyBorder="1" applyAlignment="1">
      <alignment horizontal="center"/>
    </xf>
    <xf numFmtId="49" fontId="71" fillId="0" borderId="10" xfId="0" applyNumberFormat="1" applyFont="1" applyBorder="1" applyAlignment="1">
      <alignment horizontal="centerContinuous"/>
    </xf>
    <xf numFmtId="0" fontId="77" fillId="0" borderId="71" xfId="0" applyFont="1" applyBorder="1" applyAlignment="1">
      <alignment horizontal="centerContinuous"/>
    </xf>
    <xf numFmtId="167" fontId="77" fillId="0" borderId="88" xfId="0" applyNumberFormat="1" applyFont="1" applyBorder="1"/>
    <xf numFmtId="167" fontId="77" fillId="0" borderId="67" xfId="0" applyNumberFormat="1" applyFont="1" applyFill="1" applyBorder="1"/>
    <xf numFmtId="167" fontId="77" fillId="0" borderId="76" xfId="0" applyNumberFormat="1" applyFont="1" applyBorder="1"/>
    <xf numFmtId="167" fontId="77" fillId="0" borderId="67" xfId="0" applyNumberFormat="1" applyFont="1" applyBorder="1"/>
    <xf numFmtId="167" fontId="77" fillId="0" borderId="65" xfId="0" applyNumberFormat="1" applyFont="1" applyFill="1" applyBorder="1"/>
    <xf numFmtId="49" fontId="78" fillId="0" borderId="49" xfId="38" applyNumberFormat="1" applyFont="1" applyBorder="1"/>
    <xf numFmtId="0" fontId="78" fillId="0" borderId="70" xfId="38" applyFont="1" applyBorder="1"/>
    <xf numFmtId="167" fontId="78" fillId="0" borderId="89" xfId="38" applyNumberFormat="1" applyFont="1" applyBorder="1"/>
    <xf numFmtId="167" fontId="78" fillId="0" borderId="42" xfId="0" applyNumberFormat="1" applyFont="1" applyFill="1" applyBorder="1"/>
    <xf numFmtId="167" fontId="78" fillId="0" borderId="42" xfId="38" applyNumberFormat="1" applyFont="1" applyBorder="1"/>
    <xf numFmtId="167" fontId="78" fillId="0" borderId="49" xfId="0" applyNumberFormat="1" applyFont="1" applyFill="1" applyBorder="1"/>
    <xf numFmtId="49" fontId="78" fillId="0" borderId="51" xfId="38" applyNumberFormat="1" applyFont="1" applyBorder="1"/>
    <xf numFmtId="0" fontId="78" fillId="0" borderId="87" xfId="38" applyFont="1" applyBorder="1"/>
    <xf numFmtId="167" fontId="78" fillId="0" borderId="90" xfId="38" applyNumberFormat="1" applyFont="1" applyBorder="1"/>
    <xf numFmtId="167" fontId="78" fillId="0" borderId="43" xfId="0" applyNumberFormat="1" applyFont="1" applyFill="1" applyBorder="1"/>
    <xf numFmtId="167" fontId="78" fillId="0" borderId="43" xfId="38" applyNumberFormat="1" applyFont="1" applyBorder="1"/>
    <xf numFmtId="167" fontId="78" fillId="0" borderId="51" xfId="0" applyNumberFormat="1" applyFont="1" applyFill="1" applyBorder="1"/>
    <xf numFmtId="0" fontId="77" fillId="0" borderId="36" xfId="0" applyFont="1" applyBorder="1" applyAlignment="1">
      <alignment wrapText="1"/>
    </xf>
    <xf numFmtId="0" fontId="73" fillId="0" borderId="37" xfId="0" applyFont="1" applyBorder="1" applyAlignment="1">
      <alignment horizontal="centerContinuous" vertical="center"/>
    </xf>
    <xf numFmtId="0" fontId="77" fillId="0" borderId="37" xfId="0" applyFont="1" applyBorder="1" applyAlignment="1">
      <alignment horizontal="centerContinuous" vertical="center"/>
    </xf>
    <xf numFmtId="0" fontId="77" fillId="0" borderId="38" xfId="0" applyFont="1" applyBorder="1" applyAlignment="1">
      <alignment horizontal="centerContinuous" vertical="center"/>
    </xf>
    <xf numFmtId="0" fontId="73" fillId="0" borderId="13" xfId="0" applyFont="1" applyBorder="1" applyAlignment="1">
      <alignment horizontal="centerContinuous" vertical="center"/>
    </xf>
    <xf numFmtId="0" fontId="77" fillId="0" borderId="22" xfId="0" applyFont="1" applyBorder="1" applyAlignment="1">
      <alignment horizontal="centerContinuous" vertical="center"/>
    </xf>
    <xf numFmtId="0" fontId="77" fillId="0" borderId="10" xfId="0" applyFont="1" applyBorder="1" applyAlignment="1">
      <alignment horizontal="centerContinuous" vertical="center"/>
    </xf>
    <xf numFmtId="0" fontId="77" fillId="0" borderId="18" xfId="0" applyFont="1" applyBorder="1" applyAlignment="1">
      <alignment horizontal="centerContinuous" vertical="center"/>
    </xf>
    <xf numFmtId="0" fontId="73" fillId="0" borderId="39" xfId="0" applyFont="1" applyBorder="1" applyAlignment="1">
      <alignment horizontal="center" wrapText="1"/>
    </xf>
    <xf numFmtId="0" fontId="77" fillId="0" borderId="40" xfId="0" applyFont="1" applyBorder="1" applyAlignment="1">
      <alignment horizontal="centerContinuous" vertical="center"/>
    </xf>
    <xf numFmtId="0" fontId="78" fillId="0" borderId="41" xfId="0" applyFont="1" applyBorder="1" applyAlignment="1">
      <alignment wrapText="1"/>
    </xf>
    <xf numFmtId="0" fontId="116" fillId="0" borderId="47" xfId="0" applyFont="1" applyBorder="1" applyAlignment="1">
      <alignment horizontal="center"/>
    </xf>
    <xf numFmtId="0" fontId="116" fillId="0" borderId="20" xfId="0" applyFont="1" applyBorder="1" applyAlignment="1">
      <alignment horizontal="center"/>
    </xf>
    <xf numFmtId="0" fontId="116" fillId="0" borderId="47" xfId="0" applyFont="1" applyFill="1" applyBorder="1" applyAlignment="1">
      <alignment horizontal="center"/>
    </xf>
    <xf numFmtId="0" fontId="77" fillId="0" borderId="80" xfId="0" applyFont="1" applyBorder="1" applyAlignment="1">
      <alignment horizontal="centerContinuous" wrapText="1"/>
    </xf>
    <xf numFmtId="167" fontId="77" fillId="0" borderId="65" xfId="0" applyNumberFormat="1" applyFont="1" applyBorder="1"/>
    <xf numFmtId="0" fontId="78" fillId="0" borderId="81" xfId="38" applyFont="1" applyBorder="1"/>
    <xf numFmtId="167" fontId="78" fillId="0" borderId="42" xfId="0" applyNumberFormat="1" applyFont="1" applyBorder="1"/>
    <xf numFmtId="167" fontId="78" fillId="0" borderId="49" xfId="0" applyNumberFormat="1" applyFont="1" applyBorder="1"/>
    <xf numFmtId="0" fontId="78" fillId="0" borderId="82" xfId="38" applyFont="1" applyBorder="1"/>
    <xf numFmtId="167" fontId="78" fillId="0" borderId="43" xfId="0" applyNumberFormat="1" applyFont="1" applyBorder="1"/>
    <xf numFmtId="167" fontId="78" fillId="0" borderId="51" xfId="0" applyNumberFormat="1" applyFont="1" applyBorder="1"/>
    <xf numFmtId="167" fontId="78" fillId="0" borderId="49" xfId="38" applyNumberFormat="1" applyFont="1" applyBorder="1"/>
    <xf numFmtId="167" fontId="78" fillId="0" borderId="51" xfId="38" applyNumberFormat="1" applyFont="1" applyBorder="1"/>
    <xf numFmtId="49" fontId="71" fillId="0" borderId="0" xfId="0" applyNumberFormat="1" applyFont="1" applyBorder="1" applyAlignment="1">
      <alignment horizontal="centerContinuous"/>
    </xf>
    <xf numFmtId="0" fontId="77" fillId="0" borderId="84" xfId="0" applyFont="1" applyBorder="1" applyAlignment="1">
      <alignment horizontal="centerContinuous" wrapText="1"/>
    </xf>
    <xf numFmtId="49" fontId="78" fillId="0" borderId="85" xfId="0" applyNumberFormat="1" applyFont="1" applyBorder="1"/>
    <xf numFmtId="0" fontId="78" fillId="0" borderId="81" xfId="0" applyFont="1" applyBorder="1"/>
    <xf numFmtId="167" fontId="78" fillId="0" borderId="89" xfId="0" applyNumberFormat="1" applyFont="1" applyBorder="1"/>
    <xf numFmtId="49" fontId="78" fillId="0" borderId="49" xfId="0" applyNumberFormat="1" applyFont="1" applyBorder="1"/>
    <xf numFmtId="49" fontId="78" fillId="0" borderId="51" xfId="0" applyNumberFormat="1" applyFont="1" applyBorder="1"/>
    <xf numFmtId="0" fontId="78" fillId="0" borderId="82" xfId="0" applyFont="1" applyBorder="1"/>
    <xf numFmtId="167" fontId="78" fillId="0" borderId="90" xfId="0" applyNumberFormat="1" applyFont="1" applyBorder="1"/>
    <xf numFmtId="0" fontId="117" fillId="0" borderId="0" xfId="40" applyFont="1"/>
    <xf numFmtId="0" fontId="119" fillId="0" borderId="0" xfId="40" applyFont="1"/>
    <xf numFmtId="0" fontId="78" fillId="0" borderId="0" xfId="40" applyFont="1"/>
    <xf numFmtId="0" fontId="124" fillId="0" borderId="0" xfId="0" applyFont="1"/>
    <xf numFmtId="0" fontId="116" fillId="29" borderId="25" xfId="0" applyFont="1" applyFill="1" applyBorder="1" applyAlignment="1">
      <alignment horizontal="center"/>
    </xf>
    <xf numFmtId="167" fontId="77" fillId="29" borderId="71" xfId="0" applyNumberFormat="1" applyFont="1" applyFill="1" applyBorder="1"/>
    <xf numFmtId="167" fontId="78" fillId="29" borderId="42" xfId="38" applyNumberFormat="1" applyFont="1" applyFill="1" applyBorder="1"/>
    <xf numFmtId="167" fontId="78" fillId="29" borderId="43" xfId="38" applyNumberFormat="1" applyFont="1" applyFill="1" applyBorder="1"/>
    <xf numFmtId="167" fontId="77" fillId="29" borderId="67" xfId="0" applyNumberFormat="1" applyFont="1" applyFill="1" applyBorder="1"/>
    <xf numFmtId="167" fontId="78" fillId="29" borderId="42" xfId="0" applyNumberFormat="1" applyFont="1" applyFill="1" applyBorder="1"/>
    <xf numFmtId="167" fontId="78" fillId="29" borderId="43" xfId="0" applyNumberFormat="1" applyFont="1" applyFill="1" applyBorder="1"/>
    <xf numFmtId="0" fontId="116" fillId="29" borderId="28" xfId="0" applyFont="1" applyFill="1" applyBorder="1" applyAlignment="1">
      <alignment horizontal="center"/>
    </xf>
    <xf numFmtId="167" fontId="77" fillId="29" borderId="76" xfId="0" applyNumberFormat="1" applyFont="1" applyFill="1" applyBorder="1"/>
    <xf numFmtId="167" fontId="78" fillId="29" borderId="50" xfId="38" applyNumberFormat="1" applyFont="1" applyFill="1" applyBorder="1"/>
    <xf numFmtId="167" fontId="78" fillId="29" borderId="52" xfId="38" applyNumberFormat="1" applyFont="1" applyFill="1" applyBorder="1"/>
    <xf numFmtId="0" fontId="116" fillId="29" borderId="32" xfId="0" applyFont="1" applyFill="1" applyBorder="1" applyAlignment="1">
      <alignment horizontal="center"/>
    </xf>
    <xf numFmtId="0" fontId="116" fillId="29" borderId="21" xfId="0" applyFont="1" applyFill="1" applyBorder="1" applyAlignment="1">
      <alignment horizontal="center"/>
    </xf>
    <xf numFmtId="167" fontId="77" fillId="29" borderId="66" xfId="0" applyNumberFormat="1" applyFont="1" applyFill="1" applyBorder="1"/>
    <xf numFmtId="167" fontId="78" fillId="29" borderId="50" xfId="0" applyNumberFormat="1" applyFont="1" applyFill="1" applyBorder="1"/>
    <xf numFmtId="167" fontId="78" fillId="29" borderId="52" xfId="0" applyNumberFormat="1" applyFont="1" applyFill="1" applyBorder="1"/>
    <xf numFmtId="0" fontId="116" fillId="29" borderId="72" xfId="0" applyFont="1" applyFill="1" applyBorder="1" applyAlignment="1">
      <alignment horizontal="center"/>
    </xf>
    <xf numFmtId="167" fontId="77" fillId="29" borderId="80" xfId="0" applyNumberFormat="1" applyFont="1" applyFill="1" applyBorder="1"/>
    <xf numFmtId="167" fontId="78" fillId="29" borderId="81" xfId="38" applyNumberFormat="1" applyFont="1" applyFill="1" applyBorder="1"/>
    <xf numFmtId="167" fontId="78" fillId="29" borderId="82" xfId="38" applyNumberFormat="1" applyFont="1" applyFill="1" applyBorder="1"/>
    <xf numFmtId="0" fontId="116" fillId="29" borderId="44" xfId="0" applyFont="1" applyFill="1" applyBorder="1" applyAlignment="1">
      <alignment horizontal="center"/>
    </xf>
    <xf numFmtId="167" fontId="78" fillId="29" borderId="70" xfId="0" applyNumberFormat="1" applyFont="1" applyFill="1" applyBorder="1"/>
    <xf numFmtId="167" fontId="78" fillId="29" borderId="87" xfId="0" applyNumberFormat="1" applyFont="1" applyFill="1" applyBorder="1"/>
    <xf numFmtId="167" fontId="78" fillId="29" borderId="70" xfId="38" applyNumberFormat="1" applyFont="1" applyFill="1" applyBorder="1"/>
    <xf numFmtId="167" fontId="78" fillId="29" borderId="87" xfId="38" applyNumberFormat="1" applyFont="1" applyFill="1" applyBorder="1"/>
    <xf numFmtId="167" fontId="78" fillId="29" borderId="81" xfId="0" applyNumberFormat="1" applyFont="1" applyFill="1" applyBorder="1"/>
    <xf numFmtId="167" fontId="78" fillId="29" borderId="82" xfId="0" applyNumberFormat="1" applyFont="1" applyFill="1" applyBorder="1"/>
    <xf numFmtId="0" fontId="78" fillId="25" borderId="0" xfId="40" applyFont="1" applyFill="1"/>
    <xf numFmtId="0" fontId="73" fillId="25" borderId="57" xfId="40" applyFont="1" applyFill="1" applyBorder="1" applyAlignment="1">
      <alignment horizontal="center" vertical="center"/>
    </xf>
    <xf numFmtId="0" fontId="73" fillId="25" borderId="58" xfId="40" applyFont="1" applyFill="1" applyBorder="1" applyAlignment="1">
      <alignment horizontal="center" vertical="center" wrapText="1"/>
    </xf>
    <xf numFmtId="0" fontId="73" fillId="25" borderId="59" xfId="40" applyFont="1" applyFill="1" applyBorder="1" applyAlignment="1">
      <alignment horizontal="center" vertical="center" wrapText="1"/>
    </xf>
    <xf numFmtId="0" fontId="73" fillId="25" borderId="60" xfId="40" applyFont="1" applyFill="1" applyBorder="1" applyAlignment="1">
      <alignment horizontal="center" vertical="center" wrapText="1"/>
    </xf>
    <xf numFmtId="0" fontId="71" fillId="25" borderId="35" xfId="40" applyFont="1" applyFill="1" applyBorder="1" applyAlignment="1">
      <alignment vertical="center"/>
    </xf>
    <xf numFmtId="3" fontId="71" fillId="25" borderId="12" xfId="39" applyNumberFormat="1" applyFont="1" applyFill="1" applyBorder="1"/>
    <xf numFmtId="3" fontId="71" fillId="25" borderId="48" xfId="39" applyNumberFormat="1" applyFont="1" applyFill="1" applyBorder="1"/>
    <xf numFmtId="3" fontId="71" fillId="25" borderId="30" xfId="39" applyNumberFormat="1" applyFont="1" applyFill="1" applyBorder="1"/>
    <xf numFmtId="0" fontId="71" fillId="25" borderId="11" xfId="40" applyFont="1" applyFill="1" applyBorder="1" applyAlignment="1">
      <alignment vertical="center"/>
    </xf>
    <xf numFmtId="3" fontId="71" fillId="25" borderId="45" xfId="39" applyNumberFormat="1" applyFont="1" applyFill="1" applyBorder="1"/>
    <xf numFmtId="3" fontId="71" fillId="25" borderId="29" xfId="39" applyNumberFormat="1" applyFont="1" applyFill="1" applyBorder="1"/>
    <xf numFmtId="4" fontId="72" fillId="25" borderId="15" xfId="39" applyNumberFormat="1" applyFont="1" applyFill="1" applyBorder="1"/>
    <xf numFmtId="3" fontId="72" fillId="25" borderId="61" xfId="40" applyNumberFormat="1" applyFont="1" applyFill="1" applyBorder="1"/>
    <xf numFmtId="4" fontId="72" fillId="25" borderId="61" xfId="39" applyNumberFormat="1" applyFont="1" applyFill="1" applyBorder="1"/>
    <xf numFmtId="3" fontId="72" fillId="25" borderId="61" xfId="39" applyNumberFormat="1" applyFont="1" applyFill="1" applyBorder="1"/>
    <xf numFmtId="3" fontId="72" fillId="25" borderId="62" xfId="39" applyNumberFormat="1" applyFont="1" applyFill="1" applyBorder="1"/>
    <xf numFmtId="3" fontId="72" fillId="25" borderId="27" xfId="39" applyNumberFormat="1" applyFont="1" applyFill="1" applyBorder="1"/>
    <xf numFmtId="4" fontId="72" fillId="25" borderId="14" xfId="39" applyNumberFormat="1" applyFont="1" applyFill="1" applyBorder="1"/>
    <xf numFmtId="3" fontId="72" fillId="25" borderId="31" xfId="40" applyNumberFormat="1" applyFont="1" applyFill="1" applyBorder="1"/>
    <xf numFmtId="4" fontId="72" fillId="25" borderId="31" xfId="39" applyNumberFormat="1" applyFont="1" applyFill="1" applyBorder="1"/>
    <xf numFmtId="3" fontId="72" fillId="25" borderId="31" xfId="39" applyNumberFormat="1" applyFont="1" applyFill="1" applyBorder="1"/>
    <xf numFmtId="3" fontId="72" fillId="25" borderId="63" xfId="39" applyNumberFormat="1" applyFont="1" applyFill="1" applyBorder="1"/>
    <xf numFmtId="3" fontId="72" fillId="25" borderId="24" xfId="39" applyNumberFormat="1" applyFont="1" applyFill="1" applyBorder="1"/>
    <xf numFmtId="4" fontId="72" fillId="25" borderId="16" xfId="39" applyNumberFormat="1" applyFont="1" applyFill="1" applyBorder="1"/>
    <xf numFmtId="3" fontId="72" fillId="25" borderId="32" xfId="40" applyNumberFormat="1" applyFont="1" applyFill="1" applyBorder="1"/>
    <xf numFmtId="4" fontId="72" fillId="25" borderId="32" xfId="39" applyNumberFormat="1" applyFont="1" applyFill="1" applyBorder="1"/>
    <xf numFmtId="3" fontId="72" fillId="25" borderId="32" xfId="39" applyNumberFormat="1" applyFont="1" applyFill="1" applyBorder="1"/>
    <xf numFmtId="3" fontId="72" fillId="25" borderId="64" xfId="39" applyNumberFormat="1" applyFont="1" applyFill="1" applyBorder="1"/>
    <xf numFmtId="3" fontId="72" fillId="25" borderId="21" xfId="39" applyNumberFormat="1" applyFont="1" applyFill="1" applyBorder="1"/>
    <xf numFmtId="0" fontId="1" fillId="25" borderId="0" xfId="40" applyFill="1"/>
    <xf numFmtId="0" fontId="71" fillId="25" borderId="0" xfId="40" applyFont="1" applyFill="1"/>
    <xf numFmtId="0" fontId="121" fillId="25" borderId="0" xfId="40" applyFont="1" applyFill="1"/>
    <xf numFmtId="0" fontId="72" fillId="25" borderId="0" xfId="40" applyFont="1" applyFill="1"/>
    <xf numFmtId="0" fontId="76" fillId="25" borderId="0" xfId="40" applyFont="1" applyFill="1"/>
    <xf numFmtId="0" fontId="71" fillId="25" borderId="34" xfId="40" applyFont="1" applyFill="1" applyBorder="1" applyAlignment="1">
      <alignment horizontal="centerContinuous"/>
    </xf>
    <xf numFmtId="0" fontId="71" fillId="25" borderId="48" xfId="40" applyFont="1" applyFill="1" applyBorder="1" applyAlignment="1">
      <alignment horizontal="centerContinuous"/>
    </xf>
    <xf numFmtId="0" fontId="71" fillId="25" borderId="46" xfId="40" applyFont="1" applyFill="1" applyBorder="1" applyAlignment="1">
      <alignment horizontal="centerContinuous"/>
    </xf>
    <xf numFmtId="0" fontId="71" fillId="25" borderId="53" xfId="40" applyFont="1" applyFill="1" applyBorder="1" applyAlignment="1">
      <alignment horizontal="centerContinuous"/>
    </xf>
    <xf numFmtId="0" fontId="71" fillId="25" borderId="54" xfId="40" applyFont="1" applyFill="1" applyBorder="1" applyAlignment="1">
      <alignment horizontal="centerContinuous"/>
    </xf>
    <xf numFmtId="0" fontId="71" fillId="25" borderId="55" xfId="40" applyFont="1" applyFill="1" applyBorder="1" applyAlignment="1">
      <alignment horizontal="centerContinuous"/>
    </xf>
    <xf numFmtId="0" fontId="71" fillId="25" borderId="56" xfId="40" applyFont="1" applyFill="1" applyBorder="1" applyAlignment="1">
      <alignment horizontal="centerContinuous"/>
    </xf>
    <xf numFmtId="0" fontId="71" fillId="25" borderId="57" xfId="40" applyFont="1" applyFill="1" applyBorder="1" applyAlignment="1">
      <alignment horizontal="center" vertical="center"/>
    </xf>
    <xf numFmtId="0" fontId="71" fillId="25" borderId="58" xfId="40" applyFont="1" applyFill="1" applyBorder="1" applyAlignment="1">
      <alignment horizontal="center" vertical="center" wrapText="1"/>
    </xf>
    <xf numFmtId="0" fontId="71" fillId="25" borderId="59" xfId="40" applyFont="1" applyFill="1" applyBorder="1" applyAlignment="1">
      <alignment horizontal="center" vertical="center" wrapText="1"/>
    </xf>
    <xf numFmtId="0" fontId="71" fillId="25" borderId="60" xfId="40" applyFont="1" applyFill="1" applyBorder="1" applyAlignment="1">
      <alignment horizontal="center" vertical="center" wrapText="1"/>
    </xf>
    <xf numFmtId="4" fontId="3" fillId="25" borderId="0" xfId="39" applyNumberFormat="1" applyFont="1" applyFill="1" applyBorder="1"/>
    <xf numFmtId="3" fontId="3" fillId="25" borderId="0" xfId="40" applyNumberFormat="1" applyFont="1" applyFill="1" applyBorder="1"/>
    <xf numFmtId="3" fontId="3" fillId="25" borderId="0" xfId="39" applyNumberFormat="1" applyFont="1" applyFill="1" applyBorder="1"/>
    <xf numFmtId="0" fontId="14" fillId="25" borderId="0" xfId="40" applyFont="1" applyFill="1"/>
    <xf numFmtId="4" fontId="71" fillId="25" borderId="0" xfId="39" applyNumberFormat="1" applyFont="1" applyFill="1" applyBorder="1"/>
    <xf numFmtId="3" fontId="71" fillId="25" borderId="0" xfId="40" applyNumberFormat="1" applyFont="1" applyFill="1" applyBorder="1"/>
    <xf numFmtId="3" fontId="71" fillId="25" borderId="0" xfId="39" applyNumberFormat="1" applyFont="1" applyFill="1" applyBorder="1"/>
    <xf numFmtId="3" fontId="72" fillId="25" borderId="0" xfId="39" applyNumberFormat="1" applyFont="1" applyFill="1" applyBorder="1"/>
    <xf numFmtId="4" fontId="72" fillId="25" borderId="0" xfId="39" applyNumberFormat="1" applyFont="1" applyFill="1" applyBorder="1"/>
    <xf numFmtId="3" fontId="72" fillId="25" borderId="0" xfId="40" applyNumberFormat="1" applyFont="1" applyFill="1" applyBorder="1"/>
    <xf numFmtId="0" fontId="39" fillId="25" borderId="0" xfId="40" applyFont="1" applyFill="1"/>
    <xf numFmtId="0" fontId="40" fillId="25" borderId="0" xfId="40" applyFont="1" applyFill="1"/>
    <xf numFmtId="0" fontId="21" fillId="25" borderId="0" xfId="40" applyFont="1" applyFill="1"/>
    <xf numFmtId="1" fontId="72" fillId="0" borderId="91" xfId="0" applyNumberFormat="1" applyFont="1" applyBorder="1" applyAlignment="1">
      <alignment horizontal="right" vertical="center" wrapText="1"/>
    </xf>
    <xf numFmtId="165" fontId="72" fillId="0" borderId="79" xfId="0" applyNumberFormat="1" applyFont="1" applyBorder="1" applyAlignment="1">
      <alignment horizontal="right" vertical="center" wrapText="1"/>
    </xf>
    <xf numFmtId="1" fontId="72" fillId="0" borderId="23" xfId="0" applyNumberFormat="1" applyFont="1" applyFill="1" applyBorder="1" applyAlignment="1">
      <alignment horizontal="right" vertical="center" wrapText="1"/>
    </xf>
    <xf numFmtId="1" fontId="72" fillId="0" borderId="92" xfId="0" applyNumberFormat="1" applyFont="1" applyBorder="1" applyAlignment="1">
      <alignment horizontal="right" vertical="center" wrapText="1"/>
    </xf>
    <xf numFmtId="165" fontId="72" fillId="0" borderId="114" xfId="0" applyNumberFormat="1" applyFont="1" applyBorder="1" applyAlignment="1">
      <alignment horizontal="right" vertical="center" wrapText="1"/>
    </xf>
    <xf numFmtId="1" fontId="72" fillId="0" borderId="47" xfId="0" applyNumberFormat="1" applyFont="1" applyFill="1" applyBorder="1" applyAlignment="1">
      <alignment horizontal="right" vertical="center" wrapText="1"/>
    </xf>
    <xf numFmtId="1" fontId="72" fillId="0" borderId="24" xfId="0" applyNumberFormat="1" applyFont="1" applyBorder="1" applyAlignment="1">
      <alignment vertical="center" wrapText="1"/>
    </xf>
    <xf numFmtId="1" fontId="72" fillId="0" borderId="83" xfId="0" applyNumberFormat="1" applyFont="1" applyBorder="1" applyAlignment="1">
      <alignment vertical="center" wrapText="1"/>
    </xf>
    <xf numFmtId="165" fontId="72" fillId="0" borderId="69" xfId="0" applyNumberFormat="1" applyFont="1" applyBorder="1" applyAlignment="1">
      <alignment vertical="center" wrapText="1"/>
    </xf>
    <xf numFmtId="1" fontId="72" fillId="0" borderId="86" xfId="0" applyNumberFormat="1" applyFont="1" applyBorder="1" applyAlignment="1">
      <alignment vertical="center" wrapText="1"/>
    </xf>
    <xf numFmtId="165" fontId="72" fillId="0" borderId="86" xfId="0" applyNumberFormat="1" applyFont="1" applyBorder="1" applyAlignment="1">
      <alignment vertical="center" wrapText="1"/>
    </xf>
    <xf numFmtId="0" fontId="72" fillId="0" borderId="130" xfId="0" applyFont="1" applyFill="1" applyBorder="1" applyAlignment="1">
      <alignment horizontal="center" wrapText="1"/>
    </xf>
    <xf numFmtId="0" fontId="72" fillId="0" borderId="128" xfId="0" applyFont="1" applyBorder="1" applyAlignment="1">
      <alignment vertical="center" wrapText="1"/>
    </xf>
    <xf numFmtId="0" fontId="71" fillId="0" borderId="135" xfId="0" applyFont="1" applyBorder="1" applyAlignment="1">
      <alignment horizontal="centerContinuous"/>
    </xf>
    <xf numFmtId="0" fontId="71" fillId="0" borderId="136" xfId="0" applyFont="1" applyBorder="1" applyAlignment="1">
      <alignment horizontal="centerContinuous"/>
    </xf>
    <xf numFmtId="0" fontId="71" fillId="0" borderId="137" xfId="0" applyFont="1" applyBorder="1" applyAlignment="1">
      <alignment horizontal="centerContinuous"/>
    </xf>
    <xf numFmtId="0" fontId="71" fillId="0" borderId="138" xfId="0" applyFont="1" applyBorder="1" applyAlignment="1">
      <alignment horizontal="centerContinuous"/>
    </xf>
    <xf numFmtId="0" fontId="71" fillId="0" borderId="129" xfId="0" applyFont="1" applyBorder="1" applyAlignment="1">
      <alignment horizontal="centerContinuous"/>
    </xf>
    <xf numFmtId="0" fontId="71" fillId="0" borderId="132" xfId="0" applyFont="1" applyBorder="1" applyAlignment="1">
      <alignment horizontal="centerContinuous"/>
    </xf>
    <xf numFmtId="0" fontId="72" fillId="0" borderId="111" xfId="0" applyFont="1" applyFill="1" applyBorder="1" applyAlignment="1">
      <alignment horizontal="centerContinuous" vertical="center" wrapText="1"/>
    </xf>
    <xf numFmtId="0" fontId="72" fillId="0" borderId="127" xfId="0" applyFont="1" applyFill="1" applyBorder="1" applyAlignment="1">
      <alignment horizontal="centerContinuous" vertical="center" wrapText="1"/>
    </xf>
    <xf numFmtId="0" fontId="72" fillId="0" borderId="129" xfId="0" applyFont="1" applyFill="1" applyBorder="1" applyAlignment="1">
      <alignment horizontal="center" wrapText="1"/>
    </xf>
    <xf numFmtId="0" fontId="72" fillId="0" borderId="132" xfId="0" applyFont="1" applyFill="1" applyBorder="1" applyAlignment="1">
      <alignment horizontal="center" wrapText="1"/>
    </xf>
    <xf numFmtId="1" fontId="72" fillId="0" borderId="139" xfId="0" applyNumberFormat="1" applyFont="1" applyFill="1" applyBorder="1" applyAlignment="1">
      <alignment horizontal="right" vertical="center" wrapText="1"/>
    </xf>
    <xf numFmtId="0" fontId="72" fillId="0" borderId="102" xfId="0" applyFont="1" applyBorder="1"/>
    <xf numFmtId="0" fontId="72" fillId="0" borderId="0" xfId="0" applyFont="1" applyBorder="1"/>
    <xf numFmtId="0" fontId="72" fillId="0" borderId="19" xfId="0" applyFont="1" applyBorder="1"/>
    <xf numFmtId="0" fontId="71" fillId="0" borderId="102" xfId="0" applyFont="1" applyFill="1" applyBorder="1" applyAlignment="1">
      <alignment horizontal="center" vertical="center"/>
    </xf>
    <xf numFmtId="0" fontId="72" fillId="0" borderId="123" xfId="0" applyFont="1" applyBorder="1" applyAlignment="1">
      <alignment vertical="center" wrapText="1"/>
    </xf>
    <xf numFmtId="0" fontId="72" fillId="0" borderId="114" xfId="0" applyFont="1" applyBorder="1" applyAlignment="1">
      <alignment vertical="center" wrapText="1"/>
    </xf>
    <xf numFmtId="0" fontId="72" fillId="0" borderId="115" xfId="0" applyFont="1" applyBorder="1" applyAlignment="1">
      <alignment vertical="center" wrapText="1"/>
    </xf>
    <xf numFmtId="0" fontId="72" fillId="0" borderId="135" xfId="0" applyFont="1" applyFill="1" applyBorder="1" applyAlignment="1">
      <alignment horizontal="centerContinuous" vertical="center" wrapText="1"/>
    </xf>
    <xf numFmtId="0" fontId="72" fillId="0" borderId="132" xfId="0" applyFont="1" applyFill="1" applyBorder="1" applyAlignment="1">
      <alignment horizontal="centerContinuous" vertical="center" wrapText="1"/>
    </xf>
    <xf numFmtId="0" fontId="72" fillId="0" borderId="136" xfId="0" applyFont="1" applyFill="1" applyBorder="1" applyAlignment="1">
      <alignment horizontal="centerContinuous" vertical="center" wrapText="1"/>
    </xf>
    <xf numFmtId="1" fontId="71" fillId="0" borderId="139" xfId="0" applyNumberFormat="1" applyFont="1" applyFill="1" applyBorder="1" applyAlignment="1">
      <alignment horizontal="right" vertical="center" wrapText="1"/>
    </xf>
    <xf numFmtId="0" fontId="71" fillId="0" borderId="102" xfId="0" applyFont="1" applyBorder="1" applyAlignment="1">
      <alignment horizontal="center" vertical="center"/>
    </xf>
    <xf numFmtId="0" fontId="72" fillId="0" borderId="102" xfId="0" applyFont="1" applyBorder="1" applyAlignment="1">
      <alignment horizontal="center" vertical="center" wrapText="1"/>
    </xf>
    <xf numFmtId="0" fontId="72" fillId="0" borderId="77" xfId="0" quotePrefix="1" applyFont="1" applyBorder="1" applyAlignment="1">
      <alignment horizontal="center" vertical="center" wrapText="1"/>
    </xf>
    <xf numFmtId="10" fontId="72" fillId="0" borderId="77" xfId="0" quotePrefix="1" applyNumberFormat="1" applyFont="1" applyBorder="1" applyAlignment="1">
      <alignment horizontal="center" vertical="center" wrapText="1"/>
    </xf>
    <xf numFmtId="10" fontId="72" fillId="0" borderId="73" xfId="0" quotePrefix="1" applyNumberFormat="1" applyFont="1" applyBorder="1" applyAlignment="1">
      <alignment horizontal="center" vertical="center" wrapText="1"/>
    </xf>
    <xf numFmtId="0" fontId="71" fillId="0" borderId="124" xfId="0" applyFont="1" applyBorder="1" applyAlignment="1">
      <alignment vertical="center" wrapText="1"/>
    </xf>
    <xf numFmtId="0" fontId="72" fillId="0" borderId="73" xfId="0" applyFont="1" applyBorder="1" applyAlignment="1">
      <alignment horizontal="center" vertical="center" wrapText="1"/>
    </xf>
    <xf numFmtId="0" fontId="71" fillId="0" borderId="126" xfId="0" applyFont="1" applyBorder="1" applyAlignment="1">
      <alignment vertical="center" wrapText="1"/>
    </xf>
    <xf numFmtId="3" fontId="72" fillId="0" borderId="111" xfId="0" applyNumberFormat="1" applyFont="1" applyFill="1" applyBorder="1" applyAlignment="1">
      <alignment horizontal="right" vertical="center" wrapText="1"/>
    </xf>
    <xf numFmtId="164" fontId="76" fillId="0" borderId="145" xfId="0" applyNumberFormat="1" applyFont="1" applyBorder="1" applyAlignment="1">
      <alignment horizontal="right" vertical="center" wrapText="1"/>
    </xf>
    <xf numFmtId="0" fontId="71" fillId="0" borderId="143" xfId="0" applyFont="1" applyBorder="1" applyAlignment="1">
      <alignment horizontal="center" vertical="center"/>
    </xf>
    <xf numFmtId="164" fontId="71" fillId="0" borderId="126" xfId="0" quotePrefix="1" applyNumberFormat="1" applyFont="1" applyBorder="1" applyAlignment="1">
      <alignment horizontal="right" vertical="center" wrapText="1"/>
    </xf>
    <xf numFmtId="1" fontId="71" fillId="0" borderId="20" xfId="0" applyNumberFormat="1" applyFont="1" applyFill="1" applyBorder="1" applyAlignment="1">
      <alignment horizontal="right" vertical="center" wrapText="1"/>
    </xf>
    <xf numFmtId="0" fontId="73" fillId="0" borderId="133" xfId="0" applyFont="1" applyBorder="1" applyAlignment="1">
      <alignment horizontal="centerContinuous" vertical="center"/>
    </xf>
    <xf numFmtId="0" fontId="77" fillId="0" borderId="140" xfId="0" applyFont="1" applyBorder="1" applyAlignment="1">
      <alignment horizontal="centerContinuous" vertical="center"/>
    </xf>
    <xf numFmtId="0" fontId="77" fillId="0" borderId="132" xfId="0" applyFont="1" applyBorder="1" applyAlignment="1">
      <alignment horizontal="centerContinuous" vertical="center"/>
    </xf>
    <xf numFmtId="0" fontId="77" fillId="0" borderId="144" xfId="0" applyFont="1" applyBorder="1" applyAlignment="1">
      <alignment horizontal="centerContinuous" vertical="center"/>
    </xf>
    <xf numFmtId="0" fontId="0" fillId="0" borderId="0" xfId="0" applyNumberFormat="1" applyBorder="1"/>
    <xf numFmtId="0" fontId="71" fillId="0" borderId="131" xfId="0" applyFont="1" applyBorder="1" applyAlignment="1">
      <alignment horizontal="center" vertical="center"/>
    </xf>
    <xf numFmtId="0" fontId="72" fillId="0" borderId="102" xfId="0" applyFont="1" applyBorder="1" applyAlignment="1">
      <alignment horizontal="center" vertical="center"/>
    </xf>
    <xf numFmtId="0" fontId="72" fillId="0" borderId="115" xfId="0" applyFont="1" applyBorder="1" applyAlignment="1">
      <alignment horizontal="center" vertical="center"/>
    </xf>
    <xf numFmtId="0" fontId="71" fillId="0" borderId="103" xfId="0" applyFont="1" applyFill="1" applyBorder="1" applyAlignment="1">
      <alignment horizontal="center" vertical="center"/>
    </xf>
    <xf numFmtId="0" fontId="71" fillId="0" borderId="103" xfId="0" applyFont="1" applyBorder="1" applyAlignment="1">
      <alignment horizontal="center" vertical="center"/>
    </xf>
    <xf numFmtId="0" fontId="72" fillId="0" borderId="134" xfId="0" applyFont="1" applyBorder="1" applyAlignment="1">
      <alignment vertical="center" wrapText="1"/>
    </xf>
    <xf numFmtId="0" fontId="72" fillId="0" borderId="117" xfId="0" applyFont="1" applyBorder="1" applyAlignment="1">
      <alignment horizontal="center" vertical="center"/>
    </xf>
    <xf numFmtId="0" fontId="125" fillId="0" borderId="0" xfId="0" applyFont="1"/>
    <xf numFmtId="0" fontId="72" fillId="0" borderId="149" xfId="0" applyFont="1" applyFill="1" applyBorder="1" applyAlignment="1">
      <alignment horizontal="center" wrapText="1"/>
    </xf>
    <xf numFmtId="0" fontId="77" fillId="0" borderId="111" xfId="0" applyFont="1" applyFill="1" applyBorder="1" applyAlignment="1">
      <alignment horizontal="center" vertical="center" wrapText="1"/>
    </xf>
    <xf numFmtId="0" fontId="72" fillId="0" borderId="152" xfId="0" applyFont="1" applyBorder="1" applyAlignment="1">
      <alignment horizontal="center" vertical="center" wrapText="1"/>
    </xf>
    <xf numFmtId="0" fontId="71" fillId="0" borderId="155" xfId="0" applyFont="1" applyBorder="1" applyAlignment="1">
      <alignment horizontal="center" vertical="center"/>
    </xf>
    <xf numFmtId="0" fontId="71" fillId="0" borderId="156" xfId="0" applyFont="1" applyBorder="1" applyAlignment="1">
      <alignment horizontal="centerContinuous"/>
    </xf>
    <xf numFmtId="0" fontId="71" fillId="0" borderId="157" xfId="0" applyFont="1" applyBorder="1" applyAlignment="1">
      <alignment horizontal="centerContinuous"/>
    </xf>
    <xf numFmtId="165" fontId="67" fillId="0" borderId="155" xfId="0" applyNumberFormat="1" applyFont="1" applyBorder="1" applyAlignment="1">
      <alignment horizontal="right" vertical="center" wrapText="1"/>
    </xf>
    <xf numFmtId="1" fontId="71" fillId="0" borderId="159" xfId="0" applyNumberFormat="1" applyFont="1" applyFill="1" applyBorder="1" applyAlignment="1">
      <alignment horizontal="right" vertical="center" wrapText="1"/>
    </xf>
    <xf numFmtId="1" fontId="72" fillId="0" borderId="158" xfId="0" applyNumberFormat="1" applyFont="1" applyBorder="1" applyAlignment="1">
      <alignment horizontal="right" vertical="center" wrapText="1"/>
    </xf>
    <xf numFmtId="165" fontId="72" fillId="0" borderId="152" xfId="0" applyNumberFormat="1" applyFont="1" applyBorder="1" applyAlignment="1">
      <alignment horizontal="right" vertical="center" wrapText="1"/>
    </xf>
    <xf numFmtId="0" fontId="71" fillId="0" borderId="161" xfId="0" applyFont="1" applyBorder="1" applyAlignment="1">
      <alignment horizontal="centerContinuous" vertical="center" wrapText="1"/>
    </xf>
    <xf numFmtId="0" fontId="72" fillId="0" borderId="160" xfId="0" applyFont="1" applyFill="1" applyBorder="1" applyAlignment="1">
      <alignment horizontal="center" wrapText="1"/>
    </xf>
    <xf numFmtId="0" fontId="62" fillId="0" borderId="160" xfId="0" applyFont="1" applyBorder="1" applyAlignment="1">
      <alignment horizontal="center" wrapText="1"/>
    </xf>
    <xf numFmtId="3" fontId="69" fillId="0" borderId="159" xfId="0" applyNumberFormat="1" applyFont="1" applyFill="1" applyBorder="1" applyAlignment="1">
      <alignment horizontal="right" vertical="center" wrapText="1"/>
    </xf>
    <xf numFmtId="0" fontId="98" fillId="24" borderId="126" xfId="0" applyFont="1" applyFill="1" applyBorder="1" applyAlignment="1">
      <alignment horizontal="center"/>
    </xf>
    <xf numFmtId="0" fontId="98" fillId="24" borderId="141" xfId="0" applyFont="1" applyFill="1" applyBorder="1" applyAlignment="1">
      <alignment horizontal="center" vertical="center"/>
    </xf>
    <xf numFmtId="0" fontId="98" fillId="24" borderId="155" xfId="0" applyFont="1" applyFill="1" applyBorder="1" applyAlignment="1">
      <alignment horizontal="center" vertical="center"/>
    </xf>
    <xf numFmtId="0" fontId="98" fillId="0" borderId="159" xfId="0" applyFont="1" applyBorder="1" applyAlignment="1">
      <alignment horizontal="left" indent="1"/>
    </xf>
    <xf numFmtId="2" fontId="0" fillId="0" borderId="140" xfId="0" applyNumberFormat="1" applyFont="1" applyBorder="1"/>
    <xf numFmtId="0" fontId="98" fillId="0" borderId="31" xfId="0" applyFont="1" applyBorder="1" applyAlignment="1">
      <alignment horizontal="left" indent="1"/>
    </xf>
    <xf numFmtId="0" fontId="0" fillId="0" borderId="0" xfId="0" applyFill="1" applyBorder="1"/>
    <xf numFmtId="0" fontId="0" fillId="0" borderId="160" xfId="0" applyBorder="1"/>
    <xf numFmtId="0" fontId="126" fillId="0" borderId="0" xfId="0" applyFont="1"/>
    <xf numFmtId="0" fontId="71" fillId="0" borderId="161" xfId="0" applyFont="1" applyBorder="1" applyAlignment="1">
      <alignment horizontal="centerContinuous"/>
    </xf>
    <xf numFmtId="165" fontId="72" fillId="0" borderId="126" xfId="0" applyNumberFormat="1" applyFont="1" applyBorder="1" applyAlignment="1">
      <alignment vertical="center" wrapText="1"/>
    </xf>
    <xf numFmtId="164" fontId="76" fillId="0" borderId="154" xfId="0" applyNumberFormat="1" applyFont="1" applyBorder="1" applyAlignment="1">
      <alignment horizontal="right" vertical="center" wrapText="1"/>
    </xf>
    <xf numFmtId="0" fontId="61" fillId="0" borderId="126" xfId="0" applyFont="1" applyBorder="1"/>
    <xf numFmtId="0" fontId="61" fillId="0" borderId="155" xfId="0" applyFont="1" applyBorder="1"/>
    <xf numFmtId="2" fontId="105" fillId="0" borderId="0" xfId="53" applyNumberFormat="1" applyFont="1" applyFill="1"/>
    <xf numFmtId="0" fontId="71" fillId="0" borderId="168" xfId="0" applyFont="1" applyBorder="1" applyAlignment="1">
      <alignment horizontal="centerContinuous" vertical="center" wrapText="1"/>
    </xf>
    <xf numFmtId="0" fontId="62" fillId="0" borderId="167" xfId="0" applyFont="1" applyBorder="1" applyAlignment="1">
      <alignment horizontal="center" wrapText="1"/>
    </xf>
    <xf numFmtId="0" fontId="127" fillId="0" borderId="0" xfId="37" applyFont="1"/>
    <xf numFmtId="1" fontId="69" fillId="0" borderId="164" xfId="0" applyNumberFormat="1" applyFont="1" applyFill="1" applyBorder="1" applyAlignment="1">
      <alignment horizontal="right" vertical="center" wrapText="1"/>
    </xf>
    <xf numFmtId="1" fontId="129" fillId="0" borderId="164" xfId="0" applyNumberFormat="1" applyFont="1" applyFill="1" applyBorder="1" applyAlignment="1">
      <alignment horizontal="right" vertical="center" wrapText="1"/>
    </xf>
    <xf numFmtId="1" fontId="130" fillId="26" borderId="164" xfId="0" applyNumberFormat="1" applyFont="1" applyFill="1" applyBorder="1" applyAlignment="1">
      <alignment horizontal="right" vertical="center" wrapText="1"/>
    </xf>
    <xf numFmtId="1" fontId="32" fillId="0" borderId="162" xfId="0" applyNumberFormat="1" applyFont="1" applyFill="1" applyBorder="1" applyAlignment="1">
      <alignment horizontal="right" vertical="center" wrapText="1"/>
    </xf>
    <xf numFmtId="1" fontId="33" fillId="0" borderId="162" xfId="0" applyNumberFormat="1" applyFont="1" applyFill="1" applyBorder="1" applyAlignment="1">
      <alignment horizontal="right" vertical="center" wrapText="1"/>
    </xf>
    <xf numFmtId="1" fontId="132" fillId="26" borderId="162" xfId="0" applyNumberFormat="1" applyFont="1" applyFill="1" applyBorder="1" applyAlignment="1">
      <alignment horizontal="right" vertical="center" wrapText="1"/>
    </xf>
    <xf numFmtId="0" fontId="0" fillId="0" borderId="167" xfId="0" applyBorder="1"/>
    <xf numFmtId="0" fontId="133" fillId="0" borderId="0" xfId="53" applyFont="1" applyFill="1"/>
    <xf numFmtId="0" fontId="126" fillId="0" borderId="0" xfId="0" applyFont="1" applyFill="1"/>
    <xf numFmtId="1" fontId="72" fillId="0" borderId="159" xfId="0" applyNumberFormat="1" applyFont="1" applyFill="1" applyBorder="1" applyAlignment="1">
      <alignment horizontal="right" vertical="center" wrapText="1"/>
    </xf>
    <xf numFmtId="1" fontId="72" fillId="0" borderId="153" xfId="0" applyNumberFormat="1" applyFont="1" applyBorder="1" applyAlignment="1">
      <alignment horizontal="right" vertical="center" wrapText="1"/>
    </xf>
    <xf numFmtId="165" fontId="72" fillId="0" borderId="153" xfId="0" applyNumberFormat="1" applyFont="1" applyBorder="1" applyAlignment="1">
      <alignment horizontal="right" vertical="center" wrapText="1"/>
    </xf>
    <xf numFmtId="165" fontId="72" fillId="0" borderId="158" xfId="0" applyNumberFormat="1" applyFont="1" applyBorder="1" applyAlignment="1">
      <alignment horizontal="right" vertical="center" wrapText="1"/>
    </xf>
    <xf numFmtId="1" fontId="75" fillId="0" borderId="155" xfId="0" applyNumberFormat="1" applyFont="1" applyBorder="1" applyAlignment="1">
      <alignment horizontal="right" vertical="center" wrapText="1"/>
    </xf>
    <xf numFmtId="165" fontId="75" fillId="0" borderId="154" xfId="0" applyNumberFormat="1" applyFont="1" applyBorder="1" applyAlignment="1">
      <alignment horizontal="right" vertical="center" wrapText="1"/>
    </xf>
    <xf numFmtId="3" fontId="72" fillId="0" borderId="153" xfId="0" applyNumberFormat="1" applyFont="1" applyBorder="1" applyAlignment="1">
      <alignment vertical="center" wrapText="1"/>
    </xf>
    <xf numFmtId="164" fontId="72" fillId="0" borderId="158" xfId="0" applyNumberFormat="1" applyFont="1" applyBorder="1" applyAlignment="1">
      <alignment vertical="center" wrapText="1"/>
    </xf>
    <xf numFmtId="3" fontId="72" fillId="0" borderId="159" xfId="0" applyNumberFormat="1" applyFont="1" applyFill="1" applyBorder="1" applyAlignment="1">
      <alignment horizontal="right" vertical="center" wrapText="1"/>
    </xf>
    <xf numFmtId="3" fontId="72" fillId="0" borderId="153" xfId="0" applyNumberFormat="1" applyFont="1" applyBorder="1" applyAlignment="1">
      <alignment horizontal="right" vertical="center" wrapText="1"/>
    </xf>
    <xf numFmtId="3" fontId="75" fillId="0" borderId="155" xfId="0" applyNumberFormat="1" applyFont="1" applyBorder="1" applyAlignment="1">
      <alignment vertical="center" wrapText="1"/>
    </xf>
    <xf numFmtId="164" fontId="75" fillId="0" borderId="154" xfId="0" applyNumberFormat="1" applyFont="1" applyBorder="1" applyAlignment="1">
      <alignment vertical="center" wrapText="1"/>
    </xf>
    <xf numFmtId="14" fontId="73" fillId="0" borderId="155" xfId="0" applyNumberFormat="1" applyFont="1" applyBorder="1" applyAlignment="1">
      <alignment horizontal="center" vertical="center" wrapText="1"/>
    </xf>
    <xf numFmtId="1" fontId="71" fillId="0" borderId="161" xfId="0" applyNumberFormat="1" applyFont="1" applyFill="1" applyBorder="1" applyAlignment="1">
      <alignment vertical="center" wrapText="1"/>
    </xf>
    <xf numFmtId="165" fontId="72" fillId="0" borderId="167" xfId="0" applyNumberFormat="1" applyFont="1" applyBorder="1" applyAlignment="1">
      <alignment vertical="center" wrapText="1"/>
    </xf>
    <xf numFmtId="165" fontId="72" fillId="0" borderId="83" xfId="0" applyNumberFormat="1" applyFont="1" applyBorder="1" applyAlignment="1">
      <alignment vertical="center" wrapText="1"/>
    </xf>
    <xf numFmtId="165" fontId="72" fillId="0" borderId="68" xfId="0" applyNumberFormat="1" applyFont="1" applyBorder="1" applyAlignment="1">
      <alignment vertical="center" wrapText="1"/>
    </xf>
    <xf numFmtId="1" fontId="71" fillId="0" borderId="159" xfId="0" applyNumberFormat="1" applyFont="1" applyFill="1" applyBorder="1" applyAlignment="1">
      <alignment vertical="center" wrapText="1"/>
    </xf>
    <xf numFmtId="1" fontId="72" fillId="0" borderId="153" xfId="0" applyNumberFormat="1" applyFont="1" applyBorder="1" applyAlignment="1">
      <alignment vertical="center" wrapText="1"/>
    </xf>
    <xf numFmtId="165" fontId="72" fillId="0" borderId="153" xfId="0" applyNumberFormat="1" applyFont="1" applyBorder="1" applyAlignment="1">
      <alignment vertical="center" wrapText="1"/>
    </xf>
    <xf numFmtId="0" fontId="134" fillId="0" borderId="0" xfId="0" applyFont="1"/>
    <xf numFmtId="3" fontId="72" fillId="0" borderId="0" xfId="0" quotePrefix="1" applyNumberFormat="1" applyFont="1" applyBorder="1" applyAlignment="1">
      <alignment horizontal="right" vertical="center" wrapText="1"/>
    </xf>
    <xf numFmtId="0" fontId="135" fillId="27" borderId="0" xfId="53" applyFont="1" applyFill="1"/>
    <xf numFmtId="0" fontId="71" fillId="0" borderId="166" xfId="0" applyFont="1" applyFill="1" applyBorder="1" applyAlignment="1">
      <alignment horizontal="centerContinuous"/>
    </xf>
    <xf numFmtId="0" fontId="71" fillId="0" borderId="165" xfId="0" applyFont="1" applyFill="1" applyBorder="1" applyAlignment="1">
      <alignment horizontal="centerContinuous"/>
    </xf>
    <xf numFmtId="0" fontId="72" fillId="0" borderId="167" xfId="0" applyFont="1" applyFill="1" applyBorder="1" applyAlignment="1">
      <alignment horizontal="centerContinuous"/>
    </xf>
    <xf numFmtId="0" fontId="72" fillId="0" borderId="171" xfId="0" applyFont="1" applyFill="1" applyBorder="1"/>
    <xf numFmtId="0" fontId="72" fillId="0" borderId="170" xfId="0" applyFont="1" applyFill="1" applyBorder="1"/>
    <xf numFmtId="0" fontId="72" fillId="0" borderId="172" xfId="0" applyFont="1" applyFill="1" applyBorder="1"/>
    <xf numFmtId="0" fontId="72" fillId="0" borderId="173" xfId="0" applyFont="1" applyFill="1" applyBorder="1" applyAlignment="1">
      <alignment horizontal="centerContinuous" vertical="center" wrapText="1"/>
    </xf>
    <xf numFmtId="0" fontId="72" fillId="0" borderId="170" xfId="0" applyFont="1" applyFill="1" applyBorder="1" applyAlignment="1">
      <alignment horizontal="centerContinuous" vertical="center" wrapText="1"/>
    </xf>
    <xf numFmtId="0" fontId="75" fillId="0" borderId="169" xfId="0" applyFont="1" applyBorder="1" applyAlignment="1">
      <alignment vertical="center" wrapText="1"/>
    </xf>
    <xf numFmtId="165" fontId="75" fillId="0" borderId="155" xfId="0" applyNumberFormat="1" applyFont="1" applyBorder="1" applyAlignment="1">
      <alignment horizontal="right" vertical="center" wrapText="1"/>
    </xf>
    <xf numFmtId="164" fontId="72" fillId="0" borderId="68" xfId="0" applyNumberFormat="1" applyFont="1" applyBorder="1" applyAlignment="1">
      <alignment vertical="center" wrapText="1"/>
    </xf>
    <xf numFmtId="164" fontId="75" fillId="0" borderId="155" xfId="0" applyNumberFormat="1" applyFont="1" applyBorder="1" applyAlignment="1">
      <alignment vertical="center" wrapText="1"/>
    </xf>
    <xf numFmtId="165" fontId="72" fillId="0" borderId="0" xfId="0" applyNumberFormat="1" applyFont="1" applyBorder="1" applyAlignment="1">
      <alignment horizontal="right" vertical="center" wrapText="1"/>
    </xf>
    <xf numFmtId="165" fontId="72" fillId="0" borderId="19" xfId="0" applyNumberFormat="1" applyFont="1" applyBorder="1" applyAlignment="1">
      <alignment horizontal="right" vertical="center" wrapText="1"/>
    </xf>
    <xf numFmtId="1" fontId="71" fillId="0" borderId="155" xfId="0" applyNumberFormat="1" applyFont="1" applyBorder="1" applyAlignment="1">
      <alignment horizontal="right" vertical="center" wrapText="1"/>
    </xf>
    <xf numFmtId="165" fontId="71" fillId="0" borderId="154" xfId="0" applyNumberFormat="1" applyFont="1" applyBorder="1" applyAlignment="1">
      <alignment horizontal="right" vertical="center" wrapText="1"/>
    </xf>
    <xf numFmtId="1" fontId="72" fillId="0" borderId="15" xfId="0" applyNumberFormat="1" applyFont="1" applyFill="1" applyBorder="1" applyAlignment="1">
      <alignment horizontal="right" vertical="center" wrapText="1"/>
    </xf>
    <xf numFmtId="1" fontId="72" fillId="0" borderId="69" xfId="0" applyNumberFormat="1" applyFont="1" applyBorder="1" applyAlignment="1">
      <alignment horizontal="right" vertical="center" wrapText="1"/>
    </xf>
    <xf numFmtId="165" fontId="72" fillId="0" borderId="94" xfId="0" applyNumberFormat="1" applyFont="1" applyBorder="1" applyAlignment="1">
      <alignment horizontal="right" vertical="center" wrapText="1"/>
    </xf>
    <xf numFmtId="165" fontId="72" fillId="0" borderId="93" xfId="0" applyNumberFormat="1" applyFont="1" applyBorder="1" applyAlignment="1">
      <alignment horizontal="right" vertical="center" wrapText="1"/>
    </xf>
    <xf numFmtId="14" fontId="136" fillId="0" borderId="161" xfId="0" applyNumberFormat="1" applyFont="1" applyFill="1" applyBorder="1" applyAlignment="1">
      <alignment horizontal="center" vertical="center" wrapText="1"/>
    </xf>
    <xf numFmtId="3" fontId="72" fillId="0" borderId="31" xfId="0" applyNumberFormat="1" applyFont="1" applyBorder="1" applyAlignment="1">
      <alignment horizontal="right" vertical="center" wrapText="1"/>
    </xf>
    <xf numFmtId="0" fontId="72" fillId="0" borderId="17" xfId="0" applyFont="1" applyBorder="1" applyAlignment="1">
      <alignment horizontal="right" vertical="center" wrapText="1"/>
    </xf>
    <xf numFmtId="3" fontId="72" fillId="0" borderId="15" xfId="0" applyNumberFormat="1" applyFont="1" applyFill="1" applyBorder="1" applyAlignment="1">
      <alignment horizontal="right" vertical="center" wrapText="1"/>
    </xf>
    <xf numFmtId="0" fontId="137" fillId="0" borderId="0" xfId="0" applyFont="1"/>
    <xf numFmtId="0" fontId="72" fillId="0" borderId="169" xfId="0" applyFont="1" applyBorder="1" applyAlignment="1">
      <alignment vertical="center" wrapText="1"/>
    </xf>
    <xf numFmtId="0" fontId="72" fillId="0" borderId="103" xfId="0" applyFont="1" applyBorder="1" applyAlignment="1">
      <alignment vertical="center" wrapText="1"/>
    </xf>
    <xf numFmtId="0" fontId="72" fillId="0" borderId="152" xfId="0" applyFont="1" applyBorder="1" applyAlignment="1">
      <alignment vertical="center"/>
    </xf>
    <xf numFmtId="0" fontId="72" fillId="0" borderId="169" xfId="0" applyFont="1" applyBorder="1" applyAlignment="1">
      <alignment vertical="center"/>
    </xf>
    <xf numFmtId="0" fontId="75" fillId="0" borderId="169" xfId="0" applyFont="1" applyBorder="1" applyAlignment="1">
      <alignment vertical="center"/>
    </xf>
    <xf numFmtId="0" fontId="72" fillId="0" borderId="152" xfId="0" applyFont="1" applyBorder="1" applyAlignment="1">
      <alignment vertical="center" wrapText="1"/>
    </xf>
    <xf numFmtId="0" fontId="75" fillId="0" borderId="126" xfId="0" applyFont="1" applyBorder="1" applyAlignment="1">
      <alignment vertical="center" wrapText="1"/>
    </xf>
    <xf numFmtId="167" fontId="77" fillId="29" borderId="174" xfId="0" applyNumberFormat="1" applyFont="1" applyFill="1" applyBorder="1"/>
    <xf numFmtId="167" fontId="78" fillId="29" borderId="175" xfId="0" applyNumberFormat="1" applyFont="1" applyFill="1" applyBorder="1"/>
    <xf numFmtId="167" fontId="78" fillId="29" borderId="176" xfId="0" applyNumberFormat="1" applyFont="1" applyFill="1" applyBorder="1"/>
    <xf numFmtId="167" fontId="77" fillId="0" borderId="177" xfId="0" applyNumberFormat="1" applyFont="1" applyFill="1" applyBorder="1"/>
    <xf numFmtId="167" fontId="78" fillId="0" borderId="178" xfId="0" applyNumberFormat="1" applyFont="1" applyFill="1" applyBorder="1"/>
    <xf numFmtId="167" fontId="78" fillId="0" borderId="179" xfId="0" applyNumberFormat="1" applyFont="1" applyFill="1" applyBorder="1"/>
    <xf numFmtId="167" fontId="78" fillId="29" borderId="180" xfId="38" applyNumberFormat="1" applyFont="1" applyFill="1" applyBorder="1"/>
    <xf numFmtId="167" fontId="78" fillId="29" borderId="181" xfId="38" applyNumberFormat="1" applyFont="1" applyFill="1" applyBorder="1"/>
    <xf numFmtId="0" fontId="72" fillId="0" borderId="169" xfId="0" applyFont="1" applyBorder="1" applyAlignment="1">
      <alignment horizontal="center" vertical="center" wrapText="1"/>
    </xf>
    <xf numFmtId="0" fontId="72" fillId="0" borderId="172" xfId="0" applyFont="1" applyBorder="1" applyAlignment="1">
      <alignment horizontal="center" vertical="center" wrapText="1"/>
    </xf>
    <xf numFmtId="14" fontId="136" fillId="0" borderId="111" xfId="0" applyNumberFormat="1" applyFont="1" applyFill="1" applyBorder="1" applyAlignment="1">
      <alignment horizontal="center" vertical="center" wrapText="1"/>
    </xf>
    <xf numFmtId="3" fontId="72" fillId="0" borderId="159" xfId="0" applyNumberFormat="1" applyFont="1" applyFill="1" applyBorder="1" applyAlignment="1">
      <alignment vertical="center" wrapText="1"/>
    </xf>
    <xf numFmtId="1" fontId="72" fillId="0" borderId="161" xfId="0" applyNumberFormat="1" applyFont="1" applyFill="1" applyBorder="1" applyAlignment="1">
      <alignment horizontal="right" vertical="center" wrapText="1"/>
    </xf>
    <xf numFmtId="1" fontId="72" fillId="0" borderId="167" xfId="0" applyNumberFormat="1" applyFont="1" applyBorder="1" applyAlignment="1">
      <alignment vertical="center" wrapText="1"/>
    </xf>
    <xf numFmtId="165" fontId="72" fillId="30" borderId="83" xfId="0" applyNumberFormat="1" applyFont="1" applyFill="1" applyBorder="1" applyAlignment="1">
      <alignment horizontal="right" vertical="center" wrapText="1"/>
    </xf>
    <xf numFmtId="165" fontId="72" fillId="30" borderId="86" xfId="0" applyNumberFormat="1" applyFont="1" applyFill="1" applyBorder="1" applyAlignment="1">
      <alignment horizontal="right" vertical="center" wrapText="1"/>
    </xf>
    <xf numFmtId="165" fontId="72" fillId="0" borderId="83" xfId="0" quotePrefix="1" applyNumberFormat="1" applyFont="1" applyBorder="1" applyAlignment="1">
      <alignment horizontal="right" vertical="center" wrapText="1"/>
    </xf>
    <xf numFmtId="4" fontId="72" fillId="0" borderId="161" xfId="0" applyNumberFormat="1" applyFont="1" applyFill="1" applyBorder="1" applyAlignment="1">
      <alignment horizontal="right" vertical="center" wrapText="1"/>
    </xf>
    <xf numFmtId="164" fontId="8" fillId="0" borderId="0" xfId="0" applyNumberFormat="1" applyFont="1" applyBorder="1" applyAlignment="1">
      <alignment horizontal="right" vertical="center" wrapText="1"/>
    </xf>
    <xf numFmtId="0" fontId="138" fillId="0" borderId="0" xfId="0" applyFont="1" applyAlignment="1">
      <alignment vertical="center"/>
    </xf>
    <xf numFmtId="0" fontId="78" fillId="0" borderId="182" xfId="0" applyFont="1" applyBorder="1" applyAlignment="1">
      <alignment horizontal="center" vertical="center" wrapText="1"/>
    </xf>
    <xf numFmtId="0" fontId="78" fillId="0" borderId="183" xfId="0" applyFont="1" applyBorder="1" applyAlignment="1">
      <alignment horizontal="center" vertical="center" wrapText="1"/>
    </xf>
    <xf numFmtId="164" fontId="8" fillId="0" borderId="153" xfId="0" applyNumberFormat="1" applyFont="1" applyBorder="1" applyAlignment="1">
      <alignment horizontal="right" vertical="center" wrapText="1"/>
    </xf>
    <xf numFmtId="0" fontId="71" fillId="0" borderId="166" xfId="0" applyFont="1" applyBorder="1" applyAlignment="1">
      <alignment horizontal="centerContinuous"/>
    </xf>
    <xf numFmtId="0" fontId="71" fillId="0" borderId="165" xfId="0" applyFont="1" applyBorder="1" applyAlignment="1">
      <alignment horizontal="centerContinuous"/>
    </xf>
    <xf numFmtId="0" fontId="72" fillId="0" borderId="167" xfId="0" applyFont="1" applyBorder="1" applyAlignment="1">
      <alignment horizontal="centerContinuous"/>
    </xf>
    <xf numFmtId="0" fontId="72" fillId="0" borderId="154" xfId="0" applyFont="1" applyBorder="1" applyAlignment="1">
      <alignment horizontal="centerContinuous" vertical="center" wrapText="1"/>
    </xf>
    <xf numFmtId="0" fontId="72" fillId="0" borderId="160" xfId="0" applyFont="1" applyBorder="1" applyAlignment="1">
      <alignment horizontal="center" wrapText="1"/>
    </xf>
    <xf numFmtId="164" fontId="72" fillId="0" borderId="160" xfId="0" applyNumberFormat="1" applyFont="1" applyBorder="1" applyAlignment="1">
      <alignment horizontal="right" vertical="center" wrapText="1"/>
    </xf>
    <xf numFmtId="3" fontId="71" fillId="0" borderId="154" xfId="0" applyNumberFormat="1" applyFont="1" applyBorder="1" applyAlignment="1">
      <alignment vertical="center" wrapText="1"/>
    </xf>
    <xf numFmtId="0" fontId="72" fillId="0" borderId="166" xfId="0" applyFont="1" applyBorder="1" applyAlignment="1">
      <alignment horizontal="center" vertical="center" wrapText="1"/>
    </xf>
    <xf numFmtId="0" fontId="122" fillId="0" borderId="0" xfId="0" applyFont="1"/>
    <xf numFmtId="0" fontId="71" fillId="0" borderId="166" xfId="0" applyFont="1" applyBorder="1" applyAlignment="1">
      <alignment horizontal="center" vertical="center"/>
    </xf>
    <xf numFmtId="0" fontId="72" fillId="0" borderId="102" xfId="0" applyFont="1" applyBorder="1" applyAlignment="1">
      <alignment horizontal="center" vertical="center"/>
    </xf>
    <xf numFmtId="0" fontId="71" fillId="0" borderId="160" xfId="0" applyFont="1" applyBorder="1" applyAlignment="1">
      <alignment horizontal="center" vertical="center"/>
    </xf>
    <xf numFmtId="14" fontId="136" fillId="0" borderId="165" xfId="0" applyNumberFormat="1" applyFont="1" applyBorder="1" applyAlignment="1">
      <alignment horizontal="center" vertical="center" wrapText="1"/>
    </xf>
    <xf numFmtId="1" fontId="75" fillId="0" borderId="161" xfId="0" applyNumberFormat="1" applyFont="1" applyFill="1" applyBorder="1" applyAlignment="1">
      <alignment horizontal="right" vertical="center" wrapText="1"/>
    </xf>
    <xf numFmtId="1" fontId="75" fillId="0" borderId="167" xfId="0" applyNumberFormat="1" applyFont="1" applyBorder="1" applyAlignment="1">
      <alignment horizontal="right" vertical="center" wrapText="1"/>
    </xf>
    <xf numFmtId="165" fontId="75" fillId="0" borderId="167" xfId="0" applyNumberFormat="1" applyFont="1" applyBorder="1" applyAlignment="1">
      <alignment vertical="center" wrapText="1"/>
    </xf>
    <xf numFmtId="1" fontId="72" fillId="0" borderId="31" xfId="0" applyNumberFormat="1" applyFont="1" applyBorder="1" applyAlignment="1">
      <alignment horizontal="right" vertical="center" wrapText="1"/>
    </xf>
    <xf numFmtId="165" fontId="72" fillId="0" borderId="31" xfId="0" applyNumberFormat="1" applyFont="1" applyBorder="1" applyAlignment="1">
      <alignment horizontal="right" vertical="center" wrapText="1"/>
    </xf>
    <xf numFmtId="1" fontId="72" fillId="0" borderId="120" xfId="0" applyNumberFormat="1" applyFont="1" applyBorder="1" applyAlignment="1">
      <alignment horizontal="right" vertical="center" wrapText="1"/>
    </xf>
    <xf numFmtId="1" fontId="72" fillId="0" borderId="140" xfId="0" applyNumberFormat="1" applyFont="1" applyBorder="1" applyAlignment="1">
      <alignment horizontal="right" vertical="center" wrapText="1"/>
    </xf>
    <xf numFmtId="1" fontId="72" fillId="0" borderId="21" xfId="0" applyNumberFormat="1" applyFont="1" applyBorder="1" applyAlignment="1">
      <alignment horizontal="right" vertical="center" wrapText="1"/>
    </xf>
    <xf numFmtId="164" fontId="71" fillId="0" borderId="145" xfId="0" applyNumberFormat="1" applyFont="1" applyBorder="1" applyAlignment="1">
      <alignment horizontal="right" vertical="center" wrapText="1"/>
    </xf>
    <xf numFmtId="3" fontId="71" fillId="0" borderId="119" xfId="0" applyNumberFormat="1" applyFont="1" applyBorder="1" applyAlignment="1">
      <alignment horizontal="right" vertical="center" wrapText="1"/>
    </xf>
    <xf numFmtId="3" fontId="71" fillId="0" borderId="111" xfId="0" applyNumberFormat="1" applyFont="1" applyFill="1" applyBorder="1" applyAlignment="1">
      <alignment horizontal="right" vertical="center" wrapText="1"/>
    </xf>
    <xf numFmtId="164" fontId="71" fillId="0" borderId="112" xfId="0" applyNumberFormat="1" applyFont="1" applyBorder="1" applyAlignment="1">
      <alignment horizontal="right" vertical="center" wrapText="1"/>
    </xf>
    <xf numFmtId="3" fontId="71" fillId="0" borderId="141" xfId="0" applyNumberFormat="1" applyFont="1" applyBorder="1" applyAlignment="1">
      <alignment horizontal="right" vertical="center" wrapText="1"/>
    </xf>
    <xf numFmtId="164" fontId="71" fillId="0" borderId="119" xfId="0" applyNumberFormat="1" applyFont="1" applyBorder="1" applyAlignment="1">
      <alignment horizontal="right" vertical="center" wrapText="1"/>
    </xf>
    <xf numFmtId="1" fontId="71" fillId="0" borderId="141" xfId="0" applyNumberFormat="1" applyFont="1" applyBorder="1" applyAlignment="1">
      <alignment horizontal="right" vertical="center" wrapText="1"/>
    </xf>
    <xf numFmtId="164" fontId="72" fillId="0" borderId="26" xfId="0" applyNumberFormat="1" applyFont="1" applyBorder="1" applyAlignment="1">
      <alignment horizontal="right" vertical="center" wrapText="1"/>
    </xf>
    <xf numFmtId="3" fontId="72" fillId="0" borderId="186" xfId="0" applyNumberFormat="1" applyFont="1" applyBorder="1" applyAlignment="1">
      <alignment horizontal="right" vertical="center" wrapText="1"/>
    </xf>
    <xf numFmtId="164" fontId="72" fillId="0" borderId="100" xfId="0" applyNumberFormat="1" applyFont="1" applyBorder="1" applyAlignment="1">
      <alignment horizontal="right" vertical="center" wrapText="1"/>
    </xf>
    <xf numFmtId="164" fontId="72" fillId="0" borderId="95" xfId="0" applyNumberFormat="1" applyFont="1" applyBorder="1" applyAlignment="1">
      <alignment horizontal="right" vertical="center" wrapText="1"/>
    </xf>
    <xf numFmtId="1" fontId="72" fillId="0" borderId="186" xfId="0" applyNumberFormat="1" applyFont="1" applyBorder="1" applyAlignment="1">
      <alignment horizontal="right" vertical="center" wrapText="1"/>
    </xf>
    <xf numFmtId="164" fontId="72" fillId="0" borderId="24" xfId="0" applyNumberFormat="1" applyFont="1" applyBorder="1" applyAlignment="1">
      <alignment horizontal="right" vertical="center" wrapText="1"/>
    </xf>
    <xf numFmtId="164" fontId="72" fillId="0" borderId="187" xfId="0" applyNumberFormat="1" applyFont="1" applyBorder="1" applyAlignment="1">
      <alignment horizontal="right" vertical="center" wrapText="1"/>
    </xf>
    <xf numFmtId="3" fontId="72" fillId="0" borderId="139" xfId="0" applyNumberFormat="1" applyFont="1" applyBorder="1" applyAlignment="1">
      <alignment horizontal="right" vertical="center" wrapText="1"/>
    </xf>
    <xf numFmtId="164" fontId="72" fillId="0" borderId="120" xfId="0" applyNumberFormat="1" applyFont="1" applyBorder="1" applyAlignment="1">
      <alignment horizontal="right" vertical="center" wrapText="1"/>
    </xf>
    <xf numFmtId="1" fontId="72" fillId="0" borderId="139" xfId="0" applyNumberFormat="1" applyFont="1" applyBorder="1" applyAlignment="1">
      <alignment horizontal="right" vertical="center" wrapText="1"/>
    </xf>
    <xf numFmtId="164" fontId="72" fillId="29" borderId="28" xfId="0" applyNumberFormat="1" applyFont="1" applyFill="1" applyBorder="1" applyAlignment="1">
      <alignment horizontal="right" vertical="center" wrapText="1"/>
    </xf>
    <xf numFmtId="3" fontId="72" fillId="0" borderId="47" xfId="0" applyNumberFormat="1" applyFont="1" applyBorder="1" applyAlignment="1">
      <alignment horizontal="right" vertical="center" wrapText="1"/>
    </xf>
    <xf numFmtId="164" fontId="72" fillId="29" borderId="189" xfId="0" applyNumberFormat="1" applyFont="1" applyFill="1" applyBorder="1" applyAlignment="1">
      <alignment horizontal="right" vertical="center" wrapText="1"/>
    </xf>
    <xf numFmtId="164" fontId="72" fillId="29" borderId="25" xfId="0" applyNumberFormat="1" applyFont="1" applyFill="1" applyBorder="1" applyAlignment="1">
      <alignment horizontal="right" vertical="center" wrapText="1"/>
    </xf>
    <xf numFmtId="1" fontId="72" fillId="0" borderId="47" xfId="0" applyNumberFormat="1" applyFont="1" applyBorder="1" applyAlignment="1">
      <alignment horizontal="right" vertical="center" wrapText="1"/>
    </xf>
    <xf numFmtId="164" fontId="72" fillId="29" borderId="21" xfId="0" applyNumberFormat="1" applyFont="1" applyFill="1" applyBorder="1" applyAlignment="1">
      <alignment horizontal="right" vertical="center" wrapText="1"/>
    </xf>
    <xf numFmtId="164" fontId="72" fillId="0" borderId="185" xfId="0" applyNumberFormat="1" applyFont="1" applyBorder="1" applyAlignment="1">
      <alignment horizontal="right" vertical="center" wrapText="1"/>
    </xf>
    <xf numFmtId="164" fontId="72" fillId="29" borderId="24" xfId="0" applyNumberFormat="1" applyFont="1" applyFill="1" applyBorder="1" applyAlignment="1">
      <alignment horizontal="right" vertical="center" wrapText="1"/>
    </xf>
    <xf numFmtId="164" fontId="72" fillId="0" borderId="77" xfId="0" applyNumberFormat="1" applyFont="1" applyBorder="1" applyAlignment="1">
      <alignment horizontal="right" vertical="center" wrapText="1"/>
    </xf>
    <xf numFmtId="164" fontId="72" fillId="0" borderId="28" xfId="0" applyNumberFormat="1" applyFont="1" applyBorder="1" applyAlignment="1">
      <alignment horizontal="right" vertical="center" wrapText="1"/>
    </xf>
    <xf numFmtId="164" fontId="72" fillId="0" borderId="189" xfId="0" applyNumberFormat="1" applyFont="1" applyBorder="1" applyAlignment="1">
      <alignment horizontal="right" vertical="center" wrapText="1"/>
    </xf>
    <xf numFmtId="164" fontId="72" fillId="0" borderId="25" xfId="0" applyNumberFormat="1" applyFont="1" applyBorder="1" applyAlignment="1">
      <alignment horizontal="right" vertical="center" wrapText="1"/>
    </xf>
    <xf numFmtId="164" fontId="72" fillId="0" borderId="73" xfId="0" quotePrefix="1" applyNumberFormat="1" applyFont="1" applyBorder="1" applyAlignment="1">
      <alignment horizontal="right" vertical="center" wrapText="1"/>
    </xf>
    <xf numFmtId="164" fontId="72" fillId="29" borderId="26" xfId="0" applyNumberFormat="1" applyFont="1" applyFill="1" applyBorder="1" applyAlignment="1">
      <alignment horizontal="right" vertical="center" wrapText="1"/>
    </xf>
    <xf numFmtId="3" fontId="72" fillId="0" borderId="14" xfId="0" applyNumberFormat="1" applyFont="1" applyBorder="1" applyAlignment="1">
      <alignment horizontal="right" vertical="center" wrapText="1"/>
    </xf>
    <xf numFmtId="164" fontId="72" fillId="0" borderId="77" xfId="0" quotePrefix="1" applyNumberFormat="1" applyFont="1" applyBorder="1" applyAlignment="1">
      <alignment horizontal="right" vertical="center" wrapText="1"/>
    </xf>
    <xf numFmtId="164" fontId="72" fillId="29" borderId="27" xfId="0" applyNumberFormat="1" applyFont="1" applyFill="1" applyBorder="1" applyAlignment="1">
      <alignment horizontal="right" vertical="center" wrapText="1"/>
    </xf>
    <xf numFmtId="164" fontId="72" fillId="29" borderId="168" xfId="0" applyNumberFormat="1" applyFont="1" applyFill="1" applyBorder="1" applyAlignment="1">
      <alignment horizontal="right" vertical="center" wrapText="1"/>
    </xf>
    <xf numFmtId="3" fontId="72" fillId="0" borderId="136" xfId="0" applyNumberFormat="1" applyFont="1" applyBorder="1" applyAlignment="1">
      <alignment horizontal="right" vertical="center" wrapText="1"/>
    </xf>
    <xf numFmtId="3" fontId="72" fillId="0" borderId="161" xfId="0" applyNumberFormat="1" applyFont="1" applyFill="1" applyBorder="1" applyAlignment="1">
      <alignment horizontal="right" vertical="center" wrapText="1"/>
    </xf>
    <xf numFmtId="164" fontId="72" fillId="29" borderId="156" xfId="0" applyNumberFormat="1" applyFont="1" applyFill="1" applyBorder="1" applyAlignment="1">
      <alignment horizontal="right" vertical="center" wrapText="1"/>
    </xf>
    <xf numFmtId="1" fontId="72" fillId="0" borderId="136" xfId="0" applyNumberFormat="1" applyFont="1" applyBorder="1" applyAlignment="1">
      <alignment horizontal="right" vertical="center" wrapText="1"/>
    </xf>
    <xf numFmtId="164" fontId="72" fillId="0" borderId="75" xfId="0" quotePrefix="1" applyNumberFormat="1" applyFont="1" applyBorder="1" applyAlignment="1">
      <alignment horizontal="right" vertical="center" wrapText="1"/>
    </xf>
    <xf numFmtId="164" fontId="72" fillId="29" borderId="145" xfId="0" applyNumberFormat="1" applyFont="1" applyFill="1" applyBorder="1" applyAlignment="1">
      <alignment horizontal="right" vertical="center" wrapText="1"/>
    </xf>
    <xf numFmtId="3" fontId="71" fillId="0" borderId="141" xfId="0" applyNumberFormat="1" applyFont="1" applyFill="1" applyBorder="1" applyAlignment="1">
      <alignment horizontal="right" vertical="center" wrapText="1"/>
    </xf>
    <xf numFmtId="164" fontId="72" fillId="0" borderId="64" xfId="0" applyNumberFormat="1" applyFont="1" applyBorder="1" applyAlignment="1">
      <alignment horizontal="right" vertical="center" wrapText="1"/>
    </xf>
    <xf numFmtId="3" fontId="72" fillId="0" borderId="20" xfId="0" applyNumberFormat="1" applyFont="1" applyBorder="1" applyAlignment="1">
      <alignment horizontal="right" vertical="center" wrapText="1"/>
    </xf>
    <xf numFmtId="164" fontId="72" fillId="0" borderId="63" xfId="0" applyNumberFormat="1" applyFont="1" applyBorder="1" applyAlignment="1">
      <alignment horizontal="right" vertical="center" wrapText="1"/>
    </xf>
    <xf numFmtId="164" fontId="72" fillId="29" borderId="157" xfId="0" applyNumberFormat="1" applyFont="1" applyFill="1" applyBorder="1" applyAlignment="1">
      <alignment horizontal="right" vertical="center" wrapText="1"/>
    </xf>
    <xf numFmtId="164" fontId="72" fillId="29" borderId="187" xfId="0" applyNumberFormat="1" applyFont="1" applyFill="1" applyBorder="1" applyAlignment="1">
      <alignment horizontal="right" vertical="center" wrapText="1"/>
    </xf>
    <xf numFmtId="164" fontId="71" fillId="29" borderId="145" xfId="0" applyNumberFormat="1" applyFont="1" applyFill="1" applyBorder="1" applyAlignment="1">
      <alignment horizontal="right" vertical="center" wrapText="1"/>
    </xf>
    <xf numFmtId="164" fontId="72" fillId="29" borderId="68" xfId="0" applyNumberFormat="1" applyFont="1" applyFill="1" applyBorder="1" applyAlignment="1">
      <alignment horizontal="right" vertical="center" wrapText="1"/>
    </xf>
    <xf numFmtId="165" fontId="72" fillId="0" borderId="47" xfId="0" applyNumberFormat="1" applyFont="1" applyBorder="1" applyAlignment="1">
      <alignment horizontal="right" vertical="center" wrapText="1"/>
    </xf>
    <xf numFmtId="165" fontId="72" fillId="0" borderId="17" xfId="0" applyNumberFormat="1" applyFont="1" applyFill="1" applyBorder="1" applyAlignment="1">
      <alignment horizontal="right" vertical="center" wrapText="1"/>
    </xf>
    <xf numFmtId="164" fontId="72" fillId="29" borderId="63" xfId="0" applyNumberFormat="1" applyFont="1" applyFill="1" applyBorder="1" applyAlignment="1">
      <alignment horizontal="right" vertical="center" wrapText="1"/>
    </xf>
    <xf numFmtId="3" fontId="72" fillId="0" borderId="23" xfId="0" applyNumberFormat="1" applyFont="1" applyBorder="1" applyAlignment="1">
      <alignment horizontal="right" vertical="center" wrapText="1"/>
    </xf>
    <xf numFmtId="164" fontId="72" fillId="0" borderId="31" xfId="0" applyNumberFormat="1" applyFont="1" applyBorder="1" applyAlignment="1">
      <alignment horizontal="right" vertical="center" wrapText="1"/>
    </xf>
    <xf numFmtId="1" fontId="72" fillId="0" borderId="23" xfId="0" applyNumberFormat="1" applyFont="1" applyBorder="1" applyAlignment="1">
      <alignment horizontal="right" vertical="center" wrapText="1"/>
    </xf>
    <xf numFmtId="164" fontId="72" fillId="0" borderId="156" xfId="0" applyNumberFormat="1" applyFont="1" applyBorder="1" applyAlignment="1">
      <alignment horizontal="right" vertical="center" wrapText="1"/>
    </xf>
    <xf numFmtId="164" fontId="72" fillId="0" borderId="25" xfId="0" quotePrefix="1" applyNumberFormat="1" applyFont="1" applyBorder="1" applyAlignment="1">
      <alignment horizontal="right" vertical="center" wrapText="1"/>
    </xf>
    <xf numFmtId="164" fontId="72" fillId="29" borderId="25" xfId="0" quotePrefix="1" applyNumberFormat="1" applyFont="1" applyFill="1" applyBorder="1" applyAlignment="1">
      <alignment horizontal="right" vertical="center" wrapText="1"/>
    </xf>
    <xf numFmtId="164" fontId="72" fillId="0" borderId="114" xfId="0" quotePrefix="1" applyNumberFormat="1" applyFont="1" applyBorder="1" applyAlignment="1">
      <alignment horizontal="right" vertical="center" wrapText="1"/>
    </xf>
    <xf numFmtId="4" fontId="72" fillId="0" borderId="23" xfId="0" applyNumberFormat="1" applyFont="1" applyBorder="1" applyAlignment="1">
      <alignment horizontal="right" vertical="center" wrapText="1"/>
    </xf>
    <xf numFmtId="4" fontId="72" fillId="0" borderId="14" xfId="0" applyNumberFormat="1" applyFont="1" applyFill="1" applyBorder="1" applyAlignment="1">
      <alignment horizontal="right" vertical="center" wrapText="1"/>
    </xf>
    <xf numFmtId="164" fontId="72" fillId="29" borderId="31" xfId="0" applyNumberFormat="1" applyFont="1" applyFill="1" applyBorder="1" applyAlignment="1">
      <alignment horizontal="right" vertical="center" wrapText="1"/>
    </xf>
    <xf numFmtId="4" fontId="72" fillId="0" borderId="136" xfId="0" applyNumberFormat="1" applyFont="1" applyBorder="1" applyAlignment="1">
      <alignment horizontal="right" vertical="center" wrapText="1"/>
    </xf>
    <xf numFmtId="0" fontId="72" fillId="0" borderId="184" xfId="0" applyFont="1" applyBorder="1" applyAlignment="1">
      <alignment horizontal="center" vertical="center" wrapText="1"/>
    </xf>
    <xf numFmtId="0" fontId="72" fillId="0" borderId="184" xfId="0" applyFont="1" applyBorder="1" applyAlignment="1">
      <alignment horizontal="center" vertical="center"/>
    </xf>
    <xf numFmtId="0" fontId="72" fillId="0" borderId="185" xfId="0" applyFont="1" applyBorder="1" applyAlignment="1">
      <alignment horizontal="center" vertical="center"/>
    </xf>
    <xf numFmtId="0" fontId="8" fillId="0" borderId="190" xfId="0" applyFont="1" applyBorder="1" applyAlignment="1">
      <alignment horizontal="center" vertical="center" wrapText="1"/>
    </xf>
    <xf numFmtId="3" fontId="75" fillId="0" borderId="111" xfId="0" applyNumberFormat="1" applyFont="1" applyFill="1" applyBorder="1" applyAlignment="1">
      <alignment horizontal="right" vertical="center" wrapText="1"/>
    </xf>
    <xf numFmtId="0" fontId="71" fillId="0" borderId="156" xfId="0" applyFont="1" applyBorder="1" applyAlignment="1">
      <alignment horizontal="center"/>
    </xf>
    <xf numFmtId="0" fontId="71" fillId="0" borderId="157" xfId="0" applyFont="1" applyBorder="1" applyAlignment="1">
      <alignment horizontal="center"/>
    </xf>
    <xf numFmtId="0" fontId="72" fillId="0" borderId="62" xfId="0" applyFont="1" applyBorder="1" applyAlignment="1">
      <alignment horizontal="center"/>
    </xf>
    <xf numFmtId="2" fontId="72" fillId="0" borderId="63" xfId="0" applyNumberFormat="1" applyFont="1" applyBorder="1"/>
    <xf numFmtId="0" fontId="72" fillId="0" borderId="63" xfId="0" applyFont="1" applyBorder="1"/>
    <xf numFmtId="0" fontId="72" fillId="0" borderId="189" xfId="0" applyFont="1" applyBorder="1"/>
    <xf numFmtId="0" fontId="72" fillId="0" borderId="64" xfId="0" applyFont="1" applyBorder="1"/>
    <xf numFmtId="0" fontId="72" fillId="0" borderId="159" xfId="0" applyFont="1" applyBorder="1" applyAlignment="1"/>
    <xf numFmtId="0" fontId="72" fillId="0" borderId="120" xfId="0" applyFont="1" applyBorder="1" applyAlignment="1"/>
    <xf numFmtId="0" fontId="72" fillId="0" borderId="140" xfId="0" applyFont="1" applyBorder="1" applyAlignment="1"/>
    <xf numFmtId="2" fontId="72" fillId="0" borderId="14" xfId="0" applyNumberFormat="1" applyFont="1" applyBorder="1" applyAlignment="1"/>
    <xf numFmtId="2" fontId="72" fillId="0" borderId="14" xfId="0" applyNumberFormat="1" applyFont="1" applyFill="1" applyBorder="1" applyAlignment="1"/>
    <xf numFmtId="2" fontId="72" fillId="0" borderId="16" xfId="0" applyNumberFormat="1" applyFont="1" applyFill="1" applyBorder="1" applyAlignment="1"/>
    <xf numFmtId="0" fontId="71" fillId="0" borderId="184" xfId="0" applyFont="1" applyFill="1" applyBorder="1" applyAlignment="1">
      <alignment horizontal="center"/>
    </xf>
    <xf numFmtId="0" fontId="71" fillId="0" borderId="152" xfId="0" applyFont="1" applyBorder="1" applyAlignment="1">
      <alignment horizontal="center"/>
    </xf>
    <xf numFmtId="3" fontId="72" fillId="0" borderId="187" xfId="0" applyNumberFormat="1" applyFont="1" applyBorder="1" applyAlignment="1">
      <alignment horizontal="right" vertical="center" wrapText="1"/>
    </xf>
    <xf numFmtId="3" fontId="72" fillId="0" borderId="63" xfId="0" applyNumberFormat="1" applyFont="1" applyBorder="1" applyAlignment="1">
      <alignment horizontal="right" vertical="center" wrapText="1"/>
    </xf>
    <xf numFmtId="0" fontId="72" fillId="0" borderId="189" xfId="0" applyFont="1" applyBorder="1" applyAlignment="1">
      <alignment horizontal="right" vertical="center" wrapText="1"/>
    </xf>
    <xf numFmtId="3" fontId="72" fillId="0" borderId="112" xfId="0" applyNumberFormat="1" applyFont="1" applyBorder="1" applyAlignment="1">
      <alignment horizontal="right" vertical="center" wrapText="1"/>
    </xf>
    <xf numFmtId="3" fontId="72" fillId="0" borderId="62" xfId="0" applyNumberFormat="1" applyFont="1" applyBorder="1" applyAlignment="1">
      <alignment horizontal="right" vertical="center" wrapText="1"/>
    </xf>
    <xf numFmtId="3" fontId="72" fillId="0" borderId="189" xfId="0" applyNumberFormat="1" applyFont="1" applyBorder="1" applyAlignment="1">
      <alignment horizontal="right" vertical="center" wrapText="1"/>
    </xf>
    <xf numFmtId="3" fontId="75" fillId="0" borderId="112" xfId="0" applyNumberFormat="1" applyFont="1" applyBorder="1" applyAlignment="1">
      <alignment horizontal="right" vertical="center" wrapText="1"/>
    </xf>
    <xf numFmtId="3" fontId="72" fillId="0" borderId="64" xfId="0" applyNumberFormat="1" applyFont="1" applyBorder="1" applyAlignment="1">
      <alignment horizontal="right" vertical="center" wrapText="1"/>
    </xf>
    <xf numFmtId="164" fontId="8" fillId="0" borderId="152" xfId="0" applyNumberFormat="1" applyFont="1" applyBorder="1" applyAlignment="1">
      <alignment vertical="center" wrapText="1"/>
    </xf>
    <xf numFmtId="164" fontId="8" fillId="0" borderId="123" xfId="0" applyNumberFormat="1" applyFont="1" applyBorder="1" applyAlignment="1">
      <alignment vertical="center" wrapText="1"/>
    </xf>
    <xf numFmtId="164" fontId="12" fillId="0" borderId="126" xfId="0" applyNumberFormat="1" applyFont="1" applyBorder="1" applyAlignment="1">
      <alignment vertical="center" wrapText="1"/>
    </xf>
    <xf numFmtId="164" fontId="8" fillId="0" borderId="79" xfId="0" applyNumberFormat="1" applyFont="1" applyBorder="1" applyAlignment="1">
      <alignment vertical="center" wrapText="1"/>
    </xf>
    <xf numFmtId="164" fontId="8" fillId="0" borderId="74" xfId="0" applyNumberFormat="1" applyFont="1" applyBorder="1" applyAlignment="1">
      <alignment vertical="center" wrapText="1"/>
    </xf>
    <xf numFmtId="164" fontId="8" fillId="0" borderId="79" xfId="0" applyNumberFormat="1" applyFont="1" applyBorder="1" applyAlignment="1">
      <alignment horizontal="right" vertical="center" wrapText="1"/>
    </xf>
    <xf numFmtId="164" fontId="12" fillId="0" borderId="126" xfId="0" applyNumberFormat="1" applyFont="1" applyBorder="1" applyAlignment="1">
      <alignment horizontal="right" vertical="center" wrapText="1"/>
    </xf>
    <xf numFmtId="3" fontId="72" fillId="0" borderId="0" xfId="0" applyNumberFormat="1" applyFont="1" applyFill="1" applyBorder="1" applyAlignment="1">
      <alignment horizontal="right" vertical="center" wrapText="1"/>
    </xf>
    <xf numFmtId="164" fontId="72" fillId="0" borderId="0" xfId="0" applyNumberFormat="1" applyFont="1" applyBorder="1" applyAlignment="1">
      <alignment horizontal="right" vertical="center" wrapText="1"/>
    </xf>
    <xf numFmtId="0" fontId="0" fillId="0" borderId="190" xfId="0" applyBorder="1"/>
    <xf numFmtId="0" fontId="139" fillId="0" borderId="190" xfId="0" applyFont="1" applyBorder="1"/>
    <xf numFmtId="0" fontId="139" fillId="0" borderId="19" xfId="0" applyFont="1" applyBorder="1"/>
    <xf numFmtId="0" fontId="0" fillId="0" borderId="155" xfId="0" applyBorder="1"/>
    <xf numFmtId="164" fontId="8" fillId="0" borderId="23" xfId="0" applyNumberFormat="1" applyFont="1" applyBorder="1" applyAlignment="1">
      <alignment vertical="center" wrapText="1"/>
    </xf>
    <xf numFmtId="3" fontId="71" fillId="0" borderId="14" xfId="0" applyNumberFormat="1" applyFont="1" applyFill="1" applyBorder="1" applyAlignment="1">
      <alignment vertical="center" wrapText="1"/>
    </xf>
    <xf numFmtId="3" fontId="72" fillId="0" borderId="83" xfId="0" applyNumberFormat="1" applyFont="1" applyBorder="1" applyAlignment="1">
      <alignment vertical="center" wrapText="1"/>
    </xf>
    <xf numFmtId="0" fontId="0" fillId="0" borderId="159" xfId="0" applyBorder="1"/>
    <xf numFmtId="0" fontId="0" fillId="0" borderId="120" xfId="0" applyBorder="1"/>
    <xf numFmtId="0" fontId="0" fillId="0" borderId="140" xfId="0" applyBorder="1"/>
    <xf numFmtId="0" fontId="0" fillId="0" borderId="14" xfId="0" applyBorder="1"/>
    <xf numFmtId="0" fontId="0" fillId="0" borderId="31" xfId="0" applyBorder="1"/>
    <xf numFmtId="0" fontId="0" fillId="0" borderId="24" xfId="0" applyBorder="1"/>
    <xf numFmtId="0" fontId="140" fillId="0" borderId="14" xfId="0" applyFont="1" applyBorder="1"/>
    <xf numFmtId="0" fontId="140" fillId="0" borderId="31" xfId="0" applyFont="1" applyBorder="1"/>
    <xf numFmtId="0" fontId="140" fillId="0" borderId="24" xfId="0" applyFont="1" applyBorder="1"/>
    <xf numFmtId="0" fontId="0" fillId="0" borderId="16" xfId="0" applyBorder="1"/>
    <xf numFmtId="0" fontId="0" fillId="0" borderId="32" xfId="0" applyBorder="1"/>
    <xf numFmtId="0" fontId="0" fillId="0" borderId="21" xfId="0" applyBorder="1"/>
    <xf numFmtId="0" fontId="0" fillId="0" borderId="0" xfId="0" applyFont="1"/>
    <xf numFmtId="0" fontId="102" fillId="0" borderId="0" xfId="53" applyFont="1" applyFill="1" applyAlignment="1">
      <alignment horizontal="left"/>
    </xf>
    <xf numFmtId="4" fontId="72" fillId="0" borderId="161" xfId="0" quotePrefix="1" applyNumberFormat="1" applyFont="1" applyFill="1" applyBorder="1" applyAlignment="1">
      <alignment horizontal="right" vertical="center" wrapText="1"/>
    </xf>
    <xf numFmtId="0" fontId="141" fillId="0" borderId="0" xfId="0" applyFont="1" applyFill="1" applyAlignment="1">
      <alignment vertical="center"/>
    </xf>
    <xf numFmtId="0" fontId="74" fillId="0" borderId="0" xfId="0" applyFont="1" applyFill="1"/>
    <xf numFmtId="0" fontId="101" fillId="27" borderId="0" xfId="53" applyFont="1" applyFill="1"/>
    <xf numFmtId="0" fontId="102" fillId="27" borderId="0" xfId="0" applyFont="1" applyFill="1"/>
    <xf numFmtId="0" fontId="105" fillId="27" borderId="0" xfId="53" applyFont="1" applyFill="1"/>
    <xf numFmtId="4" fontId="72" fillId="0" borderId="165" xfId="0" quotePrefix="1" applyNumberFormat="1" applyFont="1" applyBorder="1" applyAlignment="1">
      <alignment horizontal="right" vertical="center" wrapText="1"/>
    </xf>
    <xf numFmtId="0" fontId="142" fillId="0" borderId="14" xfId="0" applyFont="1" applyFill="1" applyBorder="1"/>
    <xf numFmtId="0" fontId="142" fillId="0" borderId="31" xfId="0" applyFont="1" applyFill="1" applyBorder="1"/>
    <xf numFmtId="0" fontId="142" fillId="0" borderId="24" xfId="0" applyFont="1" applyFill="1" applyBorder="1"/>
    <xf numFmtId="0" fontId="143" fillId="0" borderId="0" xfId="0" applyFont="1" applyFill="1" applyAlignment="1">
      <alignment vertical="center"/>
    </xf>
    <xf numFmtId="14" fontId="136" fillId="0" borderId="155" xfId="0" applyNumberFormat="1" applyFont="1" applyBorder="1" applyAlignment="1">
      <alignment horizontal="center" vertical="center" wrapText="1"/>
    </xf>
    <xf numFmtId="164" fontId="71" fillId="0" borderId="193" xfId="0" applyNumberFormat="1" applyFont="1" applyFill="1" applyBorder="1" applyAlignment="1">
      <alignment horizontal="right" vertical="center" wrapText="1"/>
    </xf>
    <xf numFmtId="164" fontId="75" fillId="0" borderId="192" xfId="0" applyNumberFormat="1" applyFont="1" applyBorder="1" applyAlignment="1">
      <alignment horizontal="right" vertical="center" wrapText="1"/>
    </xf>
    <xf numFmtId="0" fontId="71" fillId="0" borderId="192" xfId="0" applyFont="1" applyBorder="1" applyAlignment="1">
      <alignment horizontal="right" vertical="center"/>
    </xf>
    <xf numFmtId="2" fontId="71" fillId="0" borderId="194" xfId="0" applyNumberFormat="1" applyFont="1" applyBorder="1" applyAlignment="1">
      <alignment horizontal="right" vertical="center"/>
    </xf>
    <xf numFmtId="3" fontId="69" fillId="0" borderId="197" xfId="0" applyNumberFormat="1" applyFont="1" applyFill="1" applyBorder="1" applyAlignment="1">
      <alignment horizontal="right" vertical="center" wrapText="1"/>
    </xf>
    <xf numFmtId="1" fontId="72" fillId="0" borderId="167" xfId="0" applyNumberFormat="1" applyFont="1" applyBorder="1" applyAlignment="1">
      <alignment horizontal="right" vertical="center" wrapText="1"/>
    </xf>
    <xf numFmtId="165" fontId="72" fillId="0" borderId="167" xfId="0" applyNumberFormat="1" applyFont="1" applyBorder="1" applyAlignment="1">
      <alignment horizontal="right" vertical="center" wrapText="1"/>
    </xf>
    <xf numFmtId="1" fontId="72" fillId="0" borderId="187" xfId="0" applyNumberFormat="1" applyFont="1" applyBorder="1" applyAlignment="1">
      <alignment horizontal="right" vertical="center" wrapText="1"/>
    </xf>
    <xf numFmtId="1" fontId="72" fillId="0" borderId="63" xfId="0" applyNumberFormat="1" applyFont="1" applyBorder="1" applyAlignment="1">
      <alignment horizontal="right" vertical="center" wrapText="1"/>
    </xf>
    <xf numFmtId="1" fontId="72" fillId="0" borderId="64" xfId="0" applyNumberFormat="1" applyFont="1" applyBorder="1" applyAlignment="1">
      <alignment horizontal="right" vertical="center" wrapText="1"/>
    </xf>
    <xf numFmtId="164" fontId="8" fillId="0" borderId="123" xfId="0" applyNumberFormat="1" applyFont="1" applyBorder="1" applyAlignment="1">
      <alignment horizontal="right" vertical="center" wrapText="1"/>
    </xf>
    <xf numFmtId="165" fontId="72" fillId="0" borderId="123" xfId="0" applyNumberFormat="1" applyFont="1" applyBorder="1" applyAlignment="1">
      <alignment horizontal="right" vertical="center" wrapText="1"/>
    </xf>
    <xf numFmtId="165" fontId="72" fillId="31" borderId="153" xfId="0" applyNumberFormat="1" applyFont="1" applyFill="1" applyBorder="1" applyAlignment="1">
      <alignment horizontal="right" vertical="center" wrapText="1"/>
    </xf>
    <xf numFmtId="0" fontId="21" fillId="0" borderId="198" xfId="0" applyFont="1" applyFill="1" applyBorder="1" applyAlignment="1" applyProtection="1">
      <alignment horizontal="center" vertical="top" wrapText="1"/>
      <protection locked="0"/>
    </xf>
    <xf numFmtId="0" fontId="3" fillId="0" borderId="198" xfId="0" applyFont="1" applyFill="1" applyBorder="1" applyAlignment="1" applyProtection="1">
      <alignment horizontal="center" vertical="top" wrapText="1"/>
      <protection locked="0"/>
    </xf>
    <xf numFmtId="0" fontId="3" fillId="28" borderId="198" xfId="0" applyFont="1" applyFill="1" applyBorder="1" applyAlignment="1" applyProtection="1">
      <alignment horizontal="center" vertical="top" wrapText="1"/>
      <protection locked="0"/>
    </xf>
    <xf numFmtId="0" fontId="3" fillId="0" borderId="199" xfId="0" applyFont="1" applyFill="1" applyBorder="1" applyAlignment="1" applyProtection="1">
      <alignment horizontal="center" vertical="top" wrapText="1"/>
      <protection locked="0"/>
    </xf>
    <xf numFmtId="0" fontId="3" fillId="0" borderId="200" xfId="0" applyFont="1" applyFill="1" applyBorder="1" applyAlignment="1" applyProtection="1">
      <alignment horizontal="center" vertical="top" wrapText="1"/>
      <protection locked="0"/>
    </xf>
    <xf numFmtId="0" fontId="35" fillId="0" borderId="200" xfId="0" applyFont="1" applyFill="1" applyBorder="1" applyAlignment="1" applyProtection="1">
      <alignment horizontal="center" vertical="center" wrapText="1"/>
      <protection locked="0"/>
    </xf>
    <xf numFmtId="165" fontId="35" fillId="0" borderId="198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98" xfId="0" applyNumberFormat="1" applyFont="1" applyFill="1" applyBorder="1" applyAlignment="1" applyProtection="1">
      <alignment horizontal="right" vertical="center" wrapText="1"/>
      <protection locked="0"/>
    </xf>
    <xf numFmtId="165" fontId="3" fillId="28" borderId="198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99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200" xfId="0" applyNumberFormat="1" applyFont="1" applyFill="1" applyBorder="1" applyAlignment="1" applyProtection="1">
      <alignment horizontal="center" vertical="center" wrapText="1"/>
    </xf>
    <xf numFmtId="165" fontId="3" fillId="0" borderId="198" xfId="0" applyNumberFormat="1" applyFont="1" applyFill="1" applyBorder="1" applyAlignment="1" applyProtection="1">
      <alignment horizontal="right" vertical="center" wrapText="1"/>
    </xf>
    <xf numFmtId="165" fontId="3" fillId="28" borderId="198" xfId="0" applyNumberFormat="1" applyFont="1" applyFill="1" applyBorder="1" applyAlignment="1" applyProtection="1">
      <alignment horizontal="right" vertical="center" wrapText="1"/>
    </xf>
    <xf numFmtId="1" fontId="3" fillId="28" borderId="198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198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199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200" xfId="0" applyNumberFormat="1" applyFont="1" applyFill="1" applyBorder="1" applyAlignment="1" applyProtection="1">
      <alignment horizontal="right" vertical="center" wrapText="1"/>
    </xf>
    <xf numFmtId="1" fontId="35" fillId="0" borderId="198" xfId="0" applyNumberFormat="1" applyFont="1" applyFill="1" applyBorder="1" applyAlignment="1" applyProtection="1">
      <alignment horizontal="right" vertical="center" wrapText="1"/>
      <protection locked="0"/>
    </xf>
    <xf numFmtId="1" fontId="131" fillId="26" borderId="198" xfId="0" applyNumberFormat="1" applyFont="1" applyFill="1" applyBorder="1" applyAlignment="1" applyProtection="1">
      <alignment horizontal="right" vertical="center" wrapText="1"/>
      <protection locked="0"/>
    </xf>
    <xf numFmtId="1" fontId="32" fillId="0" borderId="200" xfId="0" applyNumberFormat="1" applyFont="1" applyFill="1" applyBorder="1" applyAlignment="1">
      <alignment horizontal="right" vertical="center" wrapText="1"/>
    </xf>
    <xf numFmtId="1" fontId="33" fillId="0" borderId="200" xfId="0" applyNumberFormat="1" applyFont="1" applyFill="1" applyBorder="1" applyAlignment="1">
      <alignment horizontal="right" vertical="center" wrapText="1"/>
    </xf>
    <xf numFmtId="1" fontId="132" fillId="26" borderId="200" xfId="0" applyNumberFormat="1" applyFont="1" applyFill="1" applyBorder="1" applyAlignment="1">
      <alignment horizontal="right" vertical="center" wrapText="1"/>
    </xf>
    <xf numFmtId="164" fontId="71" fillId="0" borderId="193" xfId="0" applyNumberFormat="1" applyFont="1" applyFill="1" applyBorder="1" applyAlignment="1">
      <alignment horizontal="center" vertical="center" wrapText="1"/>
    </xf>
    <xf numFmtId="164" fontId="75" fillId="0" borderId="192" xfId="0" applyNumberFormat="1" applyFont="1" applyBorder="1" applyAlignment="1">
      <alignment horizontal="center" vertical="center" wrapText="1"/>
    </xf>
    <xf numFmtId="165" fontId="72" fillId="0" borderId="192" xfId="0" applyNumberFormat="1" applyFont="1" applyBorder="1" applyAlignment="1">
      <alignment horizontal="center" vertical="center" wrapText="1"/>
    </xf>
    <xf numFmtId="1" fontId="69" fillId="0" borderId="192" xfId="0" applyNumberFormat="1" applyFont="1" applyFill="1" applyBorder="1" applyAlignment="1">
      <alignment horizontal="right" vertical="center" wrapText="1"/>
    </xf>
    <xf numFmtId="166" fontId="2" fillId="0" borderId="194" xfId="0" applyNumberFormat="1" applyFont="1" applyBorder="1" applyAlignment="1">
      <alignment horizontal="center" vertical="center" wrapText="1"/>
    </xf>
    <xf numFmtId="0" fontId="72" fillId="0" borderId="155" xfId="0" applyFont="1" applyBorder="1" applyAlignment="1">
      <alignment horizontal="center" vertical="center" wrapText="1"/>
    </xf>
    <xf numFmtId="0" fontId="72" fillId="0" borderId="188" xfId="0" applyFont="1" applyBorder="1" applyAlignment="1">
      <alignment horizontal="center" vertical="center" wrapText="1"/>
    </xf>
    <xf numFmtId="0" fontId="72" fillId="0" borderId="201" xfId="0" applyFont="1" applyBorder="1" applyAlignment="1">
      <alignment horizontal="center" vertical="center" wrapText="1"/>
    </xf>
    <xf numFmtId="1" fontId="72" fillId="0" borderId="197" xfId="0" applyNumberFormat="1" applyFont="1" applyFill="1" applyBorder="1" applyAlignment="1">
      <alignment horizontal="right" vertical="center" wrapText="1"/>
    </xf>
    <xf numFmtId="3" fontId="72" fillId="0" borderId="197" xfId="0" applyNumberFormat="1" applyFont="1" applyFill="1" applyBorder="1" applyAlignment="1">
      <alignment horizontal="right" vertical="center" wrapText="1"/>
    </xf>
    <xf numFmtId="0" fontId="74" fillId="0" borderId="192" xfId="0" applyFont="1" applyBorder="1" applyAlignment="1">
      <alignment horizontal="center" vertical="center" wrapText="1"/>
    </xf>
    <xf numFmtId="0" fontId="14" fillId="0" borderId="126" xfId="0" applyFont="1" applyBorder="1" applyAlignment="1">
      <alignment horizontal="center" vertical="center" wrapText="1"/>
    </xf>
    <xf numFmtId="1" fontId="72" fillId="0" borderId="136" xfId="0" applyNumberFormat="1" applyFont="1" applyFill="1" applyBorder="1" applyAlignment="1">
      <alignment horizontal="right" vertical="center" wrapText="1"/>
    </xf>
    <xf numFmtId="164" fontId="72" fillId="0" borderId="157" xfId="0" applyNumberFormat="1" applyFont="1" applyBorder="1" applyAlignment="1">
      <alignment horizontal="right" vertical="center" wrapText="1"/>
    </xf>
    <xf numFmtId="164" fontId="71" fillId="0" borderId="24" xfId="0" applyNumberFormat="1" applyFont="1" applyBorder="1" applyAlignment="1">
      <alignment horizontal="right" vertical="center" wrapText="1"/>
    </xf>
    <xf numFmtId="1" fontId="72" fillId="0" borderId="20" xfId="0" applyNumberFormat="1" applyFont="1" applyBorder="1" applyAlignment="1">
      <alignment horizontal="right" vertical="center" wrapText="1"/>
    </xf>
    <xf numFmtId="3" fontId="72" fillId="0" borderId="47" xfId="0" applyNumberFormat="1" applyFont="1" applyFill="1" applyBorder="1" applyAlignment="1">
      <alignment horizontal="right" vertical="center" wrapText="1"/>
    </xf>
    <xf numFmtId="164" fontId="72" fillId="0" borderId="21" xfId="0" applyNumberFormat="1" applyFont="1" applyBorder="1" applyAlignment="1">
      <alignment horizontal="right" vertical="center" wrapText="1"/>
    </xf>
    <xf numFmtId="0" fontId="74" fillId="0" borderId="160" xfId="0" applyFont="1" applyBorder="1" applyAlignment="1">
      <alignment horizontal="center" wrapText="1"/>
    </xf>
    <xf numFmtId="0" fontId="77" fillId="0" borderId="124" xfId="0" applyFont="1" applyFill="1" applyBorder="1" applyAlignment="1">
      <alignment horizontal="center" vertical="center" wrapText="1"/>
    </xf>
    <xf numFmtId="14" fontId="26" fillId="0" borderId="191" xfId="0" applyNumberFormat="1" applyFont="1" applyFill="1" applyBorder="1" applyAlignment="1">
      <alignment horizontal="center" vertical="center"/>
    </xf>
    <xf numFmtId="14" fontId="25" fillId="0" borderId="191" xfId="0" applyNumberFormat="1" applyFont="1" applyFill="1" applyBorder="1" applyAlignment="1">
      <alignment horizontal="center" vertical="center"/>
    </xf>
    <xf numFmtId="0" fontId="71" fillId="0" borderId="166" xfId="0" applyFont="1" applyBorder="1" applyAlignment="1">
      <alignment horizontal="center" vertical="center"/>
    </xf>
    <xf numFmtId="0" fontId="72" fillId="0" borderId="165" xfId="0" applyFont="1" applyBorder="1" applyAlignment="1">
      <alignment horizontal="center" vertical="center"/>
    </xf>
    <xf numFmtId="0" fontId="72" fillId="0" borderId="191" xfId="0" applyFont="1" applyBorder="1" applyAlignment="1">
      <alignment horizontal="center" vertical="center"/>
    </xf>
    <xf numFmtId="0" fontId="72" fillId="0" borderId="0" xfId="0" applyFont="1" applyBorder="1" applyAlignment="1">
      <alignment horizontal="center" vertical="center"/>
    </xf>
    <xf numFmtId="0" fontId="72" fillId="0" borderId="75" xfId="0" applyFont="1" applyBorder="1" applyAlignment="1">
      <alignment horizontal="center" vertical="center"/>
    </xf>
    <xf numFmtId="0" fontId="72" fillId="0" borderId="94" xfId="0" applyFont="1" applyBorder="1" applyAlignment="1">
      <alignment horizontal="center" vertical="center"/>
    </xf>
    <xf numFmtId="0" fontId="71" fillId="0" borderId="124" xfId="0" applyFont="1" applyBorder="1" applyAlignment="1">
      <alignment horizontal="center" vertical="center"/>
    </xf>
    <xf numFmtId="0" fontId="72" fillId="0" borderId="154" xfId="0" applyFont="1" applyBorder="1" applyAlignment="1">
      <alignment horizontal="center" vertical="center"/>
    </xf>
    <xf numFmtId="0" fontId="72" fillId="0" borderId="155" xfId="0" applyFont="1" applyBorder="1" applyAlignment="1">
      <alignment horizontal="center" vertical="center"/>
    </xf>
    <xf numFmtId="0" fontId="73" fillId="0" borderId="160" xfId="0" applyFont="1" applyBorder="1" applyAlignment="1">
      <alignment horizontal="center" vertical="center" wrapText="1"/>
    </xf>
    <xf numFmtId="0" fontId="74" fillId="0" borderId="192" xfId="0" applyFont="1" applyBorder="1" applyAlignment="1">
      <alignment horizontal="center" vertical="center" wrapText="1"/>
    </xf>
    <xf numFmtId="169" fontId="71" fillId="0" borderId="124" xfId="0" applyNumberFormat="1" applyFont="1" applyBorder="1" applyAlignment="1">
      <alignment horizontal="center" vertical="center"/>
    </xf>
    <xf numFmtId="169" fontId="71" fillId="0" borderId="155" xfId="0" applyNumberFormat="1" applyFont="1" applyBorder="1" applyAlignment="1">
      <alignment horizontal="center" vertical="center"/>
    </xf>
    <xf numFmtId="0" fontId="72" fillId="0" borderId="78" xfId="0" applyFont="1" applyBorder="1" applyAlignment="1">
      <alignment horizontal="center" vertical="center" wrapText="1"/>
    </xf>
    <xf numFmtId="0" fontId="72" fillId="0" borderId="93" xfId="0" applyFont="1" applyBorder="1" applyAlignment="1">
      <alignment horizontal="center" vertical="center" wrapText="1"/>
    </xf>
    <xf numFmtId="49" fontId="70" fillId="0" borderId="106" xfId="49" applyNumberFormat="1" applyFont="1" applyFill="1" applyBorder="1" applyAlignment="1">
      <alignment horizontal="center" vertical="center" wrapText="1"/>
    </xf>
    <xf numFmtId="0" fontId="1" fillId="0" borderId="117" xfId="49" applyFont="1" applyFill="1" applyBorder="1" applyAlignment="1">
      <alignment horizontal="center" vertical="center" wrapText="1"/>
    </xf>
    <xf numFmtId="49" fontId="70" fillId="0" borderId="117" xfId="49" applyNumberFormat="1" applyFont="1" applyFill="1" applyBorder="1" applyAlignment="1">
      <alignment horizontal="center" vertical="center" wrapText="1"/>
    </xf>
    <xf numFmtId="0" fontId="72" fillId="0" borderId="167" xfId="0" applyFont="1" applyBorder="1" applyAlignment="1">
      <alignment horizontal="center" vertical="center"/>
    </xf>
    <xf numFmtId="0" fontId="72" fillId="0" borderId="19" xfId="0" applyFont="1" applyBorder="1" applyAlignment="1">
      <alignment horizontal="center" vertical="center"/>
    </xf>
    <xf numFmtId="0" fontId="72" fillId="0" borderId="195" xfId="0" applyFont="1" applyBorder="1" applyAlignment="1">
      <alignment horizontal="center" vertical="center"/>
    </xf>
    <xf numFmtId="0" fontId="72" fillId="0" borderId="194" xfId="0" applyFont="1" applyBorder="1" applyAlignment="1">
      <alignment horizontal="center" vertical="center"/>
    </xf>
    <xf numFmtId="0" fontId="74" fillId="0" borderId="124" xfId="0" applyFont="1" applyBorder="1" applyAlignment="1">
      <alignment vertical="center" wrapText="1"/>
    </xf>
    <xf numFmtId="0" fontId="74" fillId="0" borderId="155" xfId="0" applyFont="1" applyBorder="1" applyAlignment="1">
      <alignment vertical="center" wrapText="1"/>
    </xf>
    <xf numFmtId="0" fontId="72" fillId="0" borderId="195" xfId="0" applyFont="1" applyBorder="1" applyAlignment="1">
      <alignment horizontal="center" vertical="center" wrapText="1"/>
    </xf>
    <xf numFmtId="0" fontId="72" fillId="0" borderId="196" xfId="0" applyFont="1" applyBorder="1" applyAlignment="1">
      <alignment horizontal="center" vertical="center" wrapText="1"/>
    </xf>
    <xf numFmtId="0" fontId="71" fillId="0" borderId="124" xfId="0" applyFont="1" applyBorder="1" applyAlignment="1">
      <alignment horizontal="center"/>
    </xf>
    <xf numFmtId="0" fontId="71" fillId="0" borderId="154" xfId="0" applyFont="1" applyBorder="1" applyAlignment="1">
      <alignment horizontal="center"/>
    </xf>
    <xf numFmtId="0" fontId="71" fillId="0" borderId="155" xfId="0" applyFont="1" applyBorder="1" applyAlignment="1">
      <alignment horizontal="center"/>
    </xf>
    <xf numFmtId="0" fontId="71" fillId="0" borderId="160" xfId="0" applyFont="1" applyFill="1" applyBorder="1" applyAlignment="1">
      <alignment horizontal="center" vertical="center"/>
    </xf>
    <xf numFmtId="0" fontId="72" fillId="0" borderId="103" xfId="0" applyFont="1" applyBorder="1" applyAlignment="1">
      <alignment horizontal="center" vertical="center"/>
    </xf>
    <xf numFmtId="0" fontId="72" fillId="0" borderId="169" xfId="0" applyFont="1" applyBorder="1" applyAlignment="1">
      <alignment horizontal="center" vertical="center"/>
    </xf>
    <xf numFmtId="0" fontId="71" fillId="0" borderId="160" xfId="0" applyFont="1" applyBorder="1" applyAlignment="1">
      <alignment horizontal="center" vertical="center"/>
    </xf>
    <xf numFmtId="0" fontId="72" fillId="0" borderId="124" xfId="0" applyFont="1" applyFill="1" applyBorder="1" applyAlignment="1">
      <alignment horizontal="center" vertical="center" wrapText="1"/>
    </xf>
    <xf numFmtId="0" fontId="0" fillId="0" borderId="155" xfId="0" applyBorder="1" applyAlignment="1">
      <alignment horizontal="center" vertical="center" wrapText="1"/>
    </xf>
    <xf numFmtId="0" fontId="72" fillId="0" borderId="14" xfId="0" applyFont="1" applyBorder="1" applyAlignment="1">
      <alignment vertical="center" wrapText="1"/>
    </xf>
    <xf numFmtId="0" fontId="72" fillId="0" borderId="24" xfId="0" applyFont="1" applyBorder="1" applyAlignment="1">
      <alignment vertical="center" wrapText="1"/>
    </xf>
    <xf numFmtId="0" fontId="72" fillId="0" borderId="16" xfId="0" applyFont="1" applyBorder="1" applyAlignment="1">
      <alignment vertical="center" wrapText="1"/>
    </xf>
    <xf numFmtId="0" fontId="72" fillId="0" borderId="21" xfId="0" applyFont="1" applyBorder="1" applyAlignment="1">
      <alignment vertical="center" wrapText="1"/>
    </xf>
    <xf numFmtId="0" fontId="72" fillId="0" borderId="160" xfId="0" applyFont="1" applyBorder="1" applyAlignment="1">
      <alignment vertical="center" wrapText="1"/>
    </xf>
    <xf numFmtId="0" fontId="72" fillId="0" borderId="169" xfId="0" applyFont="1" applyBorder="1" applyAlignment="1">
      <alignment vertical="center" wrapText="1"/>
    </xf>
    <xf numFmtId="0" fontId="72" fillId="0" borderId="103" xfId="0" applyFont="1" applyBorder="1" applyAlignment="1">
      <alignment vertical="center" wrapText="1"/>
    </xf>
    <xf numFmtId="0" fontId="72" fillId="0" borderId="15" xfId="0" applyFont="1" applyBorder="1" applyAlignment="1">
      <alignment vertical="center" wrapText="1"/>
    </xf>
    <xf numFmtId="0" fontId="72" fillId="0" borderId="27" xfId="0" applyFont="1" applyBorder="1" applyAlignment="1">
      <alignment vertical="center" wrapText="1"/>
    </xf>
    <xf numFmtId="0" fontId="71" fillId="0" borderId="150" xfId="0" applyFont="1" applyBorder="1" applyAlignment="1">
      <alignment horizontal="center" vertical="center"/>
    </xf>
    <xf numFmtId="0" fontId="71" fillId="0" borderId="151" xfId="0" applyFont="1" applyBorder="1" applyAlignment="1">
      <alignment horizontal="center" vertical="center"/>
    </xf>
    <xf numFmtId="0" fontId="71" fillId="0" borderId="149" xfId="0" applyFont="1" applyBorder="1" applyAlignment="1">
      <alignment horizontal="center" vertical="center"/>
    </xf>
    <xf numFmtId="0" fontId="71" fillId="0" borderId="115" xfId="0" applyFont="1" applyBorder="1" applyAlignment="1">
      <alignment horizontal="center" vertical="center"/>
    </xf>
    <xf numFmtId="0" fontId="71" fillId="0" borderId="125" xfId="0" applyFont="1" applyBorder="1" applyAlignment="1">
      <alignment horizontal="center" vertical="center"/>
    </xf>
    <xf numFmtId="0" fontId="71" fillId="0" borderId="116" xfId="0" applyFont="1" applyBorder="1" applyAlignment="1">
      <alignment horizontal="center" vertical="center"/>
    </xf>
    <xf numFmtId="0" fontId="72" fillId="0" borderId="142" xfId="0" applyFont="1" applyFill="1" applyBorder="1" applyAlignment="1">
      <alignment horizontal="center" vertical="center" wrapText="1"/>
    </xf>
    <xf numFmtId="0" fontId="72" fillId="0" borderId="147" xfId="0" applyFont="1" applyBorder="1" applyAlignment="1">
      <alignment vertical="center" wrapText="1"/>
    </xf>
    <xf numFmtId="0" fontId="72" fillId="0" borderId="117" xfId="0" applyFont="1" applyBorder="1" applyAlignment="1">
      <alignment vertical="center" wrapText="1"/>
    </xf>
    <xf numFmtId="0" fontId="72" fillId="0" borderId="148" xfId="0" applyFont="1" applyBorder="1" applyAlignment="1">
      <alignment vertical="center" wrapText="1"/>
    </xf>
    <xf numFmtId="0" fontId="72" fillId="0" borderId="146" xfId="0" applyFont="1" applyBorder="1" applyAlignment="1">
      <alignment vertical="center" wrapText="1"/>
    </xf>
    <xf numFmtId="0" fontId="72" fillId="0" borderId="77" xfId="0" applyFont="1" applyBorder="1" applyAlignment="1">
      <alignment vertical="center" wrapText="1"/>
    </xf>
    <xf numFmtId="0" fontId="72" fillId="0" borderId="83" xfId="0" applyFont="1" applyBorder="1" applyAlignment="1">
      <alignment vertical="center" wrapText="1"/>
    </xf>
    <xf numFmtId="0" fontId="72" fillId="0" borderId="78" xfId="0" applyFont="1" applyBorder="1" applyAlignment="1">
      <alignment vertical="center" wrapText="1"/>
    </xf>
    <xf numFmtId="0" fontId="72" fillId="0" borderId="86" xfId="0" applyFont="1" applyBorder="1" applyAlignment="1">
      <alignment vertical="center" wrapText="1"/>
    </xf>
    <xf numFmtId="0" fontId="72" fillId="0" borderId="79" xfId="0" applyFont="1" applyBorder="1" applyAlignment="1">
      <alignment vertical="center" wrapText="1"/>
    </xf>
    <xf numFmtId="0" fontId="72" fillId="0" borderId="184" xfId="0" applyFont="1" applyBorder="1" applyAlignment="1">
      <alignment vertical="center" wrapText="1"/>
    </xf>
    <xf numFmtId="0" fontId="71" fillId="0" borderId="160" xfId="0" applyFont="1" applyBorder="1" applyAlignment="1">
      <alignment horizontal="center" vertical="center" wrapText="1"/>
    </xf>
    <xf numFmtId="0" fontId="72" fillId="0" borderId="192" xfId="0" applyFont="1" applyBorder="1" applyAlignment="1">
      <alignment horizontal="center" vertical="center" wrapText="1"/>
    </xf>
    <xf numFmtId="0" fontId="72" fillId="0" borderId="194" xfId="0" applyFont="1" applyBorder="1" applyAlignment="1">
      <alignment horizontal="center" vertical="center" wrapText="1"/>
    </xf>
    <xf numFmtId="0" fontId="72" fillId="0" borderId="190" xfId="0" applyFont="1" applyBorder="1" applyAlignment="1">
      <alignment horizontal="center" vertical="center"/>
    </xf>
    <xf numFmtId="0" fontId="72" fillId="0" borderId="192" xfId="0" applyFont="1" applyBorder="1" applyAlignment="1">
      <alignment horizontal="center" vertical="center"/>
    </xf>
    <xf numFmtId="0" fontId="71" fillId="0" borderId="190" xfId="0" applyFont="1" applyBorder="1" applyAlignment="1">
      <alignment horizontal="center" vertical="center" wrapText="1"/>
    </xf>
    <xf numFmtId="0" fontId="71" fillId="0" borderId="192" xfId="0" applyFont="1" applyBorder="1" applyAlignment="1">
      <alignment horizontal="center" vertical="center" wrapText="1"/>
    </xf>
    <xf numFmtId="0" fontId="71" fillId="0" borderId="165" xfId="0" applyFont="1" applyBorder="1" applyAlignment="1">
      <alignment horizontal="center" vertical="center"/>
    </xf>
    <xf numFmtId="0" fontId="71" fillId="0" borderId="167" xfId="0" applyFont="1" applyBorder="1" applyAlignment="1">
      <alignment horizontal="center" vertical="center"/>
    </xf>
    <xf numFmtId="0" fontId="71" fillId="0" borderId="195" xfId="0" applyFont="1" applyBorder="1" applyAlignment="1">
      <alignment horizontal="center" vertical="center"/>
    </xf>
    <xf numFmtId="0" fontId="71" fillId="0" borderId="196" xfId="0" applyFont="1" applyBorder="1" applyAlignment="1">
      <alignment horizontal="center" vertical="center"/>
    </xf>
    <xf numFmtId="0" fontId="71" fillId="0" borderId="194" xfId="0" applyFont="1" applyBorder="1" applyAlignment="1">
      <alignment horizontal="center" vertical="center"/>
    </xf>
    <xf numFmtId="0" fontId="72" fillId="0" borderId="154" xfId="0" applyFont="1" applyFill="1" applyBorder="1" applyAlignment="1">
      <alignment horizontal="center" vertical="center" wrapText="1"/>
    </xf>
    <xf numFmtId="0" fontId="72" fillId="0" borderId="192" xfId="0" applyFont="1" applyBorder="1" applyAlignment="1">
      <alignment vertical="center" wrapText="1"/>
    </xf>
    <xf numFmtId="0" fontId="7" fillId="0" borderId="126" xfId="0" applyFont="1" applyBorder="1" applyAlignment="1">
      <alignment horizontal="center" vertical="center"/>
    </xf>
    <xf numFmtId="0" fontId="25" fillId="0" borderId="126" xfId="0" applyFont="1" applyBorder="1" applyAlignment="1">
      <alignment horizontal="center" vertical="center"/>
    </xf>
    <xf numFmtId="0" fontId="14" fillId="0" borderId="126" xfId="0" applyFont="1" applyBorder="1" applyAlignment="1">
      <alignment horizontal="center" vertical="center" wrapText="1"/>
    </xf>
    <xf numFmtId="0" fontId="8" fillId="0" borderId="126" xfId="0" applyFont="1" applyBorder="1" applyAlignment="1">
      <alignment horizontal="center" vertical="center" wrapText="1"/>
    </xf>
    <xf numFmtId="0" fontId="35" fillId="0" borderId="162" xfId="0" applyFont="1" applyFill="1" applyBorder="1" applyAlignment="1" applyProtection="1">
      <alignment horizontal="center" vertical="center" wrapText="1"/>
      <protection locked="0"/>
    </xf>
    <xf numFmtId="0" fontId="35" fillId="0" borderId="163" xfId="0" applyFont="1" applyFill="1" applyBorder="1" applyAlignment="1" applyProtection="1">
      <alignment horizontal="center" vertical="top" wrapText="1"/>
      <protection locked="0"/>
    </xf>
    <xf numFmtId="0" fontId="35" fillId="0" borderId="162" xfId="0" applyFont="1" applyFill="1" applyBorder="1" applyAlignment="1" applyProtection="1">
      <alignment horizontal="center" vertical="top" wrapText="1"/>
      <protection locked="0"/>
    </xf>
    <xf numFmtId="0" fontId="38" fillId="0" borderId="0" xfId="0" applyFont="1" applyAlignment="1"/>
    <xf numFmtId="0" fontId="0" fillId="0" borderId="0" xfId="0" applyAlignment="1"/>
  </cellXfs>
  <cellStyles count="56">
    <cellStyle name="20% — akcent 1" xfId="1" builtinId="30" customBuiltin="1"/>
    <cellStyle name="20% — akcent 2" xfId="2" builtinId="34" customBuiltin="1"/>
    <cellStyle name="20% — akcent 3" xfId="3" builtinId="38" customBuiltin="1"/>
    <cellStyle name="20% — akcent 4" xfId="4" builtinId="42" customBuiltin="1"/>
    <cellStyle name="20% — akcent 5" xfId="5" builtinId="46" customBuiltin="1"/>
    <cellStyle name="20% — akcent 6" xfId="6" builtinId="50" customBuiltin="1"/>
    <cellStyle name="40% — akcent 1" xfId="7" builtinId="31" customBuiltin="1"/>
    <cellStyle name="40% — akcent 2" xfId="8" builtinId="35" customBuiltin="1"/>
    <cellStyle name="40% — akcent 3" xfId="9" builtinId="39" customBuiltin="1"/>
    <cellStyle name="40% — akcent 4" xfId="10" builtinId="43" customBuiltin="1"/>
    <cellStyle name="40% — akcent 5" xfId="11" builtinId="47" customBuiltin="1"/>
    <cellStyle name="40% — akcent 6" xfId="12" builtinId="51" customBuiltin="1"/>
    <cellStyle name="60% — akcent 1" xfId="13" builtinId="32" customBuiltin="1"/>
    <cellStyle name="60% — akcent 2" xfId="14" builtinId="36" customBuiltin="1"/>
    <cellStyle name="60% — akcent 3" xfId="15" builtinId="40" customBuiltin="1"/>
    <cellStyle name="60% — akcent 4" xfId="16" builtinId="44" customBuiltin="1"/>
    <cellStyle name="60% — akcent 5" xfId="17" builtinId="48" customBuiltin="1"/>
    <cellStyle name="60% —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y" xfId="27" builtinId="26" customBuiltin="1"/>
    <cellStyle name="Hiperłącze" xfId="28" builtinId="8"/>
    <cellStyle name="Komórka połączona" xfId="29" builtinId="24" customBuiltin="1"/>
    <cellStyle name="Komórka zaznaczona" xfId="30" builtinId="23" customBuiltin="1"/>
    <cellStyle name="Nagłówek 1" xfId="31" builtinId="16" customBuiltin="1"/>
    <cellStyle name="Nagłówek 2" xfId="32" builtinId="17" customBuiltin="1"/>
    <cellStyle name="Nagłówek 3" xfId="33" builtinId="18" customBuiltin="1"/>
    <cellStyle name="Nagłówek 4" xfId="34" builtinId="19" customBuiltin="1"/>
    <cellStyle name="Neutralny" xfId="35" builtinId="28" customBuiltin="1"/>
    <cellStyle name="Normal_taryfa 01-24" xfId="36"/>
    <cellStyle name="Normalny" xfId="0" builtinId="0"/>
    <cellStyle name="Normalny 14 2" xfId="51"/>
    <cellStyle name="Normalny 2" xfId="49"/>
    <cellStyle name="Normalny 3" xfId="50"/>
    <cellStyle name="Normalny 4" xfId="52"/>
    <cellStyle name="Normalny_36-tydz. Dynamika zmiany cen" xfId="37"/>
    <cellStyle name="Normalny_DROB41_0" xfId="53"/>
    <cellStyle name="Normalny_Handel zagraniczny-ogółem" xfId="38"/>
    <cellStyle name="Normalny_Kopia I-IX.06" xfId="39"/>
    <cellStyle name="Normalny_MatrycaKRAJ" xfId="40"/>
    <cellStyle name="Normalny_Oblicz_Maka" xfId="54"/>
    <cellStyle name="Normalny_Oblicz_ziarno" xfId="41"/>
    <cellStyle name="Normalny_PREZENTG" xfId="55"/>
    <cellStyle name="Obliczenia" xfId="42" builtinId="22" customBuiltin="1"/>
    <cellStyle name="Suma" xfId="43" builtinId="25" customBuiltin="1"/>
    <cellStyle name="Tekst objaśnienia" xfId="44" builtinId="53" customBuiltin="1"/>
    <cellStyle name="Tekst ostrzeżenia" xfId="45" builtinId="11" customBuiltin="1"/>
    <cellStyle name="Tytuł" xfId="46" builtinId="15" customBuiltin="1"/>
    <cellStyle name="Uwaga" xfId="47" builtinId="10" customBuiltin="1"/>
    <cellStyle name="Zły" xfId="48" builtinId="27" customBuiltin="1"/>
  </cellStyles>
  <dxfs count="217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4.9989318521683403E-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B44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image" Target="../media/image23.png"/><Relationship Id="rId3" Type="http://schemas.openxmlformats.org/officeDocument/2006/relationships/image" Target="../media/image18.png"/><Relationship Id="rId7" Type="http://schemas.openxmlformats.org/officeDocument/2006/relationships/image" Target="../media/image22.png"/><Relationship Id="rId2" Type="http://schemas.openxmlformats.org/officeDocument/2006/relationships/image" Target="../media/image17.png"/><Relationship Id="rId1" Type="http://schemas.openxmlformats.org/officeDocument/2006/relationships/image" Target="../media/image16.png"/><Relationship Id="rId6" Type="http://schemas.openxmlformats.org/officeDocument/2006/relationships/image" Target="../media/image21.png"/><Relationship Id="rId5" Type="http://schemas.openxmlformats.org/officeDocument/2006/relationships/image" Target="../media/image20.png"/><Relationship Id="rId4" Type="http://schemas.openxmlformats.org/officeDocument/2006/relationships/image" Target="../media/image19.png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image" Target="../media/image31.png"/><Relationship Id="rId3" Type="http://schemas.openxmlformats.org/officeDocument/2006/relationships/image" Target="../media/image26.png"/><Relationship Id="rId7" Type="http://schemas.openxmlformats.org/officeDocument/2006/relationships/image" Target="../media/image30.png"/><Relationship Id="rId2" Type="http://schemas.openxmlformats.org/officeDocument/2006/relationships/image" Target="../media/image25.png"/><Relationship Id="rId1" Type="http://schemas.openxmlformats.org/officeDocument/2006/relationships/image" Target="../media/image24.png"/><Relationship Id="rId6" Type="http://schemas.openxmlformats.org/officeDocument/2006/relationships/image" Target="../media/image29.png"/><Relationship Id="rId5" Type="http://schemas.openxmlformats.org/officeDocument/2006/relationships/image" Target="../media/image28.png"/><Relationship Id="rId4" Type="http://schemas.openxmlformats.org/officeDocument/2006/relationships/image" Target="../media/image27.png"/><Relationship Id="rId9" Type="http://schemas.openxmlformats.org/officeDocument/2006/relationships/image" Target="../media/image32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5.png"/><Relationship Id="rId4" Type="http://schemas.openxmlformats.org/officeDocument/2006/relationships/image" Target="../media/image8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10.png"/><Relationship Id="rId1" Type="http://schemas.openxmlformats.org/officeDocument/2006/relationships/image" Target="../media/image9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447675</xdr:colOff>
      <xdr:row>2</xdr:row>
      <xdr:rowOff>0</xdr:rowOff>
    </xdr:from>
    <xdr:to>
      <xdr:col>3</xdr:col>
      <xdr:colOff>15240</xdr:colOff>
      <xdr:row>5</xdr:row>
      <xdr:rowOff>104775</xdr:rowOff>
    </xdr:to>
    <xdr:pic>
      <xdr:nvPicPr>
        <xdr:cNvPr id="5" name="Obraz 4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371475"/>
          <a:ext cx="2767965" cy="857250"/>
        </a:xfrm>
        <a:prstGeom prst="rect">
          <a:avLst/>
        </a:prstGeom>
        <a:noFill/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581025</xdr:colOff>
      <xdr:row>0</xdr:row>
      <xdr:rowOff>47625</xdr:rowOff>
    </xdr:from>
    <xdr:to>
      <xdr:col>19</xdr:col>
      <xdr:colOff>8533</xdr:colOff>
      <xdr:row>22</xdr:row>
      <xdr:rowOff>21261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57825" y="47625"/>
          <a:ext cx="6133108" cy="3535986"/>
        </a:xfrm>
        <a:prstGeom prst="rect">
          <a:avLst/>
        </a:prstGeom>
      </xdr:spPr>
    </xdr:pic>
    <xdr:clientData/>
  </xdr:twoCellAnchor>
  <xdr:twoCellAnchor editAs="oneCell">
    <xdr:from>
      <xdr:col>2</xdr:col>
      <xdr:colOff>1</xdr:colOff>
      <xdr:row>23</xdr:row>
      <xdr:rowOff>0</xdr:rowOff>
    </xdr:from>
    <xdr:to>
      <xdr:col>9</xdr:col>
      <xdr:colOff>571501</xdr:colOff>
      <xdr:row>41</xdr:row>
      <xdr:rowOff>85725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19201" y="3724275"/>
          <a:ext cx="4838700" cy="3000375"/>
        </a:xfrm>
        <a:prstGeom prst="rect">
          <a:avLst/>
        </a:prstGeom>
      </xdr:spPr>
    </xdr:pic>
    <xdr:clientData/>
  </xdr:twoCellAnchor>
  <xdr:twoCellAnchor editAs="oneCell">
    <xdr:from>
      <xdr:col>1</xdr:col>
      <xdr:colOff>609599</xdr:colOff>
      <xdr:row>41</xdr:row>
      <xdr:rowOff>161924</xdr:rowOff>
    </xdr:from>
    <xdr:to>
      <xdr:col>9</xdr:col>
      <xdr:colOff>581024</xdr:colOff>
      <xdr:row>60</xdr:row>
      <xdr:rowOff>104774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19199" y="6800849"/>
          <a:ext cx="4848225" cy="3019425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23</xdr:row>
      <xdr:rowOff>0</xdr:rowOff>
    </xdr:from>
    <xdr:to>
      <xdr:col>17</xdr:col>
      <xdr:colOff>571500</xdr:colOff>
      <xdr:row>41</xdr:row>
      <xdr:rowOff>95250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096000" y="3724275"/>
          <a:ext cx="4838700" cy="300990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42</xdr:row>
      <xdr:rowOff>0</xdr:rowOff>
    </xdr:from>
    <xdr:to>
      <xdr:col>17</xdr:col>
      <xdr:colOff>542961</xdr:colOff>
      <xdr:row>60</xdr:row>
      <xdr:rowOff>103132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096000" y="6800850"/>
          <a:ext cx="4810161" cy="3017782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23</xdr:row>
      <xdr:rowOff>0</xdr:rowOff>
    </xdr:from>
    <xdr:to>
      <xdr:col>25</xdr:col>
      <xdr:colOff>466725</xdr:colOff>
      <xdr:row>41</xdr:row>
      <xdr:rowOff>85725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0972800" y="3724275"/>
          <a:ext cx="4733925" cy="3000375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42</xdr:row>
      <xdr:rowOff>0</xdr:rowOff>
    </xdr:from>
    <xdr:to>
      <xdr:col>25</xdr:col>
      <xdr:colOff>463706</xdr:colOff>
      <xdr:row>60</xdr:row>
      <xdr:rowOff>114300</xdr:rowOff>
    </xdr:to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972800" y="6800850"/>
          <a:ext cx="4730906" cy="3028950"/>
        </a:xfrm>
        <a:prstGeom prst="rect">
          <a:avLst/>
        </a:prstGeom>
      </xdr:spPr>
    </xdr:pic>
    <xdr:clientData/>
  </xdr:twoCellAnchor>
  <xdr:twoCellAnchor editAs="oneCell">
    <xdr:from>
      <xdr:col>10</xdr:col>
      <xdr:colOff>9525</xdr:colOff>
      <xdr:row>61</xdr:row>
      <xdr:rowOff>47625</xdr:rowOff>
    </xdr:from>
    <xdr:to>
      <xdr:col>17</xdr:col>
      <xdr:colOff>533400</xdr:colOff>
      <xdr:row>79</xdr:row>
      <xdr:rowOff>19050</xdr:rowOff>
    </xdr:to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105525" y="9925050"/>
          <a:ext cx="4791075" cy="2886075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504824</xdr:colOff>
      <xdr:row>31</xdr:row>
      <xdr:rowOff>95250</xdr:rowOff>
    </xdr:from>
    <xdr:to>
      <xdr:col>22</xdr:col>
      <xdr:colOff>428624</xdr:colOff>
      <xdr:row>56</xdr:row>
      <xdr:rowOff>47625</xdr:rowOff>
    </xdr:to>
    <xdr:pic>
      <xdr:nvPicPr>
        <xdr:cNvPr id="17" name="Obraz 1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20024" y="5162550"/>
          <a:ext cx="6276975" cy="4038600"/>
        </a:xfrm>
        <a:prstGeom prst="rect">
          <a:avLst/>
        </a:prstGeom>
      </xdr:spPr>
    </xdr:pic>
    <xdr:clientData/>
  </xdr:twoCellAnchor>
  <xdr:twoCellAnchor editAs="oneCell">
    <xdr:from>
      <xdr:col>2</xdr:col>
      <xdr:colOff>590550</xdr:colOff>
      <xdr:row>5</xdr:row>
      <xdr:rowOff>76200</xdr:rowOff>
    </xdr:from>
    <xdr:to>
      <xdr:col>12</xdr:col>
      <xdr:colOff>121646</xdr:colOff>
      <xdr:row>23</xdr:row>
      <xdr:rowOff>78745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09750" y="895350"/>
          <a:ext cx="5627096" cy="2993395"/>
        </a:xfrm>
        <a:prstGeom prst="rect">
          <a:avLst/>
        </a:prstGeom>
      </xdr:spPr>
    </xdr:pic>
    <xdr:clientData/>
  </xdr:twoCellAnchor>
  <xdr:twoCellAnchor editAs="oneCell">
    <xdr:from>
      <xdr:col>12</xdr:col>
      <xdr:colOff>476250</xdr:colOff>
      <xdr:row>5</xdr:row>
      <xdr:rowOff>85724</xdr:rowOff>
    </xdr:from>
    <xdr:to>
      <xdr:col>22</xdr:col>
      <xdr:colOff>447675</xdr:colOff>
      <xdr:row>30</xdr:row>
      <xdr:rowOff>66674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791450" y="904874"/>
          <a:ext cx="6324600" cy="4124325"/>
        </a:xfrm>
        <a:prstGeom prst="rect">
          <a:avLst/>
        </a:prstGeom>
      </xdr:spPr>
    </xdr:pic>
    <xdr:clientData/>
  </xdr:twoCellAnchor>
  <xdr:twoCellAnchor editAs="oneCell">
    <xdr:from>
      <xdr:col>0</xdr:col>
      <xdr:colOff>609599</xdr:colOff>
      <xdr:row>57</xdr:row>
      <xdr:rowOff>0</xdr:rowOff>
    </xdr:from>
    <xdr:to>
      <xdr:col>8</xdr:col>
      <xdr:colOff>561974</xdr:colOff>
      <xdr:row>76</xdr:row>
      <xdr:rowOff>95250</xdr:rowOff>
    </xdr:to>
    <xdr:pic>
      <xdr:nvPicPr>
        <xdr:cNvPr id="15" name="Obraz 1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09599" y="9372600"/>
          <a:ext cx="4829175" cy="3190875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57</xdr:row>
      <xdr:rowOff>0</xdr:rowOff>
    </xdr:from>
    <xdr:to>
      <xdr:col>18</xdr:col>
      <xdr:colOff>213854</xdr:colOff>
      <xdr:row>76</xdr:row>
      <xdr:rowOff>111149</xdr:rowOff>
    </xdr:to>
    <xdr:pic>
      <xdr:nvPicPr>
        <xdr:cNvPr id="16" name="Obraz 15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486400" y="9372600"/>
          <a:ext cx="5700254" cy="320677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6</xdr:col>
      <xdr:colOff>276225</xdr:colOff>
      <xdr:row>40</xdr:row>
      <xdr:rowOff>114300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09600" y="4476750"/>
          <a:ext cx="3324225" cy="2247900"/>
        </a:xfrm>
        <a:prstGeom prst="rect">
          <a:avLst/>
        </a:prstGeom>
      </xdr:spPr>
    </xdr:pic>
    <xdr:clientData/>
  </xdr:twoCellAnchor>
  <xdr:twoCellAnchor editAs="oneCell">
    <xdr:from>
      <xdr:col>6</xdr:col>
      <xdr:colOff>295275</xdr:colOff>
      <xdr:row>27</xdr:row>
      <xdr:rowOff>0</xdr:rowOff>
    </xdr:from>
    <xdr:to>
      <xdr:col>12</xdr:col>
      <xdr:colOff>438150</xdr:colOff>
      <xdr:row>40</xdr:row>
      <xdr:rowOff>123825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952875" y="4476750"/>
          <a:ext cx="3800475" cy="225742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41</xdr:row>
      <xdr:rowOff>0</xdr:rowOff>
    </xdr:from>
    <xdr:to>
      <xdr:col>6</xdr:col>
      <xdr:colOff>266700</xdr:colOff>
      <xdr:row>55</xdr:row>
      <xdr:rowOff>142875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09600" y="6781800"/>
          <a:ext cx="3314700" cy="2409825"/>
        </a:xfrm>
        <a:prstGeom prst="rect">
          <a:avLst/>
        </a:prstGeom>
      </xdr:spPr>
    </xdr:pic>
    <xdr:clientData/>
  </xdr:twoCellAnchor>
  <xdr:twoCellAnchor editAs="oneCell">
    <xdr:from>
      <xdr:col>6</xdr:col>
      <xdr:colOff>295275</xdr:colOff>
      <xdr:row>41</xdr:row>
      <xdr:rowOff>0</xdr:rowOff>
    </xdr:from>
    <xdr:to>
      <xdr:col>12</xdr:col>
      <xdr:colOff>447675</xdr:colOff>
      <xdr:row>55</xdr:row>
      <xdr:rowOff>142875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952875" y="6781800"/>
          <a:ext cx="3810000" cy="24098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65944</xdr:colOff>
      <xdr:row>21</xdr:row>
      <xdr:rowOff>-1</xdr:rowOff>
    </xdr:from>
    <xdr:to>
      <xdr:col>6</xdr:col>
      <xdr:colOff>690562</xdr:colOff>
      <xdr:row>36</xdr:row>
      <xdr:rowOff>23812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9850" y="5643562"/>
          <a:ext cx="5160900" cy="339328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6</xdr:col>
      <xdr:colOff>596995</xdr:colOff>
      <xdr:row>56</xdr:row>
      <xdr:rowOff>78372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73906" y="9346406"/>
          <a:ext cx="5133277" cy="307874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171450</xdr:colOff>
      <xdr:row>16</xdr:row>
      <xdr:rowOff>0</xdr:rowOff>
    </xdr:from>
    <xdr:to>
      <xdr:col>12</xdr:col>
      <xdr:colOff>423685</xdr:colOff>
      <xdr:row>33</xdr:row>
      <xdr:rowOff>112643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29050" y="3533775"/>
          <a:ext cx="4986160" cy="286536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927100</xdr:colOff>
      <xdr:row>25</xdr:row>
      <xdr:rowOff>12700</xdr:rowOff>
    </xdr:from>
    <xdr:to>
      <xdr:col>10</xdr:col>
      <xdr:colOff>761726</xdr:colOff>
      <xdr:row>53</xdr:row>
      <xdr:rowOff>78130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46300" y="6680200"/>
          <a:ext cx="8559526" cy="4688230"/>
        </a:xfrm>
        <a:prstGeom prst="rect">
          <a:avLst/>
        </a:prstGeom>
      </xdr:spPr>
    </xdr:pic>
    <xdr:clientData/>
  </xdr:twoCellAnchor>
  <xdr:twoCellAnchor editAs="oneCell">
    <xdr:from>
      <xdr:col>2</xdr:col>
      <xdr:colOff>939800</xdr:colOff>
      <xdr:row>54</xdr:row>
      <xdr:rowOff>12700</xdr:rowOff>
    </xdr:from>
    <xdr:to>
      <xdr:col>10</xdr:col>
      <xdr:colOff>756136</xdr:colOff>
      <xdr:row>82</xdr:row>
      <xdr:rowOff>47648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159000" y="11468100"/>
          <a:ext cx="8541236" cy="4657748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25</xdr:row>
      <xdr:rowOff>0</xdr:rowOff>
    </xdr:from>
    <xdr:to>
      <xdr:col>22</xdr:col>
      <xdr:colOff>159236</xdr:colOff>
      <xdr:row>53</xdr:row>
      <xdr:rowOff>76200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769600" y="6667500"/>
          <a:ext cx="8541236" cy="4699000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54</xdr:row>
      <xdr:rowOff>0</xdr:rowOff>
    </xdr:from>
    <xdr:to>
      <xdr:col>22</xdr:col>
      <xdr:colOff>153140</xdr:colOff>
      <xdr:row>83</xdr:row>
      <xdr:rowOff>64937</xdr:rowOff>
    </xdr:to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769600" y="11455400"/>
          <a:ext cx="8535140" cy="485283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119064</xdr:colOff>
      <xdr:row>21</xdr:row>
      <xdr:rowOff>0</xdr:rowOff>
    </xdr:from>
    <xdr:to>
      <xdr:col>9</xdr:col>
      <xdr:colOff>778362</xdr:colOff>
      <xdr:row>48</xdr:row>
      <xdr:rowOff>157185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12095" y="6000750"/>
          <a:ext cx="8541236" cy="4657748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21</xdr:row>
      <xdr:rowOff>0</xdr:rowOff>
    </xdr:from>
    <xdr:to>
      <xdr:col>20</xdr:col>
      <xdr:colOff>456892</xdr:colOff>
      <xdr:row>48</xdr:row>
      <xdr:rowOff>157185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156031" y="6000750"/>
          <a:ext cx="8541236" cy="4657748"/>
        </a:xfrm>
        <a:prstGeom prst="rect">
          <a:avLst/>
        </a:prstGeom>
      </xdr:spPr>
    </xdr:pic>
    <xdr:clientData/>
  </xdr:twoCellAnchor>
  <xdr:twoCellAnchor editAs="oneCell">
    <xdr:from>
      <xdr:col>4</xdr:col>
      <xdr:colOff>214313</xdr:colOff>
      <xdr:row>50</xdr:row>
      <xdr:rowOff>107156</xdr:rowOff>
    </xdr:from>
    <xdr:to>
      <xdr:col>14</xdr:col>
      <xdr:colOff>278299</xdr:colOff>
      <xdr:row>78</xdr:row>
      <xdr:rowOff>79364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345907" y="10941844"/>
          <a:ext cx="8541236" cy="463945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190499</xdr:colOff>
      <xdr:row>12</xdr:row>
      <xdr:rowOff>19050</xdr:rowOff>
    </xdr:from>
    <xdr:to>
      <xdr:col>16</xdr:col>
      <xdr:colOff>28574</xdr:colOff>
      <xdr:row>36</xdr:row>
      <xdr:rowOff>53630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48099" y="3190875"/>
          <a:ext cx="7000875" cy="392078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161925</xdr:colOff>
      <xdr:row>12</xdr:row>
      <xdr:rowOff>123825</xdr:rowOff>
    </xdr:from>
    <xdr:to>
      <xdr:col>15</xdr:col>
      <xdr:colOff>603056</xdr:colOff>
      <xdr:row>33</xdr:row>
      <xdr:rowOff>106973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09925" y="3209925"/>
          <a:ext cx="8023031" cy="338357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17</xdr:row>
      <xdr:rowOff>0</xdr:rowOff>
    </xdr:from>
    <xdr:to>
      <xdr:col>9</xdr:col>
      <xdr:colOff>578599</xdr:colOff>
      <xdr:row>39</xdr:row>
      <xdr:rowOff>27491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37833" y="4561417"/>
          <a:ext cx="7669433" cy="3615241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845344</xdr:colOff>
      <xdr:row>12</xdr:row>
      <xdr:rowOff>47624</xdr:rowOff>
    </xdr:from>
    <xdr:to>
      <xdr:col>22</xdr:col>
      <xdr:colOff>95251</xdr:colOff>
      <xdr:row>47</xdr:row>
      <xdr:rowOff>8343</xdr:rowOff>
    </xdr:to>
    <xdr:pic>
      <xdr:nvPicPr>
        <xdr:cNvPr id="4" name="Obraz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07719" y="2416968"/>
          <a:ext cx="11965782" cy="57947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ariusz.Banasiewicz@minrol.gov.pl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39"/>
  <sheetViews>
    <sheetView showGridLines="0" tabSelected="1" workbookViewId="0">
      <selection activeCell="G26" sqref="G26"/>
    </sheetView>
  </sheetViews>
  <sheetFormatPr defaultRowHeight="12.75" x14ac:dyDescent="0.2"/>
  <cols>
    <col min="2" max="3" width="19.42578125" customWidth="1"/>
    <col min="4" max="4" width="20.28515625" customWidth="1"/>
    <col min="5" max="5" width="20.140625" customWidth="1"/>
    <col min="6" max="6" width="36.5703125" customWidth="1"/>
  </cols>
  <sheetData>
    <row r="2" spans="2:6" ht="16.5" customHeight="1" x14ac:dyDescent="0.2">
      <c r="B2" s="191"/>
      <c r="C2" s="191"/>
      <c r="D2" s="191"/>
      <c r="E2" s="192"/>
      <c r="F2" s="192"/>
    </row>
    <row r="3" spans="2:6" ht="22.5" customHeight="1" x14ac:dyDescent="0.25">
      <c r="B3" s="191"/>
      <c r="C3" s="191"/>
      <c r="D3" s="193" t="s">
        <v>241</v>
      </c>
      <c r="E3" s="192"/>
      <c r="F3" s="192"/>
    </row>
    <row r="4" spans="2:6" ht="16.5" customHeight="1" x14ac:dyDescent="0.25">
      <c r="B4" s="191"/>
      <c r="C4" s="191"/>
      <c r="D4" s="193" t="s">
        <v>269</v>
      </c>
      <c r="E4" s="192"/>
      <c r="F4" s="192"/>
    </row>
    <row r="5" spans="2:6" ht="20.25" customHeight="1" x14ac:dyDescent="0.2">
      <c r="B5" s="191"/>
      <c r="C5" s="191"/>
      <c r="D5" s="194" t="s">
        <v>213</v>
      </c>
      <c r="E5" s="191"/>
      <c r="F5" s="192"/>
    </row>
    <row r="6" spans="2:6" x14ac:dyDescent="0.2">
      <c r="B6" s="192"/>
      <c r="C6" s="192"/>
      <c r="D6" s="192"/>
      <c r="E6" s="192"/>
      <c r="F6" s="192"/>
    </row>
    <row r="7" spans="2:6" x14ac:dyDescent="0.2">
      <c r="B7" s="195"/>
      <c r="C7" s="195"/>
      <c r="D7" s="195"/>
      <c r="E7" s="195"/>
      <c r="F7" s="195"/>
    </row>
    <row r="8" spans="2:6" ht="15.75" x14ac:dyDescent="0.25">
      <c r="B8" s="101" t="s">
        <v>2</v>
      </c>
      <c r="C8" s="105"/>
      <c r="D8" s="105"/>
      <c r="E8" s="105"/>
      <c r="F8" s="105"/>
    </row>
    <row r="9" spans="2:6" x14ac:dyDescent="0.2">
      <c r="B9" s="105"/>
      <c r="C9" s="105"/>
      <c r="D9" s="105"/>
      <c r="E9" s="105"/>
      <c r="F9" s="105"/>
    </row>
    <row r="10" spans="2:6" ht="15.75" x14ac:dyDescent="0.2">
      <c r="B10" s="105"/>
      <c r="C10" s="105"/>
      <c r="D10" s="105"/>
      <c r="E10" s="566"/>
      <c r="F10" s="105"/>
    </row>
    <row r="11" spans="2:6" ht="31.5" x14ac:dyDescent="0.5">
      <c r="B11" s="715" t="s">
        <v>15</v>
      </c>
      <c r="C11" s="192"/>
      <c r="D11" s="192"/>
      <c r="E11" s="566"/>
      <c r="F11" s="195"/>
    </row>
    <row r="12" spans="2:6" ht="18.75" x14ac:dyDescent="0.3">
      <c r="B12" s="490"/>
      <c r="C12" s="491"/>
      <c r="D12" s="195"/>
      <c r="E12" s="195"/>
      <c r="F12" s="195"/>
    </row>
    <row r="13" spans="2:6" x14ac:dyDescent="0.2">
      <c r="B13" s="105"/>
      <c r="C13" s="105"/>
      <c r="D13" s="105"/>
      <c r="E13" s="105"/>
      <c r="F13" s="105"/>
    </row>
    <row r="14" spans="2:6" ht="26.25" x14ac:dyDescent="0.4">
      <c r="B14" s="514" t="s">
        <v>308</v>
      </c>
      <c r="C14" s="196"/>
      <c r="D14" s="716" t="s">
        <v>309</v>
      </c>
      <c r="E14" s="717"/>
      <c r="F14" s="198"/>
    </row>
    <row r="15" spans="2:6" ht="15.75" x14ac:dyDescent="0.25">
      <c r="B15" s="578"/>
      <c r="C15" s="105"/>
      <c r="D15" s="105"/>
      <c r="E15" s="105"/>
      <c r="F15" s="105"/>
    </row>
    <row r="16" spans="2:6" ht="18" x14ac:dyDescent="0.25">
      <c r="B16" s="450"/>
      <c r="C16" s="105"/>
      <c r="D16" s="105"/>
      <c r="E16" s="105"/>
      <c r="F16" s="105"/>
    </row>
    <row r="17" spans="2:12" ht="26.25" x14ac:dyDescent="0.4">
      <c r="B17" s="199" t="s">
        <v>242</v>
      </c>
      <c r="C17" s="200"/>
      <c r="D17" s="201" t="s">
        <v>310</v>
      </c>
      <c r="E17" s="200"/>
      <c r="F17" s="200"/>
    </row>
    <row r="18" spans="2:12" ht="26.25" x14ac:dyDescent="0.4">
      <c r="B18" s="711"/>
      <c r="C18" s="196"/>
      <c r="D18" s="479"/>
      <c r="E18" s="196"/>
      <c r="F18" s="196"/>
    </row>
    <row r="19" spans="2:12" ht="26.25" x14ac:dyDescent="0.4">
      <c r="B19" s="722"/>
      <c r="C19" s="196"/>
      <c r="D19" s="479"/>
      <c r="E19" s="196"/>
      <c r="F19" s="196"/>
      <c r="G19" s="9"/>
      <c r="H19" s="9"/>
      <c r="I19" s="9"/>
      <c r="J19" s="9"/>
      <c r="K19" s="9"/>
      <c r="L19" s="9"/>
    </row>
    <row r="20" spans="2:12" ht="13.5" customHeight="1" x14ac:dyDescent="0.4">
      <c r="B20" s="713"/>
      <c r="C20" s="196"/>
      <c r="D20" s="479"/>
      <c r="E20" s="714"/>
      <c r="F20" s="714"/>
      <c r="G20" s="714"/>
      <c r="H20" s="714"/>
      <c r="I20" s="9"/>
      <c r="J20" s="9"/>
      <c r="K20" s="9"/>
      <c r="L20" s="9"/>
    </row>
    <row r="21" spans="2:12" ht="15" x14ac:dyDescent="0.25">
      <c r="B21" s="9"/>
      <c r="C21" s="9"/>
      <c r="D21" s="9"/>
      <c r="E21" s="9"/>
      <c r="F21" s="714"/>
      <c r="G21" s="9"/>
      <c r="H21" s="9"/>
      <c r="I21" s="9"/>
      <c r="J21" s="9"/>
      <c r="K21" s="9"/>
      <c r="L21" s="9"/>
    </row>
    <row r="22" spans="2:12" ht="15" x14ac:dyDescent="0.25">
      <c r="B22" s="714"/>
      <c r="C22" s="714"/>
      <c r="D22" s="714"/>
      <c r="E22" s="714"/>
      <c r="F22" s="714"/>
      <c r="G22" s="9"/>
      <c r="H22" s="9"/>
      <c r="I22" s="9"/>
      <c r="J22" s="9"/>
      <c r="K22" s="9"/>
      <c r="L22" s="9"/>
    </row>
    <row r="23" spans="2:12" ht="15" x14ac:dyDescent="0.25">
      <c r="B23" s="106" t="s">
        <v>243</v>
      </c>
      <c r="C23" s="106"/>
      <c r="D23" s="106"/>
      <c r="E23" s="106"/>
      <c r="F23" s="106"/>
    </row>
    <row r="24" spans="2:12" ht="15" x14ac:dyDescent="0.25">
      <c r="B24" s="106" t="s">
        <v>3</v>
      </c>
      <c r="C24" s="106"/>
      <c r="D24" s="106"/>
      <c r="E24" s="106"/>
      <c r="F24" s="106"/>
    </row>
    <row r="25" spans="2:12" ht="15" x14ac:dyDescent="0.25">
      <c r="B25" s="202" t="s">
        <v>268</v>
      </c>
      <c r="C25" s="202"/>
      <c r="D25" s="202"/>
      <c r="E25" s="202"/>
      <c r="F25" s="202"/>
    </row>
    <row r="26" spans="2:12" ht="15" x14ac:dyDescent="0.25">
      <c r="B26" s="202" t="s">
        <v>267</v>
      </c>
      <c r="C26" s="202"/>
      <c r="D26" s="202"/>
      <c r="E26" s="202"/>
      <c r="F26" s="202"/>
    </row>
    <row r="27" spans="2:12" ht="15" x14ac:dyDescent="0.25">
      <c r="B27" s="106" t="s">
        <v>4</v>
      </c>
      <c r="C27" s="106"/>
      <c r="D27" s="106"/>
      <c r="E27" s="106"/>
      <c r="F27" s="106"/>
    </row>
    <row r="28" spans="2:12" ht="15" x14ac:dyDescent="0.25">
      <c r="B28" s="106" t="s">
        <v>5</v>
      </c>
      <c r="C28" s="106"/>
      <c r="D28" s="106"/>
      <c r="E28" s="106"/>
      <c r="F28" s="106"/>
    </row>
    <row r="29" spans="2:12" ht="15" x14ac:dyDescent="0.25">
      <c r="B29" s="106"/>
      <c r="C29" s="106"/>
      <c r="D29" s="106"/>
      <c r="E29" s="106"/>
      <c r="F29" s="106"/>
    </row>
    <row r="30" spans="2:12" ht="18.75" x14ac:dyDescent="0.3">
      <c r="B30" s="473"/>
      <c r="C30" s="106"/>
      <c r="D30" s="106"/>
      <c r="E30" s="106"/>
      <c r="F30" s="106"/>
    </row>
    <row r="31" spans="2:12" ht="15" x14ac:dyDescent="0.25">
      <c r="B31" s="106"/>
      <c r="C31" s="203"/>
      <c r="D31" s="106"/>
      <c r="E31" s="106"/>
      <c r="F31" s="106"/>
    </row>
    <row r="32" spans="2:12" ht="15" x14ac:dyDescent="0.25">
      <c r="B32" s="106"/>
      <c r="C32" s="203"/>
      <c r="D32" s="106"/>
      <c r="E32" s="106"/>
      <c r="F32" s="106"/>
    </row>
    <row r="33" spans="2:10" ht="15" x14ac:dyDescent="0.25">
      <c r="B33" s="1" t="s">
        <v>6</v>
      </c>
      <c r="F33" s="106"/>
    </row>
    <row r="34" spans="2:10" ht="15" x14ac:dyDescent="0.25">
      <c r="B34" s="1" t="s">
        <v>199</v>
      </c>
      <c r="F34" s="202"/>
    </row>
    <row r="35" spans="2:10" ht="15" x14ac:dyDescent="0.25">
      <c r="B35" s="1" t="s">
        <v>13</v>
      </c>
      <c r="C35" s="3" t="s">
        <v>14</v>
      </c>
      <c r="F35" s="106"/>
    </row>
    <row r="36" spans="2:10" ht="15" x14ac:dyDescent="0.25">
      <c r="B36" s="106"/>
      <c r="C36" s="106"/>
      <c r="D36" s="106"/>
      <c r="E36" s="106"/>
      <c r="F36" s="106"/>
    </row>
    <row r="37" spans="2:10" ht="15" x14ac:dyDescent="0.25">
      <c r="B37" s="204" t="s">
        <v>244</v>
      </c>
      <c r="C37" s="205"/>
      <c r="D37" s="205"/>
      <c r="E37" s="205"/>
      <c r="F37" s="205"/>
      <c r="G37" s="206"/>
      <c r="H37" s="206"/>
      <c r="I37" s="206"/>
      <c r="J37" s="206"/>
    </row>
    <row r="38" spans="2:10" ht="15" x14ac:dyDescent="0.25">
      <c r="B38" s="207" t="s">
        <v>245</v>
      </c>
      <c r="C38" s="205"/>
      <c r="D38" s="205"/>
      <c r="E38" s="205"/>
      <c r="F38" s="205"/>
      <c r="G38" s="206"/>
      <c r="H38" s="206"/>
      <c r="I38" s="206"/>
      <c r="J38" s="206"/>
    </row>
    <row r="39" spans="2:10" ht="15" x14ac:dyDescent="0.25">
      <c r="B39" s="207" t="s">
        <v>246</v>
      </c>
      <c r="C39" s="208"/>
      <c r="D39" s="208"/>
      <c r="E39" s="208"/>
      <c r="F39" s="208"/>
      <c r="G39" s="209"/>
      <c r="H39" s="209"/>
      <c r="I39" s="209"/>
      <c r="J39" s="209"/>
    </row>
  </sheetData>
  <hyperlinks>
    <hyperlink ref="C35" r:id="rId1" display="mailto:Dariusz.Banasiewicz@minrol.gov.pl"/>
  </hyperlinks>
  <pageMargins left="0.7" right="0.7" top="0.75" bottom="0.75" header="0.3" footer="0.3"/>
  <pageSetup paperSize="9" orientation="portrait" verticalDpi="0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5"/>
  <sheetViews>
    <sheetView showGridLines="0" zoomScale="90" workbookViewId="0">
      <selection activeCell="K14" sqref="K14"/>
    </sheetView>
  </sheetViews>
  <sheetFormatPr defaultRowHeight="12.75" x14ac:dyDescent="0.2"/>
  <cols>
    <col min="1" max="1" width="32" customWidth="1"/>
    <col min="2" max="2" width="30.5703125" customWidth="1"/>
    <col min="3" max="3" width="15.42578125" customWidth="1"/>
    <col min="4" max="5" width="11.7109375" customWidth="1"/>
  </cols>
  <sheetData>
    <row r="1" spans="2:18" ht="36.75" customHeight="1" x14ac:dyDescent="0.2"/>
    <row r="2" spans="2:18" ht="15" customHeight="1" x14ac:dyDescent="0.3">
      <c r="B2" s="107" t="s">
        <v>307</v>
      </c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8"/>
      <c r="Q2" s="8"/>
      <c r="R2" s="8"/>
    </row>
    <row r="3" spans="2:18" ht="15" customHeight="1" x14ac:dyDescent="0.3">
      <c r="B3" s="107" t="s">
        <v>16</v>
      </c>
      <c r="C3" s="108"/>
      <c r="D3" s="108"/>
      <c r="E3" s="107"/>
      <c r="F3" s="108"/>
      <c r="G3" s="108"/>
      <c r="H3" s="108"/>
      <c r="I3" s="108"/>
      <c r="J3" s="108"/>
      <c r="K3" s="108"/>
      <c r="L3" s="108"/>
      <c r="M3" s="108"/>
      <c r="N3" s="108"/>
      <c r="O3" s="108"/>
    </row>
    <row r="4" spans="2:18" ht="15.75" customHeight="1" x14ac:dyDescent="0.3">
      <c r="B4" s="108" t="s">
        <v>240</v>
      </c>
      <c r="C4" s="107"/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8"/>
    </row>
    <row r="5" spans="2:18" ht="25.5" customHeight="1" thickBot="1" x14ac:dyDescent="0.25">
      <c r="J5" s="43"/>
    </row>
    <row r="6" spans="2:18" ht="21" customHeight="1" thickBot="1" x14ac:dyDescent="0.25">
      <c r="B6" s="810" t="s">
        <v>0</v>
      </c>
      <c r="C6" s="842" t="s">
        <v>207</v>
      </c>
      <c r="D6" s="781" t="s">
        <v>1</v>
      </c>
      <c r="E6" s="849"/>
      <c r="F6" s="850"/>
      <c r="J6" s="44"/>
    </row>
    <row r="7" spans="2:18" ht="15" hidden="1" customHeight="1" thickBot="1" x14ac:dyDescent="0.25">
      <c r="B7" s="845"/>
      <c r="C7" s="847"/>
      <c r="D7" s="851"/>
      <c r="E7" s="852"/>
      <c r="F7" s="853"/>
      <c r="J7" s="45"/>
    </row>
    <row r="8" spans="2:18" ht="26.25" customHeight="1" thickBot="1" x14ac:dyDescent="0.3">
      <c r="B8" s="845"/>
      <c r="C8" s="847"/>
      <c r="D8" s="814" t="s">
        <v>19</v>
      </c>
      <c r="E8" s="854"/>
      <c r="F8" s="462" t="s">
        <v>215</v>
      </c>
    </row>
    <row r="9" spans="2:18" ht="28.5" customHeight="1" thickBot="1" x14ac:dyDescent="0.25">
      <c r="B9" s="846"/>
      <c r="C9" s="848"/>
      <c r="D9" s="140">
        <v>45508</v>
      </c>
      <c r="E9" s="140">
        <v>45501</v>
      </c>
      <c r="F9" s="761" t="s">
        <v>12</v>
      </c>
    </row>
    <row r="10" spans="2:18" ht="30.75" customHeight="1" thickBot="1" x14ac:dyDescent="0.25">
      <c r="B10" s="152" t="s">
        <v>224</v>
      </c>
      <c r="C10" s="764" t="s">
        <v>225</v>
      </c>
      <c r="D10" s="135">
        <v>3053.29</v>
      </c>
      <c r="E10" s="135">
        <v>2996.1</v>
      </c>
      <c r="F10" s="475">
        <v>1.9088147925636678</v>
      </c>
    </row>
    <row r="11" spans="2:18" ht="31.5" customHeight="1" thickBot="1" x14ac:dyDescent="0.25">
      <c r="B11" s="153" t="s">
        <v>226</v>
      </c>
      <c r="C11" s="154" t="s">
        <v>227</v>
      </c>
      <c r="D11" s="135">
        <v>281.19</v>
      </c>
      <c r="E11" s="135">
        <v>275.7</v>
      </c>
      <c r="F11" s="475">
        <v>1.9912948857453787</v>
      </c>
    </row>
    <row r="12" spans="2:18" ht="30.75" customHeight="1" thickBot="1" x14ac:dyDescent="0.25">
      <c r="B12" s="820" t="s">
        <v>48</v>
      </c>
      <c r="C12" s="453" t="s">
        <v>228</v>
      </c>
      <c r="D12" s="155">
        <v>2251.14</v>
      </c>
      <c r="E12" s="155">
        <v>2052.94</v>
      </c>
      <c r="F12" s="475">
        <v>9.6544467933792433</v>
      </c>
    </row>
    <row r="13" spans="2:18" ht="31.5" customHeight="1" thickBot="1" x14ac:dyDescent="0.25">
      <c r="B13" s="855"/>
      <c r="C13" s="156" t="s">
        <v>229</v>
      </c>
      <c r="D13" s="155">
        <v>1775.59</v>
      </c>
      <c r="E13" s="155">
        <v>1902.8</v>
      </c>
      <c r="F13" s="475">
        <v>-6.6854109733025036</v>
      </c>
    </row>
    <row r="18" ht="15" customHeight="1" x14ac:dyDescent="0.2"/>
    <row r="24" ht="15" customHeight="1" x14ac:dyDescent="0.2"/>
    <row r="25" ht="15" customHeight="1" x14ac:dyDescent="0.2"/>
  </sheetData>
  <mergeCells count="5">
    <mergeCell ref="B6:B9"/>
    <mergeCell ref="C6:C9"/>
    <mergeCell ref="D6:F7"/>
    <mergeCell ref="D8:E8"/>
    <mergeCell ref="B12:B13"/>
  </mergeCells>
  <conditionalFormatting sqref="F10:F13">
    <cfRule type="cellIs" dxfId="7" priority="1" operator="lessThan">
      <formula>0</formula>
    </cfRule>
    <cfRule type="cellIs" dxfId="6" priority="2" operator="greaterThan">
      <formula>0</formula>
    </cfRule>
  </conditionalFormatting>
  <pageMargins left="0.2" right="0.21" top="0.45" bottom="0.37" header="0.2" footer="0.21"/>
  <pageSetup paperSize="9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9"/>
  <sheetViews>
    <sheetView showGridLines="0" workbookViewId="0">
      <selection activeCell="L13" sqref="L13"/>
    </sheetView>
  </sheetViews>
  <sheetFormatPr defaultRowHeight="12.75" x14ac:dyDescent="0.2"/>
  <cols>
    <col min="2" max="2" width="20.140625" customWidth="1"/>
    <col min="3" max="3" width="12.28515625" customWidth="1"/>
    <col min="4" max="5" width="10.42578125" customWidth="1"/>
    <col min="6" max="7" width="12.7109375" customWidth="1"/>
    <col min="8" max="8" width="10.28515625" customWidth="1"/>
  </cols>
  <sheetData>
    <row r="2" spans="1:8" x14ac:dyDescent="0.2">
      <c r="A2" s="8" t="s">
        <v>130</v>
      </c>
    </row>
    <row r="4" spans="1:8" ht="13.5" thickBot="1" x14ac:dyDescent="0.25"/>
    <row r="5" spans="1:8" ht="12.75" customHeight="1" thickBot="1" x14ac:dyDescent="0.25">
      <c r="B5" s="856" t="s">
        <v>75</v>
      </c>
      <c r="C5" s="856" t="s">
        <v>1</v>
      </c>
      <c r="D5" s="856"/>
      <c r="E5" s="856"/>
      <c r="F5" s="856"/>
      <c r="G5" s="856"/>
      <c r="H5" s="856"/>
    </row>
    <row r="6" spans="1:8" ht="13.5" customHeight="1" thickBot="1" x14ac:dyDescent="0.25">
      <c r="B6" s="856"/>
      <c r="C6" s="856"/>
      <c r="D6" s="856"/>
      <c r="E6" s="856"/>
      <c r="F6" s="856"/>
      <c r="G6" s="856"/>
      <c r="H6" s="856"/>
    </row>
    <row r="7" spans="1:8" ht="23.25" customHeight="1" thickBot="1" x14ac:dyDescent="0.25">
      <c r="B7" s="856"/>
      <c r="C7" s="857" t="s">
        <v>76</v>
      </c>
      <c r="D7" s="857"/>
      <c r="E7" s="463" t="s">
        <v>291</v>
      </c>
      <c r="F7" s="859" t="s">
        <v>77</v>
      </c>
      <c r="G7" s="859"/>
      <c r="H7" s="481" t="s">
        <v>291</v>
      </c>
    </row>
    <row r="8" spans="1:8" ht="15.75" thickBot="1" x14ac:dyDescent="0.25">
      <c r="B8" s="856"/>
      <c r="C8" s="779">
        <v>45508</v>
      </c>
      <c r="D8" s="780">
        <v>45501</v>
      </c>
      <c r="E8" s="657" t="s">
        <v>12</v>
      </c>
      <c r="F8" s="779">
        <v>45508</v>
      </c>
      <c r="G8" s="223">
        <v>45501</v>
      </c>
      <c r="H8" s="25" t="s">
        <v>12</v>
      </c>
    </row>
    <row r="9" spans="1:8" ht="27.75" customHeight="1" thickBot="1" x14ac:dyDescent="0.25">
      <c r="B9" s="770" t="s">
        <v>78</v>
      </c>
      <c r="C9" s="157">
        <v>2752.03</v>
      </c>
      <c r="D9" s="157">
        <v>2702.86</v>
      </c>
      <c r="E9" s="59">
        <v>1.8191841234840158</v>
      </c>
      <c r="F9" s="158">
        <v>641.40912692863469</v>
      </c>
      <c r="G9" s="60">
        <v>631.05227522121834</v>
      </c>
      <c r="H9" s="457">
        <v>1.6412034492365488</v>
      </c>
    </row>
    <row r="10" spans="1:8" ht="33.75" customHeight="1" thickBot="1" x14ac:dyDescent="0.25">
      <c r="B10" s="770" t="s">
        <v>133</v>
      </c>
      <c r="C10" s="728">
        <v>3025.32</v>
      </c>
      <c r="D10" s="728">
        <v>3015.73</v>
      </c>
      <c r="E10" s="59">
        <v>0.31799929038740687</v>
      </c>
      <c r="F10" s="158">
        <v>705.10418123339389</v>
      </c>
      <c r="G10" s="60">
        <v>704.09983423221502</v>
      </c>
      <c r="H10" s="457">
        <v>0.14264269814437047</v>
      </c>
    </row>
    <row r="11" spans="1:8" ht="28.5" customHeight="1" thickBot="1" x14ac:dyDescent="0.25">
      <c r="B11" s="57" t="s">
        <v>79</v>
      </c>
      <c r="C11" s="157">
        <v>1061.31</v>
      </c>
      <c r="D11" s="157">
        <v>1033.56</v>
      </c>
      <c r="E11" s="59">
        <v>2.6848949262742368</v>
      </c>
      <c r="F11" s="158">
        <v>247.35701300517405</v>
      </c>
      <c r="G11" s="60">
        <v>241.31119983189743</v>
      </c>
      <c r="H11" s="457">
        <v>2.5054009832483</v>
      </c>
    </row>
    <row r="12" spans="1:8" ht="22.5" customHeight="1" thickBot="1" x14ac:dyDescent="0.25">
      <c r="B12" s="57" t="s">
        <v>80</v>
      </c>
      <c r="C12" s="464">
        <v>1605.48</v>
      </c>
      <c r="D12" s="464">
        <v>1647.68</v>
      </c>
      <c r="E12" s="59">
        <v>-2.5611769275587521</v>
      </c>
      <c r="F12" s="158">
        <v>374.18542861138297</v>
      </c>
      <c r="G12" s="60">
        <v>384.69332959772129</v>
      </c>
      <c r="H12" s="457">
        <v>-2.7315006988362809</v>
      </c>
    </row>
    <row r="13" spans="1:8" ht="23.25" customHeight="1" thickBot="1" x14ac:dyDescent="0.25">
      <c r="B13" s="57" t="s">
        <v>81</v>
      </c>
      <c r="C13" s="158">
        <v>1866.47</v>
      </c>
      <c r="D13" s="158">
        <v>1804.29</v>
      </c>
      <c r="E13" s="59">
        <v>3.4462309274008098</v>
      </c>
      <c r="F13" s="158">
        <v>435.0137509905374</v>
      </c>
      <c r="G13" s="60">
        <v>421.25796736008965</v>
      </c>
      <c r="H13" s="457">
        <v>3.26540616350868</v>
      </c>
    </row>
    <row r="14" spans="1:8" ht="34.5" customHeight="1" thickBot="1" x14ac:dyDescent="0.25">
      <c r="B14" s="57" t="s">
        <v>82</v>
      </c>
      <c r="C14" s="762">
        <v>1931.89</v>
      </c>
      <c r="D14" s="762">
        <v>1979.01</v>
      </c>
      <c r="E14" s="59">
        <v>-2.3809884740349916</v>
      </c>
      <c r="F14" s="158">
        <v>450.26103575257537</v>
      </c>
      <c r="G14" s="60">
        <v>462.05085101912164</v>
      </c>
      <c r="H14" s="457">
        <v>-2.5516272160395519</v>
      </c>
    </row>
    <row r="15" spans="1:8" ht="30.75" customHeight="1" thickBot="1" x14ac:dyDescent="0.25">
      <c r="B15" s="858" t="s">
        <v>83</v>
      </c>
      <c r="C15" s="858"/>
      <c r="D15" s="858"/>
      <c r="E15" s="858"/>
      <c r="F15" s="763">
        <v>4.2906000000000004</v>
      </c>
      <c r="G15" s="763">
        <v>4.2831000000000001</v>
      </c>
      <c r="H15" s="61" t="s">
        <v>292</v>
      </c>
    </row>
    <row r="16" spans="1:8" ht="19.5" thickBot="1" x14ac:dyDescent="0.25">
      <c r="B16" s="858"/>
      <c r="C16" s="858"/>
      <c r="D16" s="858"/>
      <c r="E16" s="858"/>
      <c r="F16" s="763">
        <v>4.2906000000000004</v>
      </c>
      <c r="G16" s="763">
        <v>4.2831000000000001</v>
      </c>
      <c r="H16" s="62">
        <v>0.17510681515725254</v>
      </c>
    </row>
    <row r="19" spans="2:4" x14ac:dyDescent="0.2">
      <c r="B19" s="41"/>
      <c r="C19" s="8"/>
      <c r="D19" s="8"/>
    </row>
  </sheetData>
  <mergeCells count="5">
    <mergeCell ref="B5:B8"/>
    <mergeCell ref="C5:H6"/>
    <mergeCell ref="C7:D7"/>
    <mergeCell ref="B15:E16"/>
    <mergeCell ref="F7:G7"/>
  </mergeCells>
  <phoneticPr fontId="13" type="noConversion"/>
  <conditionalFormatting sqref="E9:E14 H9:H14">
    <cfRule type="cellIs" dxfId="5" priority="3" operator="lessThan">
      <formula>0</formula>
    </cfRule>
    <cfRule type="cellIs" dxfId="4" priority="4" operator="greaterThan">
      <formula>0</formula>
    </cfRule>
  </conditionalFormatting>
  <conditionalFormatting sqref="H16">
    <cfRule type="cellIs" dxfId="3" priority="1" operator="lessThan">
      <formula>0</formula>
    </cfRule>
    <cfRule type="cellIs" dxfId="2" priority="2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18"/>
  <sheetViews>
    <sheetView showGridLines="0" workbookViewId="0">
      <selection activeCell="S13" sqref="S13"/>
    </sheetView>
  </sheetViews>
  <sheetFormatPr defaultColWidth="9.140625" defaultRowHeight="12.75" x14ac:dyDescent="0.2"/>
  <cols>
    <col min="1" max="1" width="9.140625" style="26"/>
    <col min="2" max="2" width="23.28515625" style="26" customWidth="1"/>
    <col min="3" max="3" width="10.7109375" style="26" customWidth="1"/>
    <col min="4" max="4" width="10.28515625" style="26" customWidth="1"/>
    <col min="5" max="16384" width="9.140625" style="26"/>
  </cols>
  <sheetData>
    <row r="2" spans="2:19" ht="18.75" x14ac:dyDescent="0.3">
      <c r="B2" s="107" t="s">
        <v>151</v>
      </c>
      <c r="C2" s="159"/>
      <c r="D2" s="159"/>
      <c r="E2" s="159"/>
      <c r="F2" s="159"/>
      <c r="G2" s="160"/>
      <c r="H2" s="159"/>
      <c r="I2" s="159"/>
      <c r="J2" s="159"/>
      <c r="K2" s="159"/>
      <c r="L2" s="159"/>
    </row>
    <row r="5" spans="2:19" ht="13.5" thickBot="1" x14ac:dyDescent="0.25"/>
    <row r="6" spans="2:19" ht="22.5" customHeight="1" thickBot="1" x14ac:dyDescent="0.25">
      <c r="B6" s="860" t="s">
        <v>75</v>
      </c>
      <c r="C6" s="861" t="s">
        <v>138</v>
      </c>
      <c r="D6" s="861"/>
      <c r="E6" s="861"/>
      <c r="F6" s="861"/>
      <c r="G6" s="861"/>
      <c r="H6" s="861"/>
      <c r="I6" s="862" t="s">
        <v>139</v>
      </c>
      <c r="J6" s="862"/>
      <c r="K6" s="862"/>
      <c r="L6" s="862"/>
      <c r="M6" s="862"/>
    </row>
    <row r="7" spans="2:19" ht="38.25" customHeight="1" thickBot="1" x14ac:dyDescent="0.25">
      <c r="B7" s="860"/>
      <c r="C7" s="737" t="s">
        <v>319</v>
      </c>
      <c r="D7" s="738" t="s">
        <v>293</v>
      </c>
      <c r="E7" s="738" t="s">
        <v>140</v>
      </c>
      <c r="F7" s="739" t="s">
        <v>141</v>
      </c>
      <c r="G7" s="738" t="s">
        <v>142</v>
      </c>
      <c r="H7" s="740" t="s">
        <v>143</v>
      </c>
      <c r="I7" s="741" t="s">
        <v>294</v>
      </c>
      <c r="J7" s="738" t="s">
        <v>144</v>
      </c>
      <c r="K7" s="739" t="s">
        <v>141</v>
      </c>
      <c r="L7" s="738" t="s">
        <v>145</v>
      </c>
      <c r="M7" s="738" t="s">
        <v>146</v>
      </c>
      <c r="S7" s="482"/>
    </row>
    <row r="8" spans="2:19" ht="30" customHeight="1" thickBot="1" x14ac:dyDescent="0.25">
      <c r="B8" s="742" t="s">
        <v>320</v>
      </c>
      <c r="C8" s="743">
        <v>196.47</v>
      </c>
      <c r="D8" s="744"/>
      <c r="E8" s="744">
        <v>198.3</v>
      </c>
      <c r="F8" s="745">
        <v>207.92</v>
      </c>
      <c r="G8" s="744">
        <v>192.54</v>
      </c>
      <c r="H8" s="746">
        <v>228.71</v>
      </c>
      <c r="I8" s="747"/>
      <c r="J8" s="748">
        <v>99.07715582450831</v>
      </c>
      <c r="K8" s="749">
        <v>94.493074259330513</v>
      </c>
      <c r="L8" s="748">
        <v>102.04113430975382</v>
      </c>
      <c r="M8" s="748">
        <v>85.903545975252499</v>
      </c>
    </row>
    <row r="9" spans="2:19" ht="30" customHeight="1" thickBot="1" x14ac:dyDescent="0.25">
      <c r="B9" s="742" t="s">
        <v>147</v>
      </c>
      <c r="C9" s="483">
        <v>1061.31</v>
      </c>
      <c r="D9" s="484">
        <v>1033.56</v>
      </c>
      <c r="E9" s="485">
        <v>1016.66</v>
      </c>
      <c r="F9" s="750">
        <v>1182.9000000000001</v>
      </c>
      <c r="G9" s="751">
        <v>1064.96</v>
      </c>
      <c r="H9" s="752">
        <v>1874.98</v>
      </c>
      <c r="I9" s="753">
        <v>102.68489492627424</v>
      </c>
      <c r="J9" s="748">
        <v>104.3918320775874</v>
      </c>
      <c r="K9" s="749">
        <v>89.721024600557939</v>
      </c>
      <c r="L9" s="748">
        <v>99.657264122596146</v>
      </c>
      <c r="M9" s="748">
        <v>56.603803773906918</v>
      </c>
    </row>
    <row r="10" spans="2:19" ht="30" customHeight="1" thickBot="1" x14ac:dyDescent="0.25">
      <c r="B10" s="742" t="s">
        <v>148</v>
      </c>
      <c r="C10" s="483">
        <v>1605.48</v>
      </c>
      <c r="D10" s="484">
        <v>1647.68</v>
      </c>
      <c r="E10" s="485">
        <v>1571.45</v>
      </c>
      <c r="F10" s="750">
        <v>1651.74</v>
      </c>
      <c r="G10" s="751">
        <v>1596.74</v>
      </c>
      <c r="H10" s="752">
        <v>2366.64</v>
      </c>
      <c r="I10" s="753">
        <v>97.438823072441252</v>
      </c>
      <c r="J10" s="748">
        <v>102.16551592478284</v>
      </c>
      <c r="K10" s="749">
        <v>97.199317083802541</v>
      </c>
      <c r="L10" s="748">
        <v>100.54736525671055</v>
      </c>
      <c r="M10" s="748">
        <v>67.837947469830652</v>
      </c>
    </row>
    <row r="11" spans="2:19" ht="30" customHeight="1" thickBot="1" x14ac:dyDescent="0.25">
      <c r="B11" s="742" t="s">
        <v>149</v>
      </c>
      <c r="C11" s="754">
        <v>2752.03</v>
      </c>
      <c r="D11" s="751">
        <v>2702.86</v>
      </c>
      <c r="E11" s="755">
        <v>2643.87</v>
      </c>
      <c r="F11" s="750">
        <v>2361.33</v>
      </c>
      <c r="G11" s="751">
        <v>1957.58</v>
      </c>
      <c r="H11" s="752">
        <v>3240.4</v>
      </c>
      <c r="I11" s="753">
        <v>101.81918412348401</v>
      </c>
      <c r="J11" s="748">
        <v>104.09097270289386</v>
      </c>
      <c r="K11" s="749">
        <v>116.5457602283459</v>
      </c>
      <c r="L11" s="748">
        <v>140.58327118176524</v>
      </c>
      <c r="M11" s="748">
        <v>84.928712504629061</v>
      </c>
    </row>
    <row r="12" spans="2:19" ht="30" customHeight="1" thickBot="1" x14ac:dyDescent="0.25">
      <c r="B12" s="742" t="s">
        <v>150</v>
      </c>
      <c r="C12" s="754">
        <v>3025.32</v>
      </c>
      <c r="D12" s="751">
        <v>3015.73</v>
      </c>
      <c r="E12" s="755">
        <v>2962.98</v>
      </c>
      <c r="F12" s="750">
        <v>2557.88</v>
      </c>
      <c r="G12" s="751">
        <v>2069.71</v>
      </c>
      <c r="H12" s="752">
        <v>3265.62</v>
      </c>
      <c r="I12" s="753">
        <v>100.31799929038741</v>
      </c>
      <c r="J12" s="748">
        <v>102.10396290221331</v>
      </c>
      <c r="K12" s="749">
        <v>118.27450857741567</v>
      </c>
      <c r="L12" s="748">
        <v>146.17120272888471</v>
      </c>
      <c r="M12" s="748">
        <v>92.641519833905974</v>
      </c>
    </row>
    <row r="13" spans="2:19" ht="30" customHeight="1" thickBot="1" x14ac:dyDescent="0.25">
      <c r="B13" s="742" t="s">
        <v>81</v>
      </c>
      <c r="C13" s="486">
        <v>1866.47</v>
      </c>
      <c r="D13" s="487">
        <v>1804.29</v>
      </c>
      <c r="E13" s="488">
        <v>1948.83</v>
      </c>
      <c r="F13" s="750">
        <v>2096.11</v>
      </c>
      <c r="G13" s="751">
        <v>1948.02</v>
      </c>
      <c r="H13" s="752">
        <v>2345.25</v>
      </c>
      <c r="I13" s="753">
        <v>103.4462309274008</v>
      </c>
      <c r="J13" s="748">
        <v>95.77387458115895</v>
      </c>
      <c r="K13" s="749">
        <v>89.044468086121427</v>
      </c>
      <c r="L13" s="748">
        <v>95.813698011314059</v>
      </c>
      <c r="M13" s="748">
        <v>79.585118857264689</v>
      </c>
    </row>
    <row r="14" spans="2:19" ht="30" customHeight="1" thickBot="1" x14ac:dyDescent="0.25">
      <c r="B14" s="742" t="s">
        <v>82</v>
      </c>
      <c r="C14" s="756">
        <v>1931.89</v>
      </c>
      <c r="D14" s="757">
        <v>1979.01</v>
      </c>
      <c r="E14" s="758">
        <v>1992.62</v>
      </c>
      <c r="F14" s="750">
        <v>2180.4299999999998</v>
      </c>
      <c r="G14" s="751">
        <v>2135.7600000000002</v>
      </c>
      <c r="H14" s="752">
        <v>2482.1999999999998</v>
      </c>
      <c r="I14" s="753">
        <v>97.619011525965007</v>
      </c>
      <c r="J14" s="748">
        <v>96.952253816583195</v>
      </c>
      <c r="K14" s="749">
        <v>88.601330930137635</v>
      </c>
      <c r="L14" s="748">
        <v>90.454451811064899</v>
      </c>
      <c r="M14" s="748">
        <v>77.829747804367102</v>
      </c>
    </row>
    <row r="16" spans="2:19" x14ac:dyDescent="0.2">
      <c r="B16"/>
      <c r="C16"/>
      <c r="D16"/>
    </row>
    <row r="17" spans="2:3" x14ac:dyDescent="0.2">
      <c r="B17" s="33"/>
      <c r="C17" s="33"/>
    </row>
    <row r="18" spans="2:3" x14ac:dyDescent="0.2">
      <c r="B18" s="41"/>
    </row>
  </sheetData>
  <sheetProtection formatCells="0" formatColumns="0" formatRows="0"/>
  <mergeCells count="3">
    <mergeCell ref="B6:B7"/>
    <mergeCell ref="C6:H6"/>
    <mergeCell ref="I6:M6"/>
  </mergeCells>
  <phoneticPr fontId="61" type="noConversion"/>
  <conditionalFormatting sqref="I9:I14 J8:J14 L8:M14">
    <cfRule type="cellIs" dxfId="1" priority="2" stopIfTrue="1" operator="greaterThan">
      <formula>100</formula>
    </cfRule>
  </conditionalFormatting>
  <conditionalFormatting sqref="I9:I14 J8:J14 L8:M14">
    <cfRule type="cellIs" dxfId="0" priority="1" stopIfTrue="1" operator="lessThan">
      <formula>100</formula>
    </cfRule>
  </conditionalFormatting>
  <pageMargins left="0.75" right="0.75" top="1" bottom="1" header="0.5" footer="0.5"/>
  <pageSetup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R11"/>
  <sheetViews>
    <sheetView showGridLines="0" zoomScale="80" workbookViewId="0">
      <selection activeCell="W27" sqref="W27"/>
    </sheetView>
  </sheetViews>
  <sheetFormatPr defaultRowHeight="12.75" x14ac:dyDescent="0.2"/>
  <cols>
    <col min="1" max="1" width="28.5703125" customWidth="1"/>
    <col min="2" max="4" width="13.85546875" customWidth="1"/>
    <col min="5" max="5" width="15" customWidth="1"/>
    <col min="6" max="6" width="16.140625" customWidth="1"/>
  </cols>
  <sheetData>
    <row r="3" spans="1:18" ht="18.75" x14ac:dyDescent="0.3">
      <c r="A3" s="42" t="s">
        <v>234</v>
      </c>
    </row>
    <row r="4" spans="1:18" ht="18.75" x14ac:dyDescent="0.3">
      <c r="A4" s="42" t="s">
        <v>295</v>
      </c>
    </row>
    <row r="6" spans="1:18" s="2" customFormat="1" ht="15" x14ac:dyDescent="0.2"/>
    <row r="7" spans="1:18" s="2" customFormat="1" ht="15" x14ac:dyDescent="0.2">
      <c r="A7" s="1"/>
    </row>
    <row r="8" spans="1:18" x14ac:dyDescent="0.2">
      <c r="A8" s="1"/>
    </row>
    <row r="9" spans="1:18" ht="15" customHeight="1" x14ac:dyDescent="0.25">
      <c r="B9" s="10"/>
      <c r="C9" s="4"/>
      <c r="D9" s="4"/>
    </row>
    <row r="10" spans="1:18" ht="21" customHeight="1" x14ac:dyDescent="0.25">
      <c r="C10" s="5"/>
      <c r="E10" s="10"/>
      <c r="O10" s="10"/>
    </row>
    <row r="11" spans="1:18" ht="18" x14ac:dyDescent="0.25">
      <c r="H11" s="10">
        <v>2023</v>
      </c>
      <c r="I11" s="10"/>
      <c r="J11" s="10"/>
      <c r="K11" s="10"/>
      <c r="L11" s="10"/>
      <c r="M11" s="10"/>
      <c r="N11" s="10"/>
      <c r="O11" s="10"/>
      <c r="P11" s="10"/>
      <c r="Q11" s="10">
        <v>2024</v>
      </c>
      <c r="R11" s="10"/>
    </row>
  </sheetData>
  <phoneticPr fontId="13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T77"/>
  <sheetViews>
    <sheetView workbookViewId="0">
      <selection activeCell="U74" sqref="U74"/>
    </sheetView>
  </sheetViews>
  <sheetFormatPr defaultRowHeight="12.75" x14ac:dyDescent="0.2"/>
  <cols>
    <col min="3" max="12" width="10.7109375" customWidth="1"/>
    <col min="13" max="13" width="13" customWidth="1"/>
    <col min="14" max="15" width="10.7109375" customWidth="1"/>
  </cols>
  <sheetData>
    <row r="4" spans="3:20" ht="18.75" x14ac:dyDescent="0.3">
      <c r="C4" s="162" t="s">
        <v>170</v>
      </c>
      <c r="D4" s="108"/>
      <c r="E4" s="108"/>
      <c r="F4" s="108"/>
      <c r="G4" s="108"/>
      <c r="H4" s="108"/>
      <c r="I4" s="108"/>
      <c r="J4" s="108"/>
      <c r="K4" s="108"/>
      <c r="L4" s="108"/>
      <c r="M4" s="108"/>
    </row>
    <row r="5" spans="3:20" ht="18.75" x14ac:dyDescent="0.3">
      <c r="C5" s="163" t="s">
        <v>171</v>
      </c>
      <c r="D5" s="108"/>
      <c r="E5" s="108"/>
      <c r="F5" s="108"/>
      <c r="G5" s="108"/>
      <c r="H5" s="108"/>
      <c r="I5" s="108"/>
      <c r="J5" s="108"/>
      <c r="K5" s="108"/>
      <c r="L5" s="108"/>
      <c r="M5" s="108"/>
    </row>
    <row r="6" spans="3:20" ht="18.75" x14ac:dyDescent="0.3">
      <c r="C6" s="163" t="s">
        <v>222</v>
      </c>
      <c r="D6" s="108"/>
      <c r="E6" s="108"/>
      <c r="F6" s="108"/>
      <c r="G6" s="108"/>
      <c r="H6" s="108"/>
      <c r="I6" s="108"/>
      <c r="J6" s="108"/>
      <c r="K6" s="108"/>
      <c r="L6" s="108"/>
      <c r="M6" s="108"/>
    </row>
    <row r="7" spans="3:20" ht="18.75" x14ac:dyDescent="0.3">
      <c r="C7" s="161" t="s">
        <v>198</v>
      </c>
      <c r="D7" s="108"/>
      <c r="E7" s="108"/>
      <c r="F7" s="108"/>
      <c r="G7" s="108"/>
      <c r="H7" s="108"/>
      <c r="I7" s="108"/>
      <c r="J7" s="108"/>
      <c r="K7" s="108"/>
      <c r="L7" s="108"/>
      <c r="M7" s="108"/>
    </row>
    <row r="8" spans="3:20" ht="18.75" x14ac:dyDescent="0.3">
      <c r="C8" s="161" t="s">
        <v>172</v>
      </c>
      <c r="D8" s="108"/>
      <c r="E8" s="108"/>
      <c r="F8" s="108"/>
      <c r="G8" s="108"/>
      <c r="H8" s="108"/>
      <c r="I8" s="108"/>
      <c r="J8" s="108"/>
      <c r="K8" s="108"/>
      <c r="L8" s="108"/>
      <c r="M8" s="108"/>
    </row>
    <row r="9" spans="3:20" ht="18.75" x14ac:dyDescent="0.3">
      <c r="C9" s="164"/>
      <c r="D9" s="108"/>
      <c r="E9" s="108"/>
      <c r="F9" s="108"/>
      <c r="G9" s="108"/>
      <c r="H9" s="108"/>
      <c r="I9" s="108"/>
      <c r="J9" s="108"/>
      <c r="K9" s="108"/>
      <c r="L9" s="108"/>
      <c r="M9" s="108"/>
    </row>
    <row r="10" spans="3:20" ht="18.75" x14ac:dyDescent="0.3">
      <c r="C10" s="165" t="s">
        <v>173</v>
      </c>
      <c r="D10" s="108"/>
      <c r="E10" s="108"/>
      <c r="F10" s="108"/>
      <c r="G10" s="108"/>
      <c r="H10" s="108"/>
      <c r="I10" s="108"/>
      <c r="J10" s="108"/>
      <c r="K10" s="108"/>
      <c r="L10" s="108"/>
      <c r="M10" s="108"/>
    </row>
    <row r="11" spans="3:20" ht="18.75" x14ac:dyDescent="0.3">
      <c r="C11" s="108"/>
      <c r="D11" s="108"/>
      <c r="E11" s="108"/>
      <c r="F11" s="108"/>
      <c r="G11" s="108"/>
      <c r="H11" s="108"/>
      <c r="I11" s="108"/>
      <c r="J11" s="108"/>
      <c r="K11" s="108"/>
      <c r="L11" s="108"/>
      <c r="M11" s="108"/>
    </row>
    <row r="12" spans="3:20" ht="18.75" x14ac:dyDescent="0.3">
      <c r="C12" s="162" t="s">
        <v>297</v>
      </c>
      <c r="D12" s="108"/>
      <c r="E12" s="108"/>
      <c r="F12" s="108"/>
      <c r="G12" s="108"/>
      <c r="H12" s="108"/>
      <c r="I12" s="108"/>
      <c r="J12" s="108"/>
      <c r="K12" s="108"/>
      <c r="L12" s="108"/>
      <c r="M12" s="108"/>
      <c r="T12" s="103"/>
    </row>
    <row r="13" spans="3:20" ht="19.5" thickBot="1" x14ac:dyDescent="0.35">
      <c r="E13" s="166" t="s">
        <v>174</v>
      </c>
      <c r="F13" s="108"/>
      <c r="G13" s="167"/>
      <c r="H13" s="37"/>
    </row>
    <row r="14" spans="3:20" ht="13.5" thickBot="1" x14ac:dyDescent="0.25">
      <c r="C14" s="465" t="s">
        <v>175</v>
      </c>
      <c r="D14" s="466" t="s">
        <v>176</v>
      </c>
      <c r="E14" s="168" t="s">
        <v>177</v>
      </c>
      <c r="F14" s="168" t="s">
        <v>178</v>
      </c>
      <c r="G14" s="168" t="s">
        <v>179</v>
      </c>
      <c r="H14" s="168" t="s">
        <v>180</v>
      </c>
      <c r="I14" s="168" t="s">
        <v>181</v>
      </c>
      <c r="J14" s="168" t="s">
        <v>182</v>
      </c>
      <c r="K14" s="168" t="s">
        <v>183</v>
      </c>
      <c r="L14" s="168" t="s">
        <v>184</v>
      </c>
      <c r="M14" s="168" t="s">
        <v>185</v>
      </c>
      <c r="N14" s="168" t="s">
        <v>186</v>
      </c>
      <c r="O14" s="467" t="s">
        <v>187</v>
      </c>
    </row>
    <row r="15" spans="3:20" ht="13.5" thickBot="1" x14ac:dyDescent="0.25">
      <c r="C15" s="169" t="s">
        <v>188</v>
      </c>
      <c r="D15" s="170"/>
      <c r="E15" s="170"/>
      <c r="F15" s="170"/>
      <c r="G15" s="170"/>
      <c r="H15" s="170"/>
      <c r="I15" s="170"/>
      <c r="J15" s="170"/>
      <c r="K15" s="170"/>
      <c r="L15" s="170"/>
      <c r="M15" s="170"/>
      <c r="N15" s="170"/>
      <c r="O15" s="171"/>
    </row>
    <row r="16" spans="3:20" x14ac:dyDescent="0.2">
      <c r="C16" s="468" t="s">
        <v>189</v>
      </c>
      <c r="D16" s="172">
        <v>410.55031969879741</v>
      </c>
      <c r="E16" s="172">
        <v>405.92528932823404</v>
      </c>
      <c r="F16" s="172">
        <v>415.06587182503171</v>
      </c>
      <c r="G16" s="172">
        <v>415.78302153853031</v>
      </c>
      <c r="H16" s="172">
        <v>418.52051394641336</v>
      </c>
      <c r="I16" s="172">
        <v>420.92412497491244</v>
      </c>
      <c r="J16" s="172">
        <v>422.19084679763165</v>
      </c>
      <c r="K16" s="172">
        <v>425.93323237306373</v>
      </c>
      <c r="L16" s="172">
        <v>435.7515632080013</v>
      </c>
      <c r="M16" s="172">
        <v>429.60671679837998</v>
      </c>
      <c r="N16" s="172">
        <v>433.91962032017744</v>
      </c>
      <c r="O16" s="469">
        <v>445.27368131830997</v>
      </c>
    </row>
    <row r="17" spans="3:15" x14ac:dyDescent="0.2">
      <c r="C17" s="173" t="s">
        <v>190</v>
      </c>
      <c r="D17" s="174">
        <v>430.47673989241491</v>
      </c>
      <c r="E17" s="174">
        <v>434.31869010571103</v>
      </c>
      <c r="F17" s="174">
        <v>424.76270764279673</v>
      </c>
      <c r="G17" s="174">
        <v>442.42112445636445</v>
      </c>
      <c r="H17" s="174">
        <v>438.71382021325684</v>
      </c>
      <c r="I17" s="174">
        <v>440.11127284111825</v>
      </c>
      <c r="J17" s="174">
        <v>443.65889578942466</v>
      </c>
      <c r="K17" s="174">
        <v>454.58917507394762</v>
      </c>
      <c r="L17" s="174">
        <v>438.99378313760712</v>
      </c>
      <c r="M17" s="174">
        <v>441.27738992724386</v>
      </c>
      <c r="N17" s="174">
        <v>438.65388942660439</v>
      </c>
      <c r="O17" s="175">
        <v>432.96931457738259</v>
      </c>
    </row>
    <row r="18" spans="3:15" x14ac:dyDescent="0.2">
      <c r="C18" s="173" t="s">
        <v>191</v>
      </c>
      <c r="D18" s="174">
        <v>420.13210152512676</v>
      </c>
      <c r="E18" s="174">
        <v>425.96761396416781</v>
      </c>
      <c r="F18" s="174">
        <v>426.30105521121209</v>
      </c>
      <c r="G18" s="174">
        <v>430.27096185971311</v>
      </c>
      <c r="H18" s="174">
        <v>439.25979933305257</v>
      </c>
      <c r="I18" s="174">
        <v>429.11427739320129</v>
      </c>
      <c r="J18" s="174">
        <v>439.39069368261534</v>
      </c>
      <c r="K18" s="174">
        <v>447.05</v>
      </c>
      <c r="L18" s="176">
        <v>423.88</v>
      </c>
      <c r="M18" s="174">
        <v>432.85</v>
      </c>
      <c r="N18" s="174">
        <v>449.35</v>
      </c>
      <c r="O18" s="175">
        <v>454.03</v>
      </c>
    </row>
    <row r="19" spans="3:15" x14ac:dyDescent="0.2">
      <c r="C19" s="173">
        <v>2020</v>
      </c>
      <c r="D19" s="174">
        <v>467.76</v>
      </c>
      <c r="E19" s="174">
        <v>465.46</v>
      </c>
      <c r="F19" s="174">
        <v>435.28</v>
      </c>
      <c r="G19" s="174">
        <v>414.51</v>
      </c>
      <c r="H19" s="174">
        <v>432.06</v>
      </c>
      <c r="I19" s="174">
        <v>423.48</v>
      </c>
      <c r="J19" s="174">
        <v>418.96</v>
      </c>
      <c r="K19" s="174">
        <v>416.49</v>
      </c>
      <c r="L19" s="176">
        <v>413.32</v>
      </c>
      <c r="M19" s="174">
        <v>413.92</v>
      </c>
      <c r="N19" s="174">
        <v>403.31</v>
      </c>
      <c r="O19" s="175">
        <v>417.51</v>
      </c>
    </row>
    <row r="20" spans="3:15" x14ac:dyDescent="0.2">
      <c r="C20" s="177">
        <v>2021</v>
      </c>
      <c r="D20" s="178">
        <v>427.49</v>
      </c>
      <c r="E20" s="178">
        <v>428.45</v>
      </c>
      <c r="F20" s="178">
        <v>437.05</v>
      </c>
      <c r="G20" s="178">
        <v>436.97</v>
      </c>
      <c r="H20" s="178">
        <v>446.78</v>
      </c>
      <c r="I20" s="178">
        <v>444.59</v>
      </c>
      <c r="J20" s="178">
        <v>431.7</v>
      </c>
      <c r="K20" s="178">
        <v>422.06</v>
      </c>
      <c r="L20" s="179">
        <v>428.97</v>
      </c>
      <c r="M20" s="178">
        <v>444.62</v>
      </c>
      <c r="N20" s="178">
        <v>456.91</v>
      </c>
      <c r="O20" s="180">
        <v>480.64</v>
      </c>
    </row>
    <row r="21" spans="3:15" x14ac:dyDescent="0.2">
      <c r="C21" s="177">
        <v>2022</v>
      </c>
      <c r="D21" s="178">
        <v>489.4</v>
      </c>
      <c r="E21" s="178">
        <v>490.89</v>
      </c>
      <c r="F21" s="178">
        <v>497.85</v>
      </c>
      <c r="G21" s="178">
        <v>508.46</v>
      </c>
      <c r="H21" s="178">
        <v>523.89</v>
      </c>
      <c r="I21" s="178">
        <v>548.17999999999995</v>
      </c>
      <c r="J21" s="178">
        <v>561.64</v>
      </c>
      <c r="K21" s="178">
        <v>563.70000000000005</v>
      </c>
      <c r="L21" s="179">
        <v>588.77</v>
      </c>
      <c r="M21" s="178">
        <v>652.37</v>
      </c>
      <c r="N21" s="178">
        <v>674.87</v>
      </c>
      <c r="O21" s="180">
        <v>676.06</v>
      </c>
    </row>
    <row r="22" spans="3:15" x14ac:dyDescent="0.2">
      <c r="C22" s="177">
        <v>2023</v>
      </c>
      <c r="D22" s="178">
        <v>685</v>
      </c>
      <c r="E22" s="178">
        <v>697.08</v>
      </c>
      <c r="F22" s="178">
        <v>689.78</v>
      </c>
      <c r="G22" s="178">
        <v>689.68</v>
      </c>
      <c r="H22" s="178">
        <v>675.89</v>
      </c>
      <c r="I22" s="178">
        <v>652.6</v>
      </c>
      <c r="J22" s="178">
        <v>613.02</v>
      </c>
      <c r="K22" s="178">
        <v>609.91</v>
      </c>
      <c r="L22" s="179">
        <v>614.16999999999996</v>
      </c>
      <c r="M22" s="178">
        <v>627.55999999999995</v>
      </c>
      <c r="N22" s="178">
        <v>639.89</v>
      </c>
      <c r="O22" s="180">
        <v>642.47</v>
      </c>
    </row>
    <row r="23" spans="3:15" ht="13.5" thickBot="1" x14ac:dyDescent="0.25">
      <c r="C23" s="181">
        <v>2024</v>
      </c>
      <c r="D23" s="182">
        <v>657.8</v>
      </c>
      <c r="E23" s="182">
        <v>656.87</v>
      </c>
      <c r="F23" s="182">
        <v>658.95</v>
      </c>
      <c r="G23" s="182">
        <v>661.9</v>
      </c>
      <c r="H23" s="182">
        <v>638.66</v>
      </c>
      <c r="I23" s="182">
        <v>630.64</v>
      </c>
      <c r="J23" s="182"/>
      <c r="K23" s="182"/>
      <c r="L23" s="183"/>
      <c r="M23" s="182"/>
      <c r="N23" s="182"/>
      <c r="O23" s="184"/>
    </row>
    <row r="24" spans="3:15" ht="13.5" thickBot="1" x14ac:dyDescent="0.25">
      <c r="C24" s="169" t="s">
        <v>192</v>
      </c>
      <c r="D24" s="170"/>
      <c r="E24" s="170"/>
      <c r="F24" s="170"/>
      <c r="G24" s="170"/>
      <c r="H24" s="170"/>
      <c r="I24" s="170"/>
      <c r="J24" s="170"/>
      <c r="K24" s="170"/>
      <c r="L24" s="170"/>
      <c r="M24" s="170"/>
      <c r="N24" s="170"/>
      <c r="O24" s="171"/>
    </row>
    <row r="25" spans="3:15" x14ac:dyDescent="0.2">
      <c r="C25" s="468" t="s">
        <v>189</v>
      </c>
      <c r="D25" s="172">
        <v>264.22742766883761</v>
      </c>
      <c r="E25" s="172">
        <v>261.62567290497998</v>
      </c>
      <c r="F25" s="172">
        <v>261.28898624261666</v>
      </c>
      <c r="G25" s="172">
        <v>265.38613274501455</v>
      </c>
      <c r="H25" s="172">
        <v>265.71767956715814</v>
      </c>
      <c r="I25" s="172">
        <v>265.33812232275858</v>
      </c>
      <c r="J25" s="172">
        <v>266.42231622832736</v>
      </c>
      <c r="K25" s="172">
        <v>263.11677423325443</v>
      </c>
      <c r="L25" s="172">
        <v>264.59488373323165</v>
      </c>
      <c r="M25" s="172">
        <v>266.93771630917144</v>
      </c>
      <c r="N25" s="172">
        <v>269.68730506228809</v>
      </c>
      <c r="O25" s="469">
        <v>268.29357100115919</v>
      </c>
    </row>
    <row r="26" spans="3:15" x14ac:dyDescent="0.2">
      <c r="C26" s="173" t="s">
        <v>190</v>
      </c>
      <c r="D26" s="174">
        <v>268.85859894219772</v>
      </c>
      <c r="E26" s="174">
        <v>270.3032014665207</v>
      </c>
      <c r="F26" s="174">
        <v>269.71744215436058</v>
      </c>
      <c r="G26" s="174">
        <v>270.19519274180578</v>
      </c>
      <c r="H26" s="174">
        <v>267.62641594088478</v>
      </c>
      <c r="I26" s="174">
        <v>266.47931675608049</v>
      </c>
      <c r="J26" s="174">
        <v>267.46056337523163</v>
      </c>
      <c r="K26" s="174">
        <v>269.23633277556166</v>
      </c>
      <c r="L26" s="174">
        <v>270.87046599314772</v>
      </c>
      <c r="M26" s="174">
        <v>272.08234522250251</v>
      </c>
      <c r="N26" s="174">
        <v>276.03606759499712</v>
      </c>
      <c r="O26" s="175">
        <v>274.17552913068732</v>
      </c>
    </row>
    <row r="27" spans="3:15" x14ac:dyDescent="0.2">
      <c r="C27" s="173" t="s">
        <v>191</v>
      </c>
      <c r="D27" s="174">
        <v>275.78930697349125</v>
      </c>
      <c r="E27" s="174">
        <v>274.1046753603286</v>
      </c>
      <c r="F27" s="174">
        <v>279.53787847007874</v>
      </c>
      <c r="G27" s="174">
        <v>277.14036033174909</v>
      </c>
      <c r="H27" s="174">
        <v>275.2848814044396</v>
      </c>
      <c r="I27" s="174">
        <v>275.38057847125026</v>
      </c>
      <c r="J27" s="174">
        <v>272.13539581574298</v>
      </c>
      <c r="K27" s="174">
        <v>279.41000000000003</v>
      </c>
      <c r="L27" s="174">
        <v>272.36</v>
      </c>
      <c r="M27" s="174">
        <v>273.02999999999997</v>
      </c>
      <c r="N27" s="174">
        <v>280.95999999999998</v>
      </c>
      <c r="O27" s="175">
        <v>276.52999999999997</v>
      </c>
    </row>
    <row r="28" spans="3:15" x14ac:dyDescent="0.2">
      <c r="C28" s="173">
        <v>2020</v>
      </c>
      <c r="D28" s="174">
        <v>275.81</v>
      </c>
      <c r="E28" s="174">
        <v>275.02</v>
      </c>
      <c r="F28" s="174">
        <v>279.36</v>
      </c>
      <c r="G28" s="174">
        <v>276.27</v>
      </c>
      <c r="H28" s="174">
        <v>277.87</v>
      </c>
      <c r="I28" s="174">
        <v>276.22000000000003</v>
      </c>
      <c r="J28" s="174">
        <v>274.87</v>
      </c>
      <c r="K28" s="174">
        <v>274.04000000000002</v>
      </c>
      <c r="L28" s="174">
        <v>272.89999999999998</v>
      </c>
      <c r="M28" s="174">
        <v>277.8</v>
      </c>
      <c r="N28" s="174">
        <v>281.54000000000002</v>
      </c>
      <c r="O28" s="175">
        <v>275.39</v>
      </c>
    </row>
    <row r="29" spans="3:15" x14ac:dyDescent="0.2">
      <c r="C29" s="177">
        <v>2021</v>
      </c>
      <c r="D29" s="178">
        <v>279.97000000000003</v>
      </c>
      <c r="E29" s="178">
        <v>281.91000000000003</v>
      </c>
      <c r="F29" s="178">
        <v>279.83</v>
      </c>
      <c r="G29" s="178">
        <v>283.86</v>
      </c>
      <c r="H29" s="178">
        <v>286.25</v>
      </c>
      <c r="I29" s="178">
        <v>286.75</v>
      </c>
      <c r="J29" s="178">
        <v>285.8</v>
      </c>
      <c r="K29" s="178">
        <v>287.93</v>
      </c>
      <c r="L29" s="178">
        <v>287.61</v>
      </c>
      <c r="M29" s="178">
        <v>305.56</v>
      </c>
      <c r="N29" s="178">
        <v>316.67</v>
      </c>
      <c r="O29" s="180">
        <v>314.86</v>
      </c>
    </row>
    <row r="30" spans="3:15" x14ac:dyDescent="0.2">
      <c r="C30" s="177">
        <v>2022</v>
      </c>
      <c r="D30" s="178">
        <v>318.68</v>
      </c>
      <c r="E30" s="178">
        <v>314.89999999999998</v>
      </c>
      <c r="F30" s="178">
        <v>319.58999999999997</v>
      </c>
      <c r="G30" s="178">
        <v>338.14</v>
      </c>
      <c r="H30" s="178">
        <v>354.42</v>
      </c>
      <c r="I30" s="178">
        <v>369.52</v>
      </c>
      <c r="J30" s="178">
        <v>375.42</v>
      </c>
      <c r="K30" s="178">
        <v>382.89</v>
      </c>
      <c r="L30" s="178">
        <v>393.08</v>
      </c>
      <c r="M30" s="178">
        <v>414.06</v>
      </c>
      <c r="N30" s="178">
        <v>416.07</v>
      </c>
      <c r="O30" s="180">
        <v>415.93</v>
      </c>
    </row>
    <row r="31" spans="3:15" x14ac:dyDescent="0.2">
      <c r="C31" s="177">
        <v>2023</v>
      </c>
      <c r="D31" s="178">
        <v>418.53</v>
      </c>
      <c r="E31" s="178">
        <v>407.81</v>
      </c>
      <c r="F31" s="178">
        <v>414.47</v>
      </c>
      <c r="G31" s="178">
        <v>413.46</v>
      </c>
      <c r="H31" s="178">
        <v>408.9</v>
      </c>
      <c r="I31" s="178">
        <v>399.55</v>
      </c>
      <c r="J31" s="178">
        <v>396.31</v>
      </c>
      <c r="K31" s="178">
        <v>396.91</v>
      </c>
      <c r="L31" s="178">
        <v>389.58</v>
      </c>
      <c r="M31" s="178">
        <v>397.28</v>
      </c>
      <c r="N31" s="178">
        <v>400.89</v>
      </c>
      <c r="O31" s="180">
        <v>397.95</v>
      </c>
    </row>
    <row r="32" spans="3:15" ht="13.5" thickBot="1" x14ac:dyDescent="0.25">
      <c r="C32" s="181">
        <v>2024</v>
      </c>
      <c r="D32" s="182">
        <v>396.72</v>
      </c>
      <c r="E32" s="182">
        <v>396.68</v>
      </c>
      <c r="F32" s="182">
        <v>410.11</v>
      </c>
      <c r="G32" s="182">
        <v>407.99</v>
      </c>
      <c r="H32" s="182">
        <v>400.87</v>
      </c>
      <c r="I32" s="182">
        <v>394.41</v>
      </c>
      <c r="J32" s="182"/>
      <c r="K32" s="182"/>
      <c r="L32" s="182"/>
      <c r="M32" s="182"/>
      <c r="N32" s="182"/>
      <c r="O32" s="184"/>
    </row>
    <row r="33" spans="3:15" ht="13.5" thickBot="1" x14ac:dyDescent="0.25">
      <c r="C33" s="169" t="s">
        <v>193</v>
      </c>
      <c r="D33" s="170"/>
      <c r="E33" s="170"/>
      <c r="F33" s="170"/>
      <c r="G33" s="170"/>
      <c r="H33" s="170"/>
      <c r="I33" s="170"/>
      <c r="J33" s="170"/>
      <c r="K33" s="170"/>
      <c r="L33" s="170"/>
      <c r="M33" s="170"/>
      <c r="N33" s="170"/>
      <c r="O33" s="171"/>
    </row>
    <row r="34" spans="3:15" x14ac:dyDescent="0.2">
      <c r="C34" s="468" t="s">
        <v>189</v>
      </c>
      <c r="D34" s="172">
        <v>193.30284025213072</v>
      </c>
      <c r="E34" s="172">
        <v>191.2687581090714</v>
      </c>
      <c r="F34" s="172">
        <v>191.31561937634595</v>
      </c>
      <c r="G34" s="172">
        <v>191.49550049668539</v>
      </c>
      <c r="H34" s="172">
        <v>191.57102023627996</v>
      </c>
      <c r="I34" s="172">
        <v>192.43881971648969</v>
      </c>
      <c r="J34" s="172">
        <v>193.8248127220584</v>
      </c>
      <c r="K34" s="172">
        <v>193.56522855967538</v>
      </c>
      <c r="L34" s="172">
        <v>196.58869687496284</v>
      </c>
      <c r="M34" s="172">
        <v>199.76489920472477</v>
      </c>
      <c r="N34" s="172">
        <v>198.3893113076804</v>
      </c>
      <c r="O34" s="469">
        <v>197.67041596404326</v>
      </c>
    </row>
    <row r="35" spans="3:15" x14ac:dyDescent="0.2">
      <c r="C35" s="173" t="s">
        <v>190</v>
      </c>
      <c r="D35" s="174">
        <v>193.75098783518038</v>
      </c>
      <c r="E35" s="174">
        <v>191.19468977405847</v>
      </c>
      <c r="F35" s="174">
        <v>190.60503492712346</v>
      </c>
      <c r="G35" s="174">
        <v>189.42223428075786</v>
      </c>
      <c r="H35" s="174">
        <v>185.25437800957252</v>
      </c>
      <c r="I35" s="174">
        <v>185.66839797997162</v>
      </c>
      <c r="J35" s="174">
        <v>185.57986872090791</v>
      </c>
      <c r="K35" s="174">
        <v>185.31188244297863</v>
      </c>
      <c r="L35" s="174">
        <v>188.25464393272142</v>
      </c>
      <c r="M35" s="174">
        <v>190.17470442587663</v>
      </c>
      <c r="N35" s="174">
        <v>189.17402883303177</v>
      </c>
      <c r="O35" s="175">
        <v>188.60104796424042</v>
      </c>
    </row>
    <row r="36" spans="3:15" x14ac:dyDescent="0.2">
      <c r="C36" s="173" t="s">
        <v>191</v>
      </c>
      <c r="D36" s="174">
        <v>188.51265670531021</v>
      </c>
      <c r="E36" s="174">
        <v>188.9030714067259</v>
      </c>
      <c r="F36" s="174">
        <v>188.55538851404037</v>
      </c>
      <c r="G36" s="174">
        <v>187.90929469010396</v>
      </c>
      <c r="H36" s="174">
        <v>189.52578250042413</v>
      </c>
      <c r="I36" s="174">
        <v>188.95285758845154</v>
      </c>
      <c r="J36" s="174">
        <v>189.88146101817767</v>
      </c>
      <c r="K36" s="174">
        <v>189.91</v>
      </c>
      <c r="L36" s="174">
        <v>191.32</v>
      </c>
      <c r="M36" s="174">
        <v>193.38</v>
      </c>
      <c r="N36" s="174">
        <v>196.65</v>
      </c>
      <c r="O36" s="175">
        <v>201.65</v>
      </c>
    </row>
    <row r="37" spans="3:15" x14ac:dyDescent="0.2">
      <c r="C37" s="173">
        <v>2020</v>
      </c>
      <c r="D37" s="174">
        <v>203.95</v>
      </c>
      <c r="E37" s="174">
        <v>204.01</v>
      </c>
      <c r="F37" s="174">
        <v>208.37</v>
      </c>
      <c r="G37" s="174">
        <v>210.62</v>
      </c>
      <c r="H37" s="174">
        <v>207.99600000000001</v>
      </c>
      <c r="I37" s="174">
        <v>206.56</v>
      </c>
      <c r="J37" s="174">
        <v>207.25</v>
      </c>
      <c r="K37" s="174">
        <v>206.09</v>
      </c>
      <c r="L37" s="174">
        <v>208.38</v>
      </c>
      <c r="M37" s="174">
        <v>206.45</v>
      </c>
      <c r="N37" s="174">
        <v>212.4</v>
      </c>
      <c r="O37" s="175">
        <v>212.38</v>
      </c>
    </row>
    <row r="38" spans="3:15" x14ac:dyDescent="0.2">
      <c r="C38" s="177">
        <v>2021</v>
      </c>
      <c r="D38" s="178">
        <v>211.59</v>
      </c>
      <c r="E38" s="178">
        <v>214.01</v>
      </c>
      <c r="F38" s="178">
        <v>215.36</v>
      </c>
      <c r="G38" s="178">
        <v>216.57</v>
      </c>
      <c r="H38" s="178">
        <v>218.11</v>
      </c>
      <c r="I38" s="178">
        <v>218.58</v>
      </c>
      <c r="J38" s="178">
        <v>216.96</v>
      </c>
      <c r="K38" s="178">
        <v>218.99</v>
      </c>
      <c r="L38" s="178">
        <v>222.98</v>
      </c>
      <c r="M38" s="178">
        <v>233.92</v>
      </c>
      <c r="N38" s="178">
        <v>245.63</v>
      </c>
      <c r="O38" s="180">
        <v>254.36</v>
      </c>
    </row>
    <row r="39" spans="3:15" x14ac:dyDescent="0.2">
      <c r="C39" s="177">
        <v>2022</v>
      </c>
      <c r="D39" s="178">
        <v>256.31</v>
      </c>
      <c r="E39" s="178">
        <v>258.08</v>
      </c>
      <c r="F39" s="178">
        <v>266.60000000000002</v>
      </c>
      <c r="G39" s="178">
        <v>286.42</v>
      </c>
      <c r="H39" s="178">
        <v>298.31</v>
      </c>
      <c r="I39" s="178">
        <v>298.95</v>
      </c>
      <c r="J39" s="178">
        <v>298.48</v>
      </c>
      <c r="K39" s="178">
        <v>308.27999999999997</v>
      </c>
      <c r="L39" s="178">
        <v>322.12</v>
      </c>
      <c r="M39" s="178">
        <v>338.3</v>
      </c>
      <c r="N39" s="178">
        <v>341.19</v>
      </c>
      <c r="O39" s="180">
        <v>342.74</v>
      </c>
    </row>
    <row r="40" spans="3:15" ht="13.5" thickBot="1" x14ac:dyDescent="0.25">
      <c r="C40" s="181">
        <v>2023</v>
      </c>
      <c r="D40" s="182">
        <v>337.78</v>
      </c>
      <c r="E40" s="182">
        <v>316.5</v>
      </c>
      <c r="F40" s="182">
        <v>313.55</v>
      </c>
      <c r="G40" s="182">
        <v>309.87</v>
      </c>
      <c r="H40" s="182">
        <v>301.38</v>
      </c>
      <c r="I40" s="182">
        <v>297.8</v>
      </c>
      <c r="J40" s="182">
        <v>294.7</v>
      </c>
      <c r="K40" s="182">
        <v>292.11</v>
      </c>
      <c r="L40" s="182">
        <v>297.39999999999998</v>
      </c>
      <c r="M40" s="182">
        <v>303.35000000000002</v>
      </c>
      <c r="N40" s="182">
        <v>309.33999999999997</v>
      </c>
      <c r="O40" s="184">
        <v>308.48</v>
      </c>
    </row>
    <row r="41" spans="3:15" ht="13.5" thickBot="1" x14ac:dyDescent="0.25">
      <c r="C41" s="181">
        <v>2024</v>
      </c>
      <c r="D41" s="182">
        <v>305.45999999999998</v>
      </c>
      <c r="E41" s="182">
        <v>310.73</v>
      </c>
      <c r="F41" s="182">
        <v>308.37</v>
      </c>
      <c r="G41" s="182">
        <v>293.39</v>
      </c>
      <c r="H41" s="182">
        <v>285.52</v>
      </c>
      <c r="I41" s="182">
        <v>282.77</v>
      </c>
      <c r="J41" s="182"/>
      <c r="K41" s="182"/>
      <c r="L41" s="182"/>
      <c r="M41" s="182"/>
      <c r="N41" s="182"/>
      <c r="O41" s="184"/>
    </row>
    <row r="42" spans="3:15" ht="13.5" thickBot="1" x14ac:dyDescent="0.25">
      <c r="C42" s="169" t="s">
        <v>194</v>
      </c>
      <c r="D42" s="170"/>
      <c r="E42" s="170"/>
      <c r="F42" s="170"/>
      <c r="G42" s="170"/>
      <c r="H42" s="170"/>
      <c r="I42" s="170"/>
      <c r="J42" s="170"/>
      <c r="K42" s="170"/>
      <c r="L42" s="170"/>
      <c r="M42" s="170"/>
      <c r="N42" s="170"/>
      <c r="O42" s="171"/>
    </row>
    <row r="43" spans="3:15" x14ac:dyDescent="0.2">
      <c r="C43" s="468" t="s">
        <v>189</v>
      </c>
      <c r="D43" s="172">
        <v>620.52584524708288</v>
      </c>
      <c r="E43" s="172">
        <v>610.98846942632053</v>
      </c>
      <c r="F43" s="172">
        <v>613.48284188853813</v>
      </c>
      <c r="G43" s="172">
        <v>613.72476430462393</v>
      </c>
      <c r="H43" s="172">
        <v>606.72034722305284</v>
      </c>
      <c r="I43" s="172">
        <v>601.6106220020215</v>
      </c>
      <c r="J43" s="172">
        <v>617.94396754570255</v>
      </c>
      <c r="K43" s="172">
        <v>637.27880462292717</v>
      </c>
      <c r="L43" s="172">
        <v>678.50605906520252</v>
      </c>
      <c r="M43" s="172">
        <v>691.78485236566894</v>
      </c>
      <c r="N43" s="172">
        <v>699.93533272826176</v>
      </c>
      <c r="O43" s="469">
        <v>707.76936754012718</v>
      </c>
    </row>
    <row r="44" spans="3:15" x14ac:dyDescent="0.2">
      <c r="C44" s="173" t="s">
        <v>190</v>
      </c>
      <c r="D44" s="174">
        <v>693.59473269323564</v>
      </c>
      <c r="E44" s="174">
        <v>675.99452876056159</v>
      </c>
      <c r="F44" s="174">
        <v>692.84041344814841</v>
      </c>
      <c r="G44" s="174">
        <v>686.21997775755028</v>
      </c>
      <c r="H44" s="174">
        <v>674.8464758009153</v>
      </c>
      <c r="I44" s="174">
        <v>675.83558814176456</v>
      </c>
      <c r="J44" s="174">
        <v>670.36666604428126</v>
      </c>
      <c r="K44" s="174">
        <v>679.13478468613857</v>
      </c>
      <c r="L44" s="174">
        <v>679.48913195885189</v>
      </c>
      <c r="M44" s="174">
        <v>683.30685175304302</v>
      </c>
      <c r="N44" s="174">
        <v>694.81644019086241</v>
      </c>
      <c r="O44" s="175">
        <v>698.72596905238629</v>
      </c>
    </row>
    <row r="45" spans="3:15" x14ac:dyDescent="0.2">
      <c r="C45" s="173" t="s">
        <v>191</v>
      </c>
      <c r="D45" s="174">
        <v>672.166966006964</v>
      </c>
      <c r="E45" s="174">
        <v>664.31951179811972</v>
      </c>
      <c r="F45" s="174">
        <v>668.69821690266849</v>
      </c>
      <c r="G45" s="174">
        <v>683.29560596332999</v>
      </c>
      <c r="H45" s="174">
        <v>675.44964853925399</v>
      </c>
      <c r="I45" s="174">
        <v>661.87817139602919</v>
      </c>
      <c r="J45" s="174">
        <v>677.09800581977072</v>
      </c>
      <c r="K45" s="174">
        <v>683.9</v>
      </c>
      <c r="L45" s="174">
        <v>683.06</v>
      </c>
      <c r="M45" s="174">
        <v>696.78</v>
      </c>
      <c r="N45" s="174">
        <v>704.11</v>
      </c>
      <c r="O45" s="175">
        <v>710.06</v>
      </c>
    </row>
    <row r="46" spans="3:15" x14ac:dyDescent="0.2">
      <c r="C46" s="173">
        <v>2020</v>
      </c>
      <c r="D46" s="174">
        <v>720.2</v>
      </c>
      <c r="E46" s="174">
        <v>710.55</v>
      </c>
      <c r="F46" s="174">
        <v>710.16</v>
      </c>
      <c r="G46" s="174">
        <v>704.52</v>
      </c>
      <c r="H46" s="174">
        <v>693.33</v>
      </c>
      <c r="I46" s="174">
        <v>687.52</v>
      </c>
      <c r="J46" s="174">
        <v>686.08</v>
      </c>
      <c r="K46" s="174">
        <v>682.48</v>
      </c>
      <c r="L46" s="174">
        <v>689</v>
      </c>
      <c r="M46" s="174">
        <v>695.07</v>
      </c>
      <c r="N46" s="174">
        <v>691.68</v>
      </c>
      <c r="O46" s="175">
        <v>708.89</v>
      </c>
    </row>
    <row r="47" spans="3:15" x14ac:dyDescent="0.2">
      <c r="C47" s="470">
        <v>2021</v>
      </c>
      <c r="D47" s="174">
        <v>700.68</v>
      </c>
      <c r="E47" s="174">
        <v>710.46</v>
      </c>
      <c r="F47" s="174">
        <v>730.62</v>
      </c>
      <c r="G47" s="174">
        <v>732.15</v>
      </c>
      <c r="H47" s="174">
        <v>732.66</v>
      </c>
      <c r="I47" s="174">
        <v>727.41</v>
      </c>
      <c r="J47" s="174">
        <v>717.49</v>
      </c>
      <c r="K47" s="174">
        <v>731.05</v>
      </c>
      <c r="L47" s="174">
        <v>757.18</v>
      </c>
      <c r="M47" s="174">
        <v>804.61</v>
      </c>
      <c r="N47" s="174">
        <v>852.9</v>
      </c>
      <c r="O47" s="174">
        <v>858.46</v>
      </c>
    </row>
    <row r="48" spans="3:15" x14ac:dyDescent="0.2">
      <c r="C48" s="185">
        <v>2022</v>
      </c>
      <c r="D48" s="186">
        <v>904.83</v>
      </c>
      <c r="E48" s="186">
        <v>873.53</v>
      </c>
      <c r="F48" s="186">
        <v>923.05</v>
      </c>
      <c r="G48" s="186">
        <v>958.09</v>
      </c>
      <c r="H48" s="186">
        <v>974.89</v>
      </c>
      <c r="I48" s="186">
        <v>990.25</v>
      </c>
      <c r="J48" s="186">
        <v>1021.14</v>
      </c>
      <c r="K48" s="186">
        <v>1027.8</v>
      </c>
      <c r="L48" s="186">
        <v>1076.5999999999999</v>
      </c>
      <c r="M48" s="186">
        <v>1153.4100000000001</v>
      </c>
      <c r="N48" s="186">
        <v>1154.52</v>
      </c>
      <c r="O48" s="187">
        <v>1120.01</v>
      </c>
    </row>
    <row r="49" spans="3:15" x14ac:dyDescent="0.2">
      <c r="C49" s="185">
        <v>2023</v>
      </c>
      <c r="D49" s="186">
        <v>1052.44</v>
      </c>
      <c r="E49" s="186">
        <v>1020.12</v>
      </c>
      <c r="F49" s="186">
        <v>1061.97</v>
      </c>
      <c r="G49" s="186">
        <v>1052.28</v>
      </c>
      <c r="H49" s="186">
        <v>1019.8</v>
      </c>
      <c r="I49" s="186">
        <v>1013.15</v>
      </c>
      <c r="J49" s="186">
        <v>1002.75</v>
      </c>
      <c r="K49" s="186">
        <v>1001.52</v>
      </c>
      <c r="L49" s="186">
        <v>1027.76</v>
      </c>
      <c r="M49" s="186">
        <v>1059.82</v>
      </c>
      <c r="N49" s="186">
        <v>1085.28</v>
      </c>
      <c r="O49" s="187">
        <v>1105.42</v>
      </c>
    </row>
    <row r="50" spans="3:15" ht="13.5" thickBot="1" x14ac:dyDescent="0.25">
      <c r="C50" s="181">
        <v>2024</v>
      </c>
      <c r="D50" s="182">
        <v>1067.56</v>
      </c>
      <c r="E50" s="182">
        <v>1053.2</v>
      </c>
      <c r="F50" s="182">
        <v>1079.4000000000001</v>
      </c>
      <c r="G50" s="182">
        <v>1058.01</v>
      </c>
      <c r="H50" s="182">
        <v>1051.73</v>
      </c>
      <c r="I50" s="182">
        <v>1049.76</v>
      </c>
      <c r="J50" s="182"/>
      <c r="K50" s="182"/>
      <c r="L50" s="182"/>
      <c r="M50" s="182"/>
      <c r="N50" s="182"/>
      <c r="O50" s="184"/>
    </row>
    <row r="51" spans="3:15" ht="13.5" thickBot="1" x14ac:dyDescent="0.25">
      <c r="C51" s="188" t="s">
        <v>195</v>
      </c>
      <c r="D51" s="189"/>
      <c r="E51" s="189"/>
      <c r="F51" s="189"/>
      <c r="G51" s="189"/>
      <c r="H51" s="189"/>
      <c r="I51" s="189"/>
      <c r="J51" s="189"/>
      <c r="K51" s="189"/>
      <c r="L51" s="189"/>
      <c r="M51" s="189"/>
      <c r="N51" s="189"/>
      <c r="O51" s="190"/>
    </row>
    <row r="52" spans="3:15" x14ac:dyDescent="0.2">
      <c r="C52" s="468" t="s">
        <v>189</v>
      </c>
      <c r="D52" s="172">
        <v>1926.1421840678215</v>
      </c>
      <c r="E52" s="172">
        <v>1773.7868616139083</v>
      </c>
      <c r="F52" s="172">
        <v>1808.8957992992707</v>
      </c>
      <c r="G52" s="172">
        <v>1844.6568611737403</v>
      </c>
      <c r="H52" s="172">
        <v>1922.2571546908466</v>
      </c>
      <c r="I52" s="172">
        <v>2078.5897925711802</v>
      </c>
      <c r="J52" s="172">
        <v>2325.7723170645709</v>
      </c>
      <c r="K52" s="172">
        <v>2537.6579416257568</v>
      </c>
      <c r="L52" s="172">
        <v>2703.9535927296647</v>
      </c>
      <c r="M52" s="172">
        <v>2585.3186243813607</v>
      </c>
      <c r="N52" s="172">
        <v>2366.8805661333772</v>
      </c>
      <c r="O52" s="469">
        <v>2262.8675436432918</v>
      </c>
    </row>
    <row r="53" spans="3:15" x14ac:dyDescent="0.2">
      <c r="C53" s="173" t="s">
        <v>190</v>
      </c>
      <c r="D53" s="174">
        <v>1873.2002679661653</v>
      </c>
      <c r="E53" s="174">
        <v>1893.8193326719352</v>
      </c>
      <c r="F53" s="174">
        <v>2057.5096533110031</v>
      </c>
      <c r="G53" s="174">
        <v>2090.6877083454083</v>
      </c>
      <c r="H53" s="174">
        <v>2302.9194307484054</v>
      </c>
      <c r="I53" s="174">
        <v>2520.0592002636727</v>
      </c>
      <c r="J53" s="174">
        <v>2428.1960288736755</v>
      </c>
      <c r="K53" s="174">
        <v>2411.222343978005</v>
      </c>
      <c r="L53" s="174">
        <v>2458.9426482206609</v>
      </c>
      <c r="M53" s="174">
        <v>2271.8586469632287</v>
      </c>
      <c r="N53" s="174">
        <v>2164.5188294690201</v>
      </c>
      <c r="O53" s="175">
        <v>2144.3544219826263</v>
      </c>
    </row>
    <row r="54" spans="3:15" x14ac:dyDescent="0.2">
      <c r="C54" s="173" t="s">
        <v>191</v>
      </c>
      <c r="D54" s="174">
        <v>2017.0063645368093</v>
      </c>
      <c r="E54" s="174">
        <v>1948.9945487324933</v>
      </c>
      <c r="F54" s="174">
        <v>1864.3118390555649</v>
      </c>
      <c r="G54" s="174">
        <v>1858.8882047137197</v>
      </c>
      <c r="H54" s="174">
        <v>1845.0357399097443</v>
      </c>
      <c r="I54" s="174">
        <v>1739.4288046926354</v>
      </c>
      <c r="J54" s="174">
        <v>1705.2552965441059</v>
      </c>
      <c r="K54" s="174">
        <v>1658.81</v>
      </c>
      <c r="L54" s="174">
        <v>1789.98</v>
      </c>
      <c r="M54" s="174">
        <v>1827.38</v>
      </c>
      <c r="N54" s="174">
        <v>1841.81</v>
      </c>
      <c r="O54" s="175">
        <v>1858.58</v>
      </c>
    </row>
    <row r="55" spans="3:15" x14ac:dyDescent="0.2">
      <c r="C55" s="173">
        <v>2020</v>
      </c>
      <c r="D55" s="174">
        <v>1741.92</v>
      </c>
      <c r="E55" s="174">
        <v>1687.33</v>
      </c>
      <c r="F55" s="174">
        <v>1656.44</v>
      </c>
      <c r="G55" s="174">
        <v>1578.74</v>
      </c>
      <c r="H55" s="174">
        <v>1458.48</v>
      </c>
      <c r="I55" s="174">
        <v>1545.67</v>
      </c>
      <c r="J55" s="174">
        <v>1651.52</v>
      </c>
      <c r="K55" s="174">
        <v>1665.62</v>
      </c>
      <c r="L55" s="174">
        <v>1742.79</v>
      </c>
      <c r="M55" s="174">
        <v>1765.78</v>
      </c>
      <c r="N55" s="174">
        <v>1744.65</v>
      </c>
      <c r="O55" s="175">
        <v>1664.57</v>
      </c>
    </row>
    <row r="56" spans="3:15" x14ac:dyDescent="0.2">
      <c r="C56" s="173">
        <v>2021</v>
      </c>
      <c r="D56" s="174">
        <v>1636.89</v>
      </c>
      <c r="E56" s="174">
        <v>1663.75</v>
      </c>
      <c r="F56" s="174">
        <v>1786.7</v>
      </c>
      <c r="G56" s="174">
        <v>1830.38</v>
      </c>
      <c r="H56" s="174">
        <v>1831.64</v>
      </c>
      <c r="I56" s="174">
        <v>1858.3</v>
      </c>
      <c r="J56" s="174">
        <v>1861.2</v>
      </c>
      <c r="K56" s="174">
        <v>1864.77</v>
      </c>
      <c r="L56" s="174">
        <v>2046.24</v>
      </c>
      <c r="M56" s="174">
        <v>2350.4</v>
      </c>
      <c r="N56" s="174">
        <v>2655.04</v>
      </c>
      <c r="O56" s="175">
        <v>2701.83</v>
      </c>
    </row>
    <row r="57" spans="3:15" x14ac:dyDescent="0.2">
      <c r="C57" s="177">
        <v>2022</v>
      </c>
      <c r="D57" s="178">
        <v>2628.29</v>
      </c>
      <c r="E57" s="178">
        <v>2596.54</v>
      </c>
      <c r="F57" s="178">
        <v>2814.08</v>
      </c>
      <c r="G57" s="178">
        <v>3239.28</v>
      </c>
      <c r="H57" s="178">
        <v>3228.8</v>
      </c>
      <c r="I57" s="178">
        <v>3214.33</v>
      </c>
      <c r="J57" s="178">
        <v>3293.27</v>
      </c>
      <c r="K57" s="178">
        <v>3271.83</v>
      </c>
      <c r="L57" s="178">
        <v>3550.88</v>
      </c>
      <c r="M57" s="178">
        <v>3425.6</v>
      </c>
      <c r="N57" s="178">
        <v>3180.07</v>
      </c>
      <c r="O57" s="180">
        <v>2975.07</v>
      </c>
    </row>
    <row r="58" spans="3:15" ht="13.5" thickBot="1" x14ac:dyDescent="0.25">
      <c r="C58" s="181">
        <v>2023</v>
      </c>
      <c r="D58" s="182">
        <v>2429.75</v>
      </c>
      <c r="E58" s="182">
        <v>2220.37</v>
      </c>
      <c r="F58" s="182">
        <v>2308.69</v>
      </c>
      <c r="G58" s="182">
        <v>2208.1999999999998</v>
      </c>
      <c r="H58" s="182">
        <v>2156.14</v>
      </c>
      <c r="I58" s="182">
        <v>2227.75</v>
      </c>
      <c r="J58" s="182">
        <v>2102.2800000000002</v>
      </c>
      <c r="K58" s="182">
        <v>2094.5300000000002</v>
      </c>
      <c r="L58" s="182">
        <v>2297.44</v>
      </c>
      <c r="M58" s="182">
        <v>2624.89</v>
      </c>
      <c r="N58" s="182">
        <v>2756.63</v>
      </c>
      <c r="O58" s="184">
        <v>2755.39</v>
      </c>
    </row>
    <row r="59" spans="3:15" ht="13.5" thickBot="1" x14ac:dyDescent="0.25">
      <c r="C59" s="181">
        <v>2024</v>
      </c>
      <c r="D59" s="182">
        <v>2518.7399999999998</v>
      </c>
      <c r="E59" s="182">
        <v>2399.02</v>
      </c>
      <c r="F59" s="182">
        <v>2503.9899999999998</v>
      </c>
      <c r="G59" s="182">
        <v>2528.83</v>
      </c>
      <c r="H59" s="182">
        <v>2572.42</v>
      </c>
      <c r="I59" s="182">
        <v>2849.96</v>
      </c>
      <c r="J59" s="182"/>
      <c r="K59" s="182"/>
      <c r="L59" s="182"/>
      <c r="M59" s="182"/>
      <c r="N59" s="182"/>
      <c r="O59" s="184"/>
    </row>
    <row r="60" spans="3:15" ht="13.5" thickBot="1" x14ac:dyDescent="0.25">
      <c r="C60" s="188" t="s">
        <v>196</v>
      </c>
      <c r="D60" s="189"/>
      <c r="E60" s="189"/>
      <c r="F60" s="189"/>
      <c r="G60" s="189"/>
      <c r="H60" s="189"/>
      <c r="I60" s="189"/>
      <c r="J60" s="189"/>
      <c r="K60" s="189"/>
      <c r="L60" s="189"/>
      <c r="M60" s="189"/>
      <c r="N60" s="189"/>
      <c r="O60" s="190"/>
    </row>
    <row r="61" spans="3:15" x14ac:dyDescent="0.2">
      <c r="C61" s="468" t="s">
        <v>189</v>
      </c>
      <c r="D61" s="172">
        <v>1452.5251642694029</v>
      </c>
      <c r="E61" s="172">
        <v>1376.6544964519305</v>
      </c>
      <c r="F61" s="172">
        <v>1342.4452040065605</v>
      </c>
      <c r="G61" s="172">
        <v>1321.3071438891709</v>
      </c>
      <c r="H61" s="172">
        <v>1332.4732010931732</v>
      </c>
      <c r="I61" s="172">
        <v>1416.8343946849866</v>
      </c>
      <c r="J61" s="172">
        <v>1429.7900427036757</v>
      </c>
      <c r="K61" s="172">
        <v>1455.3007570329535</v>
      </c>
      <c r="L61" s="172">
        <v>1460.934465025194</v>
      </c>
      <c r="M61" s="172">
        <v>1477.8137838684058</v>
      </c>
      <c r="N61" s="172">
        <v>1411.6336555187961</v>
      </c>
      <c r="O61" s="469">
        <v>1359.7079885396727</v>
      </c>
    </row>
    <row r="62" spans="3:15" x14ac:dyDescent="0.2">
      <c r="C62" s="173" t="s">
        <v>190</v>
      </c>
      <c r="D62" s="174">
        <v>1247.7930053069374</v>
      </c>
      <c r="E62" s="174">
        <v>1219.5883260832732</v>
      </c>
      <c r="F62" s="174">
        <v>1221.3431610182636</v>
      </c>
      <c r="G62" s="174">
        <v>1183.3869429217527</v>
      </c>
      <c r="H62" s="174">
        <v>1198.2849917896754</v>
      </c>
      <c r="I62" s="174">
        <v>1239.5740232840269</v>
      </c>
      <c r="J62" s="174">
        <v>1271.60648473885</v>
      </c>
      <c r="K62" s="174">
        <v>1283.813012150076</v>
      </c>
      <c r="L62" s="174">
        <v>1311.0179147942529</v>
      </c>
      <c r="M62" s="174">
        <v>1341.4216259397981</v>
      </c>
      <c r="N62" s="174">
        <v>1329.2819200190711</v>
      </c>
      <c r="O62" s="175">
        <v>1328.1587453006657</v>
      </c>
    </row>
    <row r="63" spans="3:15" x14ac:dyDescent="0.2">
      <c r="C63" s="173" t="s">
        <v>191</v>
      </c>
      <c r="D63" s="174">
        <v>1344.3309050466173</v>
      </c>
      <c r="E63" s="174">
        <v>1317.692895014957</v>
      </c>
      <c r="F63" s="174">
        <v>1323.903921956658</v>
      </c>
      <c r="G63" s="174">
        <v>1309.8906834494144</v>
      </c>
      <c r="H63" s="174">
        <v>1289.6288116279882</v>
      </c>
      <c r="I63" s="174">
        <v>1304.6791289590351</v>
      </c>
      <c r="J63" s="174">
        <v>1294.5048403940486</v>
      </c>
      <c r="K63" s="174">
        <v>1307.96</v>
      </c>
      <c r="L63" s="174">
        <v>1349.14</v>
      </c>
      <c r="M63" s="174">
        <v>1364.95</v>
      </c>
      <c r="N63" s="174">
        <v>1368.4</v>
      </c>
      <c r="O63" s="175">
        <v>1403.88</v>
      </c>
    </row>
    <row r="64" spans="3:15" x14ac:dyDescent="0.2">
      <c r="C64" s="173">
        <v>2020</v>
      </c>
      <c r="D64" s="174">
        <v>1446.09</v>
      </c>
      <c r="E64" s="174">
        <v>1443.02</v>
      </c>
      <c r="F64" s="174">
        <v>1411.23</v>
      </c>
      <c r="G64" s="174">
        <v>1400.29</v>
      </c>
      <c r="H64" s="174">
        <v>1346.93</v>
      </c>
      <c r="I64" s="174">
        <v>1297.48</v>
      </c>
      <c r="J64" s="174">
        <v>1318.72</v>
      </c>
      <c r="K64" s="174">
        <v>1329.85</v>
      </c>
      <c r="L64" s="174">
        <v>1349.52</v>
      </c>
      <c r="M64" s="174">
        <v>1399.34</v>
      </c>
      <c r="N64" s="174">
        <v>1444.52</v>
      </c>
      <c r="O64" s="175">
        <v>1434.49</v>
      </c>
    </row>
    <row r="65" spans="3:15" x14ac:dyDescent="0.2">
      <c r="C65" s="185">
        <v>2021</v>
      </c>
      <c r="D65" s="186">
        <v>1457.28</v>
      </c>
      <c r="E65" s="186">
        <v>1437.07</v>
      </c>
      <c r="F65" s="186">
        <v>1458.06</v>
      </c>
      <c r="G65" s="186">
        <v>1465.56</v>
      </c>
      <c r="H65" s="186">
        <v>1491.31</v>
      </c>
      <c r="I65" s="186">
        <v>1471.19</v>
      </c>
      <c r="J65" s="186">
        <v>1462.25</v>
      </c>
      <c r="K65" s="186">
        <v>1490.44</v>
      </c>
      <c r="L65" s="186">
        <v>1513.06</v>
      </c>
      <c r="M65" s="186">
        <v>1625.23</v>
      </c>
      <c r="N65" s="186">
        <v>1803.29</v>
      </c>
      <c r="O65" s="187">
        <v>1958.94</v>
      </c>
    </row>
    <row r="66" spans="3:15" x14ac:dyDescent="0.2">
      <c r="C66" s="470">
        <v>2022</v>
      </c>
      <c r="D66" s="174">
        <v>2039.72</v>
      </c>
      <c r="E66" s="174">
        <v>2035.72</v>
      </c>
      <c r="F66" s="174">
        <v>2046.66</v>
      </c>
      <c r="G66" s="174">
        <v>2089.08</v>
      </c>
      <c r="H66" s="174">
        <v>2224</v>
      </c>
      <c r="I66" s="174">
        <v>2300.29</v>
      </c>
      <c r="J66" s="174">
        <v>2417.4699999999998</v>
      </c>
      <c r="K66" s="174">
        <v>2446.67</v>
      </c>
      <c r="L66" s="174">
        <v>2483.33</v>
      </c>
      <c r="M66" s="174">
        <v>2559.59</v>
      </c>
      <c r="N66" s="174">
        <v>2569.4699999999998</v>
      </c>
      <c r="O66" s="174">
        <v>2581.9</v>
      </c>
    </row>
    <row r="67" spans="3:15" ht="13.5" thickBot="1" x14ac:dyDescent="0.25">
      <c r="C67" s="181">
        <v>2023</v>
      </c>
      <c r="D67" s="182">
        <v>2513.44</v>
      </c>
      <c r="E67" s="182">
        <v>2380.42</v>
      </c>
      <c r="F67" s="182">
        <v>2411.92</v>
      </c>
      <c r="G67" s="182">
        <v>2246.34</v>
      </c>
      <c r="H67" s="182">
        <v>2141.7199999999998</v>
      </c>
      <c r="I67" s="182">
        <v>2190.38</v>
      </c>
      <c r="J67" s="182">
        <v>2127.9</v>
      </c>
      <c r="K67" s="182">
        <v>2111.58</v>
      </c>
      <c r="L67" s="182">
        <v>2134.79</v>
      </c>
      <c r="M67" s="182">
        <v>2187.15</v>
      </c>
      <c r="N67" s="182">
        <v>2167.69</v>
      </c>
      <c r="O67" s="184">
        <v>2195.17</v>
      </c>
    </row>
    <row r="68" spans="3:15" ht="13.5" thickBot="1" x14ac:dyDescent="0.25">
      <c r="C68" s="181">
        <v>2024</v>
      </c>
      <c r="D68" s="182">
        <v>2157.3200000000002</v>
      </c>
      <c r="E68" s="182">
        <v>2125.8200000000002</v>
      </c>
      <c r="F68" s="182">
        <v>2098.58</v>
      </c>
      <c r="G68" s="182">
        <v>2044.76</v>
      </c>
      <c r="H68" s="182">
        <v>2015.59</v>
      </c>
      <c r="I68" s="182">
        <v>2041</v>
      </c>
      <c r="J68" s="182"/>
      <c r="K68" s="182"/>
      <c r="L68" s="182"/>
      <c r="M68" s="182"/>
      <c r="N68" s="182"/>
      <c r="O68" s="184"/>
    </row>
    <row r="69" spans="3:15" ht="13.5" thickBot="1" x14ac:dyDescent="0.25">
      <c r="C69" s="188" t="s">
        <v>197</v>
      </c>
      <c r="D69" s="189"/>
      <c r="E69" s="189"/>
      <c r="F69" s="189"/>
      <c r="G69" s="189"/>
      <c r="H69" s="189"/>
      <c r="I69" s="189"/>
      <c r="J69" s="189"/>
      <c r="K69" s="189"/>
      <c r="L69" s="189"/>
      <c r="M69" s="189"/>
      <c r="N69" s="189"/>
      <c r="O69" s="190"/>
    </row>
    <row r="70" spans="3:15" x14ac:dyDescent="0.2">
      <c r="C70" s="468" t="s">
        <v>189</v>
      </c>
      <c r="D70" s="172">
        <v>1462.9299066481419</v>
      </c>
      <c r="E70" s="172">
        <v>1397.9329390309356</v>
      </c>
      <c r="F70" s="172">
        <v>1352.4593399176847</v>
      </c>
      <c r="G70" s="172">
        <v>1324.3285390454434</v>
      </c>
      <c r="H70" s="172">
        <v>1346.8945966895908</v>
      </c>
      <c r="I70" s="172">
        <v>1422.0022440548378</v>
      </c>
      <c r="J70" s="172">
        <v>1439.7446104090284</v>
      </c>
      <c r="K70" s="172">
        <v>1469.5305118007066</v>
      </c>
      <c r="L70" s="172">
        <v>1464.5198361234318</v>
      </c>
      <c r="M70" s="172">
        <v>1456.1117051037911</v>
      </c>
      <c r="N70" s="172">
        <v>1435.8943068806354</v>
      </c>
      <c r="O70" s="469">
        <v>1347.9728359574115</v>
      </c>
    </row>
    <row r="71" spans="3:15" x14ac:dyDescent="0.2">
      <c r="C71" s="173" t="s">
        <v>190</v>
      </c>
      <c r="D71" s="174">
        <v>1217.2306317725502</v>
      </c>
      <c r="E71" s="174">
        <v>1219.9225640939258</v>
      </c>
      <c r="F71" s="174">
        <v>1228.6060793307527</v>
      </c>
      <c r="G71" s="174">
        <v>1190.0364269225856</v>
      </c>
      <c r="H71" s="174">
        <v>1216.8533835665212</v>
      </c>
      <c r="I71" s="174">
        <v>1268.6557166616051</v>
      </c>
      <c r="J71" s="174">
        <v>1280.8972883133727</v>
      </c>
      <c r="K71" s="174">
        <v>1270.5273567969125</v>
      </c>
      <c r="L71" s="174">
        <v>1318.4848992078084</v>
      </c>
      <c r="M71" s="174">
        <v>1326.2464158541839</v>
      </c>
      <c r="N71" s="174">
        <v>1338.5909965628271</v>
      </c>
      <c r="O71" s="175">
        <v>1331.7075587041454</v>
      </c>
    </row>
    <row r="72" spans="3:15" x14ac:dyDescent="0.2">
      <c r="C72" s="173" t="s">
        <v>191</v>
      </c>
      <c r="D72" s="174">
        <v>1324.8807237906556</v>
      </c>
      <c r="E72" s="174">
        <v>1306.1704820536852</v>
      </c>
      <c r="F72" s="174">
        <v>1289.846128057527</v>
      </c>
      <c r="G72" s="174">
        <v>1271.913502123914</v>
      </c>
      <c r="H72" s="174">
        <v>1265.3591520232299</v>
      </c>
      <c r="I72" s="174">
        <v>1264.5344761789461</v>
      </c>
      <c r="J72" s="174">
        <v>1256.1351766957246</v>
      </c>
      <c r="K72" s="174">
        <v>1279.8800000000001</v>
      </c>
      <c r="L72" s="174">
        <v>1283.6500000000001</v>
      </c>
      <c r="M72" s="174">
        <v>1335.83</v>
      </c>
      <c r="N72" s="174">
        <v>1324.27</v>
      </c>
      <c r="O72" s="175">
        <v>1366.15</v>
      </c>
    </row>
    <row r="73" spans="3:15" x14ac:dyDescent="0.2">
      <c r="C73" s="173">
        <v>2020</v>
      </c>
      <c r="D73" s="174">
        <v>1395.59</v>
      </c>
      <c r="E73" s="174">
        <v>1401.12</v>
      </c>
      <c r="F73" s="174">
        <v>1394.67</v>
      </c>
      <c r="G73" s="174">
        <v>1378.29</v>
      </c>
      <c r="H73" s="174">
        <v>1335.39</v>
      </c>
      <c r="I73" s="174">
        <v>1322.8</v>
      </c>
      <c r="J73" s="174">
        <v>1312.57</v>
      </c>
      <c r="K73" s="174">
        <v>1298.02</v>
      </c>
      <c r="L73" s="174">
        <v>1324.41</v>
      </c>
      <c r="M73" s="174">
        <v>1370.11</v>
      </c>
      <c r="N73" s="174">
        <v>1345.94</v>
      </c>
      <c r="O73" s="175">
        <v>1394.49</v>
      </c>
    </row>
    <row r="74" spans="3:15" x14ac:dyDescent="0.2">
      <c r="C74" s="177">
        <v>2021</v>
      </c>
      <c r="D74" s="178">
        <v>1383.2</v>
      </c>
      <c r="E74" s="178">
        <v>1364.26</v>
      </c>
      <c r="F74" s="178">
        <v>1419.52</v>
      </c>
      <c r="G74" s="178">
        <v>1441.54</v>
      </c>
      <c r="H74" s="178">
        <v>1436.41</v>
      </c>
      <c r="I74" s="178">
        <v>1450.93</v>
      </c>
      <c r="J74" s="178">
        <v>1475.09</v>
      </c>
      <c r="K74" s="178">
        <v>1470.13</v>
      </c>
      <c r="L74" s="178">
        <v>1505.17</v>
      </c>
      <c r="M74" s="178">
        <v>1643.42</v>
      </c>
      <c r="N74" s="178">
        <v>1751.99</v>
      </c>
      <c r="O74" s="180">
        <v>1872.92</v>
      </c>
    </row>
    <row r="75" spans="3:15" x14ac:dyDescent="0.2">
      <c r="C75" s="177">
        <v>2022</v>
      </c>
      <c r="D75" s="178">
        <v>1972.42</v>
      </c>
      <c r="E75" s="178">
        <v>2016.59</v>
      </c>
      <c r="F75" s="178">
        <v>2010.58</v>
      </c>
      <c r="G75" s="178">
        <v>2107.86</v>
      </c>
      <c r="H75" s="178">
        <v>2225.94</v>
      </c>
      <c r="I75" s="178">
        <v>2301.89</v>
      </c>
      <c r="J75" s="178">
        <v>2372.94</v>
      </c>
      <c r="K75" s="178">
        <v>2347.3000000000002</v>
      </c>
      <c r="L75" s="178">
        <v>2432.0300000000002</v>
      </c>
      <c r="M75" s="178">
        <v>2515.3000000000002</v>
      </c>
      <c r="N75" s="178">
        <v>2500.58</v>
      </c>
      <c r="O75" s="180">
        <v>2495.52</v>
      </c>
    </row>
    <row r="76" spans="3:15" x14ac:dyDescent="0.2">
      <c r="C76" s="177">
        <v>2023</v>
      </c>
      <c r="D76" s="178">
        <v>2541.27</v>
      </c>
      <c r="E76" s="178">
        <v>2339.85</v>
      </c>
      <c r="F76" s="178">
        <v>2402.63</v>
      </c>
      <c r="G76" s="178">
        <v>2049.81</v>
      </c>
      <c r="H76" s="178">
        <v>1870.07</v>
      </c>
      <c r="I76" s="178">
        <v>1874.68</v>
      </c>
      <c r="J76" s="178">
        <v>1980.28</v>
      </c>
      <c r="K76" s="178">
        <v>1918.49</v>
      </c>
      <c r="L76" s="178">
        <v>2066.77</v>
      </c>
      <c r="M76" s="178">
        <v>2122.37</v>
      </c>
      <c r="N76" s="178">
        <v>2082.3000000000002</v>
      </c>
      <c r="O76" s="180">
        <v>2118.4499999999998</v>
      </c>
    </row>
    <row r="77" spans="3:15" ht="13.5" thickBot="1" x14ac:dyDescent="0.25">
      <c r="C77" s="181">
        <v>2024</v>
      </c>
      <c r="D77" s="182">
        <v>2043.39</v>
      </c>
      <c r="E77" s="182">
        <v>2026.12</v>
      </c>
      <c r="F77" s="182">
        <v>1986.31</v>
      </c>
      <c r="G77" s="182">
        <v>1928.25</v>
      </c>
      <c r="H77" s="182">
        <v>1853.26</v>
      </c>
      <c r="I77" s="182">
        <v>1852.85</v>
      </c>
      <c r="J77" s="182"/>
      <c r="K77" s="182"/>
      <c r="L77" s="182"/>
      <c r="M77" s="182"/>
      <c r="N77" s="182"/>
      <c r="O77" s="184"/>
    </row>
  </sheetData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S78" sqref="S78"/>
    </sheetView>
  </sheetViews>
  <sheetFormatPr defaultRowHeight="12.75" x14ac:dyDescent="0.2"/>
  <sheetData/>
  <phoneticPr fontId="13" type="noConversion"/>
  <pageMargins left="0.75" right="0.75" top="1" bottom="1" header="0.5" footer="0.5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B78"/>
  <sheetViews>
    <sheetView showGridLines="0" workbookViewId="0">
      <selection activeCell="G42" sqref="G42"/>
    </sheetView>
  </sheetViews>
  <sheetFormatPr defaultRowHeight="12.75" x14ac:dyDescent="0.2"/>
  <cols>
    <col min="20" max="20" width="10.140625" customWidth="1"/>
    <col min="21" max="21" width="10.28515625" customWidth="1"/>
    <col min="22" max="22" width="10.85546875" customWidth="1"/>
    <col min="23" max="23" width="9.7109375" customWidth="1"/>
    <col min="24" max="83" width="0" hidden="1" customWidth="1"/>
    <col min="84" max="84" width="10.85546875" customWidth="1"/>
    <col min="85" max="85" width="10" customWidth="1"/>
    <col min="86" max="86" width="10.85546875" customWidth="1"/>
    <col min="87" max="157" width="0" hidden="1" customWidth="1"/>
    <col min="158" max="158" width="9" hidden="1" customWidth="1"/>
    <col min="159" max="182" width="0" hidden="1" customWidth="1"/>
  </cols>
  <sheetData>
    <row r="1" spans="2:86" ht="13.5" thickBot="1" x14ac:dyDescent="0.25">
      <c r="BF1" s="16"/>
    </row>
    <row r="3" spans="2:86" x14ac:dyDescent="0.2">
      <c r="B3" s="4" t="s">
        <v>73</v>
      </c>
    </row>
    <row r="5" spans="2:86" x14ac:dyDescent="0.2">
      <c r="B5" t="s">
        <v>103</v>
      </c>
    </row>
    <row r="6" spans="2:86" x14ac:dyDescent="0.2">
      <c r="K6" s="36"/>
      <c r="BL6" s="17"/>
      <c r="BZ6" s="9"/>
    </row>
    <row r="8" spans="2:86" ht="13.5" thickBot="1" x14ac:dyDescent="0.25"/>
    <row r="9" spans="2:86" ht="13.5" thickBot="1" x14ac:dyDescent="0.25">
      <c r="B9" s="471"/>
      <c r="CF9" s="58"/>
      <c r="CG9" s="477" t="s">
        <v>298</v>
      </c>
      <c r="CH9" s="478" t="s">
        <v>299</v>
      </c>
    </row>
    <row r="10" spans="2:86" x14ac:dyDescent="0.2">
      <c r="CF10" s="698" t="s">
        <v>159</v>
      </c>
      <c r="CG10" s="699">
        <v>63.74</v>
      </c>
      <c r="CH10" s="700">
        <v>63.95</v>
      </c>
    </row>
    <row r="11" spans="2:86" x14ac:dyDescent="0.2">
      <c r="Z11" s="9"/>
      <c r="CF11" s="701" t="s">
        <v>160</v>
      </c>
      <c r="CG11" s="702">
        <v>56.11</v>
      </c>
      <c r="CH11" s="703">
        <v>62.2</v>
      </c>
    </row>
    <row r="12" spans="2:86" x14ac:dyDescent="0.2">
      <c r="CF12" s="701" t="s">
        <v>135</v>
      </c>
      <c r="CG12" s="702">
        <v>52.38</v>
      </c>
      <c r="CH12" s="703">
        <v>50.53</v>
      </c>
    </row>
    <row r="13" spans="2:86" x14ac:dyDescent="0.2">
      <c r="CF13" s="701" t="s">
        <v>111</v>
      </c>
      <c r="CG13" s="702">
        <v>50</v>
      </c>
      <c r="CH13" s="703">
        <v>51.6</v>
      </c>
    </row>
    <row r="14" spans="2:86" x14ac:dyDescent="0.2">
      <c r="CF14" s="701" t="s">
        <v>116</v>
      </c>
      <c r="CG14" s="702">
        <v>48.95</v>
      </c>
      <c r="CH14" s="703">
        <v>51.97</v>
      </c>
    </row>
    <row r="15" spans="2:86" x14ac:dyDescent="0.2">
      <c r="CF15" s="701" t="s">
        <v>156</v>
      </c>
      <c r="CG15" s="702">
        <v>47.6</v>
      </c>
      <c r="CH15" s="703">
        <v>50.33</v>
      </c>
    </row>
    <row r="16" spans="2:86" x14ac:dyDescent="0.2">
      <c r="CF16" s="701" t="s">
        <v>202</v>
      </c>
      <c r="CG16" s="702">
        <v>47.25</v>
      </c>
      <c r="CH16" s="703">
        <v>43.25</v>
      </c>
    </row>
    <row r="17" spans="3:86" x14ac:dyDescent="0.2">
      <c r="CF17" s="701" t="s">
        <v>113</v>
      </c>
      <c r="CG17" s="702">
        <v>46.99</v>
      </c>
      <c r="CH17" s="703">
        <v>52.72</v>
      </c>
    </row>
    <row r="18" spans="3:86" x14ac:dyDescent="0.2">
      <c r="CF18" s="701" t="s">
        <v>121</v>
      </c>
      <c r="CG18" s="702">
        <v>46.65</v>
      </c>
      <c r="CH18" s="703">
        <v>43.76</v>
      </c>
    </row>
    <row r="19" spans="3:86" x14ac:dyDescent="0.2">
      <c r="CF19" s="701" t="s">
        <v>123</v>
      </c>
      <c r="CG19" s="702">
        <v>46.39</v>
      </c>
      <c r="CH19" s="703">
        <v>52.5</v>
      </c>
    </row>
    <row r="20" spans="3:86" ht="15" x14ac:dyDescent="0.25">
      <c r="CF20" s="704" t="s">
        <v>70</v>
      </c>
      <c r="CG20" s="705">
        <v>46.28</v>
      </c>
      <c r="CH20" s="706">
        <v>45.62</v>
      </c>
    </row>
    <row r="21" spans="3:86" ht="15" x14ac:dyDescent="0.25">
      <c r="CF21" s="719" t="s">
        <v>163</v>
      </c>
      <c r="CG21" s="720">
        <v>45.94</v>
      </c>
      <c r="CH21" s="721">
        <v>45.49</v>
      </c>
    </row>
    <row r="22" spans="3:86" x14ac:dyDescent="0.2">
      <c r="CF22" s="701" t="s">
        <v>68</v>
      </c>
      <c r="CG22" s="702">
        <v>45.76</v>
      </c>
      <c r="CH22" s="703">
        <v>45.37</v>
      </c>
    </row>
    <row r="23" spans="3:86" x14ac:dyDescent="0.2">
      <c r="CF23" s="701" t="s">
        <v>69</v>
      </c>
      <c r="CG23" s="702">
        <v>45.74</v>
      </c>
      <c r="CH23" s="703">
        <v>44.3</v>
      </c>
    </row>
    <row r="24" spans="3:86" x14ac:dyDescent="0.2">
      <c r="CF24" s="701" t="s">
        <v>161</v>
      </c>
      <c r="CG24" s="702">
        <v>43.7</v>
      </c>
      <c r="CH24" s="703">
        <v>43.75</v>
      </c>
    </row>
    <row r="25" spans="3:86" x14ac:dyDescent="0.2">
      <c r="CF25" s="701" t="s">
        <v>72</v>
      </c>
      <c r="CG25" s="702">
        <v>43.63</v>
      </c>
      <c r="CH25" s="703">
        <v>45.78</v>
      </c>
    </row>
    <row r="26" spans="3:86" ht="14.25" x14ac:dyDescent="0.2">
      <c r="C26" s="4" t="s">
        <v>200</v>
      </c>
      <c r="CF26" s="701" t="s">
        <v>127</v>
      </c>
      <c r="CG26" s="702">
        <v>43.44</v>
      </c>
      <c r="CH26" s="703">
        <v>49.35</v>
      </c>
    </row>
    <row r="27" spans="3:86" x14ac:dyDescent="0.2">
      <c r="CF27" s="701" t="s">
        <v>117</v>
      </c>
      <c r="CG27" s="702">
        <v>43.34</v>
      </c>
      <c r="CH27" s="703">
        <v>41.89</v>
      </c>
    </row>
    <row r="28" spans="3:86" x14ac:dyDescent="0.2">
      <c r="CF28" s="701" t="s">
        <v>120</v>
      </c>
      <c r="CG28" s="702">
        <v>43.11</v>
      </c>
      <c r="CH28" s="703">
        <v>42.28</v>
      </c>
    </row>
    <row r="29" spans="3:86" x14ac:dyDescent="0.2">
      <c r="CF29" s="701" t="s">
        <v>128</v>
      </c>
      <c r="CG29" s="702">
        <v>43.04</v>
      </c>
      <c r="CH29" s="703">
        <v>41.75</v>
      </c>
    </row>
    <row r="30" spans="3:86" x14ac:dyDescent="0.2">
      <c r="CF30" s="701" t="s">
        <v>112</v>
      </c>
      <c r="CG30" s="702">
        <v>42.63</v>
      </c>
      <c r="CH30" s="703">
        <v>40.79</v>
      </c>
    </row>
    <row r="31" spans="3:86" x14ac:dyDescent="0.2">
      <c r="CF31" s="701" t="s">
        <v>162</v>
      </c>
      <c r="CG31" s="702">
        <v>42.52</v>
      </c>
      <c r="CH31" s="703">
        <v>46.27</v>
      </c>
    </row>
    <row r="32" spans="3:86" x14ac:dyDescent="0.2">
      <c r="CF32" s="701" t="s">
        <v>152</v>
      </c>
      <c r="CG32" s="702">
        <v>42.01</v>
      </c>
      <c r="CH32" s="703">
        <v>42.61</v>
      </c>
    </row>
    <row r="33" spans="2:86" x14ac:dyDescent="0.2">
      <c r="CF33" s="701" t="s">
        <v>71</v>
      </c>
      <c r="CG33" s="702">
        <v>41.82</v>
      </c>
      <c r="CH33" s="703">
        <v>44.42</v>
      </c>
    </row>
    <row r="34" spans="2:86" ht="13.5" customHeight="1" x14ac:dyDescent="0.2">
      <c r="CF34" s="701" t="s">
        <v>124</v>
      </c>
      <c r="CG34" s="702">
        <v>41.81</v>
      </c>
      <c r="CH34" s="703">
        <v>35.14</v>
      </c>
    </row>
    <row r="35" spans="2:86" x14ac:dyDescent="0.2">
      <c r="CF35" s="701" t="s">
        <v>129</v>
      </c>
      <c r="CG35" s="702">
        <v>39.1</v>
      </c>
      <c r="CH35" s="703">
        <v>34.39</v>
      </c>
    </row>
    <row r="36" spans="2:86" ht="13.5" thickBot="1" x14ac:dyDescent="0.25">
      <c r="CF36" s="707" t="s">
        <v>114</v>
      </c>
      <c r="CG36" s="708">
        <v>38.380000000000003</v>
      </c>
      <c r="CH36" s="709">
        <v>35.78</v>
      </c>
    </row>
    <row r="37" spans="2:86" x14ac:dyDescent="0.2">
      <c r="CF37" s="24"/>
      <c r="CG37" s="24"/>
      <c r="CH37" s="24"/>
    </row>
    <row r="38" spans="2:86" x14ac:dyDescent="0.2">
      <c r="CF38" s="40"/>
      <c r="CG38" s="40"/>
      <c r="CH38" s="40"/>
    </row>
    <row r="39" spans="2:86" x14ac:dyDescent="0.2">
      <c r="CF39" s="24"/>
      <c r="CG39" s="24"/>
      <c r="CH39" s="24"/>
    </row>
    <row r="40" spans="2:86" ht="13.5" thickBot="1" x14ac:dyDescent="0.25"/>
    <row r="41" spans="2:86" ht="13.5" thickBot="1" x14ac:dyDescent="0.25">
      <c r="CF41" s="58"/>
      <c r="CG41" s="477" t="s">
        <v>288</v>
      </c>
      <c r="CH41" s="694" t="s">
        <v>271</v>
      </c>
    </row>
    <row r="42" spans="2:86" x14ac:dyDescent="0.2">
      <c r="CF42" s="472" t="s">
        <v>159</v>
      </c>
      <c r="CG42" s="489">
        <v>64.23</v>
      </c>
      <c r="CH42" s="489">
        <v>60.1</v>
      </c>
    </row>
    <row r="43" spans="2:86" x14ac:dyDescent="0.2">
      <c r="B43" s="8"/>
      <c r="C43" s="8"/>
      <c r="D43" s="8"/>
      <c r="E43" s="8"/>
      <c r="CF43" s="691" t="s">
        <v>113</v>
      </c>
      <c r="CG43" s="31">
        <v>53.05</v>
      </c>
      <c r="CH43" s="31">
        <v>45.26</v>
      </c>
    </row>
    <row r="44" spans="2:86" x14ac:dyDescent="0.2">
      <c r="CF44" s="691" t="s">
        <v>135</v>
      </c>
      <c r="CG44" s="31">
        <v>52.51</v>
      </c>
      <c r="CH44" s="31">
        <v>52.5</v>
      </c>
    </row>
    <row r="45" spans="2:86" x14ac:dyDescent="0.2">
      <c r="CF45" s="691" t="s">
        <v>123</v>
      </c>
      <c r="CG45" s="31">
        <v>52.4</v>
      </c>
      <c r="CH45" s="31">
        <v>48.94</v>
      </c>
    </row>
    <row r="46" spans="2:86" x14ac:dyDescent="0.2">
      <c r="CF46" s="691" t="s">
        <v>111</v>
      </c>
      <c r="CG46" s="31">
        <v>51.85</v>
      </c>
      <c r="CH46" s="31">
        <v>48.66</v>
      </c>
    </row>
    <row r="47" spans="2:86" x14ac:dyDescent="0.2">
      <c r="CF47" s="691" t="s">
        <v>116</v>
      </c>
      <c r="CG47" s="31">
        <v>51.63</v>
      </c>
      <c r="CH47" s="31">
        <v>50.45</v>
      </c>
    </row>
    <row r="48" spans="2:86" x14ac:dyDescent="0.2">
      <c r="CF48" s="691" t="s">
        <v>127</v>
      </c>
      <c r="CG48" s="31">
        <v>48.81</v>
      </c>
      <c r="CH48" s="31">
        <v>41.86</v>
      </c>
    </row>
    <row r="49" spans="84:86" x14ac:dyDescent="0.2">
      <c r="CF49" s="691" t="s">
        <v>68</v>
      </c>
      <c r="CG49" s="31">
        <v>47.3</v>
      </c>
      <c r="CH49" s="31">
        <v>44.52</v>
      </c>
    </row>
    <row r="50" spans="84:86" x14ac:dyDescent="0.2">
      <c r="CF50" s="691" t="s">
        <v>124</v>
      </c>
      <c r="CG50" s="31">
        <v>46.58</v>
      </c>
      <c r="CH50" s="31">
        <v>47.44</v>
      </c>
    </row>
    <row r="51" spans="84:86" x14ac:dyDescent="0.2">
      <c r="CF51" s="691" t="s">
        <v>202</v>
      </c>
      <c r="CG51" s="31">
        <v>46.23</v>
      </c>
      <c r="CH51" s="31">
        <v>55.19</v>
      </c>
    </row>
    <row r="52" spans="84:86" x14ac:dyDescent="0.2">
      <c r="CF52" s="691" t="s">
        <v>121</v>
      </c>
      <c r="CG52" s="31">
        <v>46.22</v>
      </c>
      <c r="CH52" s="31">
        <v>53.76</v>
      </c>
    </row>
    <row r="53" spans="84:86" x14ac:dyDescent="0.2">
      <c r="CF53" s="691" t="s">
        <v>69</v>
      </c>
      <c r="CG53" s="31">
        <v>45.93</v>
      </c>
      <c r="CH53" s="31">
        <v>53.13</v>
      </c>
    </row>
    <row r="54" spans="84:86" x14ac:dyDescent="0.2">
      <c r="CF54" s="691" t="s">
        <v>162</v>
      </c>
      <c r="CG54" s="31">
        <v>45.88</v>
      </c>
      <c r="CH54" s="31">
        <v>43.4</v>
      </c>
    </row>
    <row r="55" spans="84:86" x14ac:dyDescent="0.2">
      <c r="CF55" s="692" t="s">
        <v>70</v>
      </c>
      <c r="CG55" s="693">
        <v>45.72</v>
      </c>
      <c r="CH55" s="693">
        <v>49.09</v>
      </c>
    </row>
    <row r="56" spans="84:86" x14ac:dyDescent="0.2">
      <c r="CF56" s="691" t="s">
        <v>161</v>
      </c>
      <c r="CG56" s="31">
        <v>45.67</v>
      </c>
      <c r="CH56" s="31">
        <v>45.51</v>
      </c>
    </row>
    <row r="57" spans="84:86" x14ac:dyDescent="0.2">
      <c r="CF57" s="691" t="s">
        <v>72</v>
      </c>
      <c r="CG57" s="31">
        <v>45.12</v>
      </c>
      <c r="CH57" s="31">
        <v>45.96</v>
      </c>
    </row>
    <row r="58" spans="84:86" x14ac:dyDescent="0.2">
      <c r="CF58" s="691" t="s">
        <v>71</v>
      </c>
      <c r="CG58" s="31">
        <v>44.53</v>
      </c>
      <c r="CH58" s="31">
        <v>43.62</v>
      </c>
    </row>
    <row r="59" spans="84:86" x14ac:dyDescent="0.2">
      <c r="CF59" s="691" t="s">
        <v>112</v>
      </c>
      <c r="CG59" s="31">
        <v>44.07</v>
      </c>
      <c r="CH59" s="31">
        <v>57.62</v>
      </c>
    </row>
    <row r="60" spans="84:86" x14ac:dyDescent="0.2">
      <c r="CF60" s="691" t="s">
        <v>152</v>
      </c>
      <c r="CG60" s="31">
        <v>43.69</v>
      </c>
      <c r="CH60" s="31">
        <v>46.4</v>
      </c>
    </row>
    <row r="61" spans="84:86" x14ac:dyDescent="0.2">
      <c r="CF61" s="691" t="s">
        <v>128</v>
      </c>
      <c r="CG61" s="31">
        <v>42.93</v>
      </c>
      <c r="CH61" s="31">
        <v>50.64</v>
      </c>
    </row>
    <row r="62" spans="84:86" x14ac:dyDescent="0.2">
      <c r="CF62" s="691" t="s">
        <v>117</v>
      </c>
      <c r="CG62" s="31">
        <v>42.74</v>
      </c>
      <c r="CH62" s="31">
        <v>53.24</v>
      </c>
    </row>
    <row r="63" spans="84:86" x14ac:dyDescent="0.2">
      <c r="CF63" s="691" t="s">
        <v>114</v>
      </c>
      <c r="CG63" s="31">
        <v>37.93</v>
      </c>
      <c r="CH63" s="31">
        <v>50.78</v>
      </c>
    </row>
    <row r="64" spans="84:86" ht="13.5" thickBot="1" x14ac:dyDescent="0.25">
      <c r="CF64" s="691" t="s">
        <v>129</v>
      </c>
      <c r="CG64" s="31">
        <v>35.74</v>
      </c>
      <c r="CH64" s="31">
        <v>47.01</v>
      </c>
    </row>
    <row r="65" spans="2:86" ht="13.5" thickBot="1" x14ac:dyDescent="0.25">
      <c r="CF65" s="58" t="s">
        <v>163</v>
      </c>
      <c r="CG65" s="694">
        <v>46.98</v>
      </c>
      <c r="CH65" s="694">
        <v>50.14</v>
      </c>
    </row>
    <row r="66" spans="2:86" x14ac:dyDescent="0.2">
      <c r="CF66" s="24"/>
      <c r="CG66" s="24"/>
      <c r="CH66" s="24"/>
    </row>
    <row r="67" spans="2:86" x14ac:dyDescent="0.2">
      <c r="CF67" s="24"/>
      <c r="CG67" s="24"/>
      <c r="CH67" s="24"/>
    </row>
    <row r="78" spans="2:86" ht="18.75" x14ac:dyDescent="0.25">
      <c r="B78" s="863" t="s">
        <v>165</v>
      </c>
      <c r="C78" s="864"/>
      <c r="D78" s="864"/>
      <c r="E78" s="864"/>
      <c r="F78" s="864"/>
      <c r="G78" s="864"/>
    </row>
  </sheetData>
  <mergeCells count="1">
    <mergeCell ref="B78:G78"/>
  </mergeCells>
  <phoneticPr fontId="13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55"/>
  <sheetViews>
    <sheetView showGridLines="0" workbookViewId="0">
      <selection activeCell="U18" sqref="U18"/>
    </sheetView>
  </sheetViews>
  <sheetFormatPr defaultRowHeight="12.75" x14ac:dyDescent="0.2"/>
  <cols>
    <col min="2" max="2" width="4.42578125" customWidth="1"/>
    <col min="3" max="3" width="48.5703125" customWidth="1"/>
    <col min="4" max="5" width="10.42578125" customWidth="1"/>
    <col min="6" max="6" width="11.7109375" customWidth="1"/>
    <col min="7" max="7" width="11.5703125" customWidth="1"/>
    <col min="8" max="11" width="10.42578125" customWidth="1"/>
    <col min="12" max="12" width="11.28515625" customWidth="1"/>
    <col min="13" max="13" width="11" customWidth="1"/>
    <col min="14" max="14" width="10" customWidth="1"/>
    <col min="15" max="18" width="11" customWidth="1"/>
    <col min="19" max="19" width="10.85546875" bestFit="1" customWidth="1"/>
    <col min="20" max="20" width="11.140625" bestFit="1" customWidth="1"/>
    <col min="21" max="23" width="9.140625" style="24"/>
  </cols>
  <sheetData>
    <row r="2" spans="1:23" ht="18" x14ac:dyDescent="0.25">
      <c r="B2" s="101" t="s">
        <v>249</v>
      </c>
      <c r="C2" s="104"/>
    </row>
    <row r="3" spans="1:23" x14ac:dyDescent="0.2">
      <c r="G3" s="24"/>
      <c r="H3" s="24"/>
    </row>
    <row r="4" spans="1:23" ht="23.25" x14ac:dyDescent="0.35">
      <c r="B4" s="224" t="s">
        <v>300</v>
      </c>
      <c r="C4" s="227"/>
      <c r="D4" s="227"/>
      <c r="E4" s="227"/>
      <c r="F4" s="227"/>
      <c r="G4" s="227"/>
      <c r="H4" s="197"/>
      <c r="I4" s="227"/>
    </row>
    <row r="5" spans="1:23" ht="15.75" x14ac:dyDescent="0.25">
      <c r="B5" s="225" t="s">
        <v>105</v>
      </c>
      <c r="C5" s="105"/>
      <c r="D5" s="105"/>
      <c r="E5" s="105"/>
      <c r="F5" s="24"/>
      <c r="J5" s="9"/>
      <c r="L5" s="20"/>
      <c r="M5" s="20"/>
      <c r="N5" s="9"/>
      <c r="O5" s="9"/>
      <c r="P5" s="21"/>
      <c r="Q5" s="21"/>
      <c r="R5" s="9"/>
      <c r="S5" s="9"/>
    </row>
    <row r="6" spans="1:23" ht="29.25" thickBot="1" x14ac:dyDescent="0.5">
      <c r="B6" s="226" t="s">
        <v>102</v>
      </c>
      <c r="F6" s="9"/>
      <c r="G6" s="9"/>
    </row>
    <row r="7" spans="1:23" ht="15" x14ac:dyDescent="0.2">
      <c r="A7" s="29"/>
      <c r="B7" s="228"/>
      <c r="C7" s="229"/>
      <c r="D7" s="230" t="s">
        <v>85</v>
      </c>
      <c r="E7" s="231"/>
      <c r="F7" s="231"/>
      <c r="G7" s="231"/>
      <c r="H7" s="231"/>
      <c r="I7" s="232"/>
      <c r="J7" s="230" t="s">
        <v>86</v>
      </c>
      <c r="K7" s="231"/>
      <c r="L7" s="231"/>
      <c r="M7" s="231"/>
      <c r="N7" s="231"/>
      <c r="O7" s="232"/>
      <c r="P7" s="438" t="s">
        <v>104</v>
      </c>
      <c r="Q7" s="439"/>
      <c r="R7" s="440"/>
      <c r="S7" s="441"/>
      <c r="U7" s="442"/>
      <c r="V7" s="442"/>
      <c r="W7" s="442"/>
    </row>
    <row r="8" spans="1:23" ht="15" x14ac:dyDescent="0.25">
      <c r="A8" s="29"/>
      <c r="B8" s="233" t="s">
        <v>87</v>
      </c>
      <c r="C8" s="234" t="s">
        <v>88</v>
      </c>
      <c r="D8" s="235" t="s">
        <v>89</v>
      </c>
      <c r="E8" s="236"/>
      <c r="F8" s="236" t="s">
        <v>131</v>
      </c>
      <c r="G8" s="236"/>
      <c r="H8" s="236" t="s">
        <v>90</v>
      </c>
      <c r="I8" s="237"/>
      <c r="J8" s="235" t="s">
        <v>89</v>
      </c>
      <c r="K8" s="236"/>
      <c r="L8" s="236" t="s">
        <v>131</v>
      </c>
      <c r="M8" s="236"/>
      <c r="N8" s="236" t="s">
        <v>90</v>
      </c>
      <c r="O8" s="237"/>
      <c r="P8" s="235" t="s">
        <v>89</v>
      </c>
      <c r="Q8" s="236"/>
      <c r="R8" s="238" t="s">
        <v>131</v>
      </c>
      <c r="S8" s="237"/>
      <c r="U8" s="442"/>
      <c r="V8" s="442"/>
      <c r="W8" s="442"/>
    </row>
    <row r="9" spans="1:23" ht="13.5" thickBot="1" x14ac:dyDescent="0.25">
      <c r="A9" s="29"/>
      <c r="B9" s="239"/>
      <c r="C9" s="240"/>
      <c r="D9" s="241" t="s">
        <v>301</v>
      </c>
      <c r="E9" s="304" t="s">
        <v>302</v>
      </c>
      <c r="F9" s="241" t="s">
        <v>301</v>
      </c>
      <c r="G9" s="304" t="s">
        <v>302</v>
      </c>
      <c r="H9" s="241" t="s">
        <v>301</v>
      </c>
      <c r="I9" s="304" t="s">
        <v>302</v>
      </c>
      <c r="J9" s="244" t="s">
        <v>301</v>
      </c>
      <c r="K9" s="315" t="s">
        <v>302</v>
      </c>
      <c r="L9" s="245" t="s">
        <v>301</v>
      </c>
      <c r="M9" s="315" t="s">
        <v>302</v>
      </c>
      <c r="N9" s="246" t="s">
        <v>301</v>
      </c>
      <c r="O9" s="316" t="s">
        <v>302</v>
      </c>
      <c r="P9" s="241" t="s">
        <v>301</v>
      </c>
      <c r="Q9" s="304" t="s">
        <v>302</v>
      </c>
      <c r="R9" s="241" t="s">
        <v>301</v>
      </c>
      <c r="S9" s="311" t="s">
        <v>302</v>
      </c>
      <c r="T9" s="24"/>
      <c r="U9" s="442"/>
      <c r="V9" s="442"/>
      <c r="W9" s="442"/>
    </row>
    <row r="10" spans="1:23" ht="15.75" x14ac:dyDescent="0.25">
      <c r="A10" s="29"/>
      <c r="B10" s="248" t="s">
        <v>250</v>
      </c>
      <c r="C10" s="249"/>
      <c r="D10" s="250">
        <f t="shared" ref="D10:O10" si="0">SUM(D11:D16)</f>
        <v>1316284.7280000001</v>
      </c>
      <c r="E10" s="305">
        <f t="shared" si="0"/>
        <v>1271279.013</v>
      </c>
      <c r="F10" s="251">
        <f>SUM(F11:F16)</f>
        <v>6175141.6359999999</v>
      </c>
      <c r="G10" s="308">
        <f>SUM(G11:G16)</f>
        <v>5512743.9360000007</v>
      </c>
      <c r="H10" s="252">
        <f t="shared" si="0"/>
        <v>737014.17600000009</v>
      </c>
      <c r="I10" s="312">
        <f t="shared" si="0"/>
        <v>718463.36100000003</v>
      </c>
      <c r="J10" s="250">
        <f t="shared" si="0"/>
        <v>590332.826</v>
      </c>
      <c r="K10" s="308">
        <f t="shared" si="0"/>
        <v>619248.36199999996</v>
      </c>
      <c r="L10" s="251">
        <f t="shared" si="0"/>
        <v>2770317.7800000003</v>
      </c>
      <c r="M10" s="308">
        <f t="shared" si="0"/>
        <v>2685615.35</v>
      </c>
      <c r="N10" s="253">
        <f t="shared" si="0"/>
        <v>262403.95699999999</v>
      </c>
      <c r="O10" s="317">
        <f t="shared" si="0"/>
        <v>251529.14199999999</v>
      </c>
      <c r="P10" s="250">
        <f>SUM(P11:P16)</f>
        <v>725951.902</v>
      </c>
      <c r="Q10" s="317">
        <f>SUM(Q11:Q16)</f>
        <v>652030.65099999995</v>
      </c>
      <c r="R10" s="254">
        <f>SUM(R11:R16)</f>
        <v>3404823.8560000001</v>
      </c>
      <c r="S10" s="317">
        <f>SUM(S11:S16)</f>
        <v>2827128.5860000001</v>
      </c>
      <c r="T10" s="39"/>
      <c r="U10" s="442"/>
      <c r="V10" s="442"/>
      <c r="W10" s="442"/>
    </row>
    <row r="11" spans="1:23" x14ac:dyDescent="0.2">
      <c r="A11" s="29"/>
      <c r="B11" s="255" t="s">
        <v>91</v>
      </c>
      <c r="C11" s="256" t="s">
        <v>137</v>
      </c>
      <c r="D11" s="257">
        <v>241056.77900000001</v>
      </c>
      <c r="E11" s="306">
        <v>263178.3</v>
      </c>
      <c r="F11" s="258">
        <v>1130788.071</v>
      </c>
      <c r="G11" s="309">
        <v>1141159.3840000001</v>
      </c>
      <c r="H11" s="259">
        <v>348934.696</v>
      </c>
      <c r="I11" s="313">
        <v>361973.01799999998</v>
      </c>
      <c r="J11" s="257">
        <v>105476.147</v>
      </c>
      <c r="K11" s="306">
        <v>98591.337</v>
      </c>
      <c r="L11" s="258">
        <v>494749.21399999998</v>
      </c>
      <c r="M11" s="309">
        <v>427553.36</v>
      </c>
      <c r="N11" s="259">
        <v>92324.361999999994</v>
      </c>
      <c r="O11" s="313">
        <v>69303.415999999997</v>
      </c>
      <c r="P11" s="257">
        <f t="shared" ref="P11:P16" si="1">D11-J11</f>
        <v>135580.63200000001</v>
      </c>
      <c r="Q11" s="313">
        <f t="shared" ref="Q11:Q16" si="2">E11-K11</f>
        <v>164586.96299999999</v>
      </c>
      <c r="R11" s="260">
        <f t="shared" ref="R11:S16" si="3">F11-L11</f>
        <v>636038.85700000008</v>
      </c>
      <c r="S11" s="318">
        <f t="shared" si="3"/>
        <v>713606.02400000009</v>
      </c>
      <c r="T11" s="39"/>
      <c r="U11" s="442"/>
      <c r="V11" s="442"/>
      <c r="W11" s="442"/>
    </row>
    <row r="12" spans="1:23" x14ac:dyDescent="0.2">
      <c r="A12" s="29"/>
      <c r="B12" s="255" t="s">
        <v>92</v>
      </c>
      <c r="C12" s="256" t="s">
        <v>93</v>
      </c>
      <c r="D12" s="257">
        <v>218616.46299999999</v>
      </c>
      <c r="E12" s="306">
        <v>181967.98199999999</v>
      </c>
      <c r="F12" s="258">
        <v>1026161.743</v>
      </c>
      <c r="G12" s="309">
        <v>789099.1</v>
      </c>
      <c r="H12" s="259">
        <v>77838.562000000005</v>
      </c>
      <c r="I12" s="313">
        <v>68530.910999999993</v>
      </c>
      <c r="J12" s="257">
        <v>130338.50199999999</v>
      </c>
      <c r="K12" s="306">
        <v>132494.13399999999</v>
      </c>
      <c r="L12" s="258">
        <v>611507.93900000001</v>
      </c>
      <c r="M12" s="309">
        <v>574708.07200000004</v>
      </c>
      <c r="N12" s="259">
        <v>54908.811999999998</v>
      </c>
      <c r="O12" s="313">
        <v>67430.418999999994</v>
      </c>
      <c r="P12" s="257">
        <f t="shared" si="1"/>
        <v>88277.960999999996</v>
      </c>
      <c r="Q12" s="313">
        <f t="shared" si="2"/>
        <v>49473.847999999998</v>
      </c>
      <c r="R12" s="260">
        <f t="shared" si="3"/>
        <v>414653.804</v>
      </c>
      <c r="S12" s="318">
        <f t="shared" si="3"/>
        <v>214391.02799999993</v>
      </c>
      <c r="T12" s="39"/>
      <c r="U12" s="442"/>
      <c r="V12" s="442"/>
      <c r="W12" s="442"/>
    </row>
    <row r="13" spans="1:23" x14ac:dyDescent="0.2">
      <c r="A13" s="29"/>
      <c r="B13" s="255" t="s">
        <v>94</v>
      </c>
      <c r="C13" s="256" t="s">
        <v>95</v>
      </c>
      <c r="D13" s="257">
        <v>91583.275999999998</v>
      </c>
      <c r="E13" s="306">
        <v>95454.713000000003</v>
      </c>
      <c r="F13" s="258">
        <v>429474.05800000002</v>
      </c>
      <c r="G13" s="309">
        <v>413979.49</v>
      </c>
      <c r="H13" s="259">
        <v>56682.54</v>
      </c>
      <c r="I13" s="313">
        <v>56312.366000000002</v>
      </c>
      <c r="J13" s="257">
        <v>39588.942000000003</v>
      </c>
      <c r="K13" s="306">
        <v>40475.091</v>
      </c>
      <c r="L13" s="258">
        <v>185699.277</v>
      </c>
      <c r="M13" s="309">
        <v>175533.10399999999</v>
      </c>
      <c r="N13" s="259">
        <v>24097.565999999999</v>
      </c>
      <c r="O13" s="313">
        <v>24264.944</v>
      </c>
      <c r="P13" s="257">
        <f t="shared" si="1"/>
        <v>51994.333999999995</v>
      </c>
      <c r="Q13" s="313">
        <f t="shared" si="2"/>
        <v>54979.622000000003</v>
      </c>
      <c r="R13" s="260">
        <f t="shared" si="3"/>
        <v>243774.78100000002</v>
      </c>
      <c r="S13" s="318">
        <f t="shared" si="3"/>
        <v>238446.386</v>
      </c>
      <c r="T13" s="39"/>
      <c r="U13" s="38"/>
    </row>
    <row r="14" spans="1:23" x14ac:dyDescent="0.2">
      <c r="A14" s="29"/>
      <c r="B14" s="255" t="s">
        <v>96</v>
      </c>
      <c r="C14" s="256" t="s">
        <v>97</v>
      </c>
      <c r="D14" s="257">
        <v>87736.947</v>
      </c>
      <c r="E14" s="306">
        <v>79458.452999999994</v>
      </c>
      <c r="F14" s="258">
        <v>411535.88900000002</v>
      </c>
      <c r="G14" s="309">
        <v>344639.315</v>
      </c>
      <c r="H14" s="259">
        <v>96589.067999999999</v>
      </c>
      <c r="I14" s="313">
        <v>86319.312999999995</v>
      </c>
      <c r="J14" s="257">
        <v>26379.101999999999</v>
      </c>
      <c r="K14" s="306">
        <v>31126.01</v>
      </c>
      <c r="L14" s="258">
        <v>123771.94500000001</v>
      </c>
      <c r="M14" s="309">
        <v>135022.63200000001</v>
      </c>
      <c r="N14" s="259">
        <v>37205.01</v>
      </c>
      <c r="O14" s="313">
        <v>29844.521000000001</v>
      </c>
      <c r="P14" s="257">
        <f t="shared" si="1"/>
        <v>61357.845000000001</v>
      </c>
      <c r="Q14" s="313">
        <f t="shared" si="2"/>
        <v>48332.442999999999</v>
      </c>
      <c r="R14" s="260">
        <f t="shared" si="3"/>
        <v>287763.94400000002</v>
      </c>
      <c r="S14" s="318">
        <f t="shared" si="3"/>
        <v>209616.68299999999</v>
      </c>
      <c r="T14" s="39"/>
      <c r="U14" s="30"/>
    </row>
    <row r="15" spans="1:23" x14ac:dyDescent="0.2">
      <c r="A15" s="29"/>
      <c r="B15" s="255" t="s">
        <v>98</v>
      </c>
      <c r="C15" s="256" t="s">
        <v>99</v>
      </c>
      <c r="D15" s="257">
        <v>189640.99299999999</v>
      </c>
      <c r="E15" s="306">
        <v>175082.42</v>
      </c>
      <c r="F15" s="258">
        <v>889559.77800000005</v>
      </c>
      <c r="G15" s="309">
        <v>759110.05700000003</v>
      </c>
      <c r="H15" s="259">
        <v>38771.709000000003</v>
      </c>
      <c r="I15" s="313">
        <v>30970.054</v>
      </c>
      <c r="J15" s="257">
        <v>41156.445</v>
      </c>
      <c r="K15" s="306">
        <v>50598.385000000002</v>
      </c>
      <c r="L15" s="258">
        <v>193374.31700000001</v>
      </c>
      <c r="M15" s="309">
        <v>219410.64199999999</v>
      </c>
      <c r="N15" s="259">
        <v>6466.3869999999997</v>
      </c>
      <c r="O15" s="313">
        <v>8155.5280000000002</v>
      </c>
      <c r="P15" s="257">
        <f t="shared" si="1"/>
        <v>148484.54799999998</v>
      </c>
      <c r="Q15" s="313">
        <f t="shared" si="2"/>
        <v>124484.035</v>
      </c>
      <c r="R15" s="260">
        <f t="shared" si="3"/>
        <v>696185.46100000001</v>
      </c>
      <c r="S15" s="318">
        <f t="shared" si="3"/>
        <v>539699.41500000004</v>
      </c>
      <c r="T15" s="39"/>
      <c r="U15" s="30"/>
    </row>
    <row r="16" spans="1:23" ht="13.5" thickBot="1" x14ac:dyDescent="0.25">
      <c r="A16" s="29"/>
      <c r="B16" s="261" t="s">
        <v>100</v>
      </c>
      <c r="C16" s="262" t="s">
        <v>101</v>
      </c>
      <c r="D16" s="263">
        <v>487650.27</v>
      </c>
      <c r="E16" s="307">
        <v>476137.14500000002</v>
      </c>
      <c r="F16" s="264">
        <v>2287622.0970000001</v>
      </c>
      <c r="G16" s="310">
        <v>2064756.59</v>
      </c>
      <c r="H16" s="265">
        <v>118197.601</v>
      </c>
      <c r="I16" s="314">
        <v>114357.69899999999</v>
      </c>
      <c r="J16" s="263">
        <v>247393.68799999999</v>
      </c>
      <c r="K16" s="307">
        <v>265963.40500000003</v>
      </c>
      <c r="L16" s="264">
        <v>1161215.088</v>
      </c>
      <c r="M16" s="310">
        <v>1153387.54</v>
      </c>
      <c r="N16" s="265">
        <v>47401.82</v>
      </c>
      <c r="O16" s="314">
        <v>52530.313999999998</v>
      </c>
      <c r="P16" s="263">
        <f t="shared" si="1"/>
        <v>240256.58200000002</v>
      </c>
      <c r="Q16" s="314">
        <f t="shared" si="2"/>
        <v>210173.74</v>
      </c>
      <c r="R16" s="266">
        <f t="shared" si="3"/>
        <v>1126407.0090000001</v>
      </c>
      <c r="S16" s="319">
        <f t="shared" si="3"/>
        <v>911369.05</v>
      </c>
      <c r="T16" s="24"/>
      <c r="U16" s="30"/>
    </row>
    <row r="17" spans="1:23" x14ac:dyDescent="0.2">
      <c r="E17" s="19"/>
      <c r="G17" s="19"/>
      <c r="H17" s="19"/>
      <c r="I17" s="19"/>
      <c r="L17" s="19"/>
      <c r="M17" s="19"/>
      <c r="N17" s="19"/>
      <c r="O17" s="19"/>
      <c r="R17" s="27"/>
    </row>
    <row r="18" spans="1:23" ht="29.25" thickBot="1" x14ac:dyDescent="0.5">
      <c r="B18" s="226" t="s">
        <v>203</v>
      </c>
      <c r="C18" s="105"/>
      <c r="G18" s="19"/>
      <c r="I18" s="19"/>
      <c r="L18" s="19"/>
    </row>
    <row r="19" spans="1:23" ht="15" x14ac:dyDescent="0.2">
      <c r="A19" s="29"/>
      <c r="B19" s="228"/>
      <c r="C19" s="267"/>
      <c r="D19" s="268" t="s">
        <v>85</v>
      </c>
      <c r="E19" s="269"/>
      <c r="F19" s="269"/>
      <c r="G19" s="269"/>
      <c r="H19" s="269"/>
      <c r="I19" s="270"/>
      <c r="J19" s="268" t="s">
        <v>86</v>
      </c>
      <c r="K19" s="269"/>
      <c r="L19" s="269"/>
      <c r="M19" s="269"/>
      <c r="N19" s="269"/>
      <c r="O19" s="270"/>
      <c r="P19" s="271" t="s">
        <v>104</v>
      </c>
      <c r="Q19" s="272"/>
      <c r="R19" s="273"/>
      <c r="S19" s="274"/>
      <c r="U19" s="442"/>
      <c r="V19" s="442"/>
      <c r="W19" s="442"/>
    </row>
    <row r="20" spans="1:23" ht="15" x14ac:dyDescent="0.25">
      <c r="A20" s="29"/>
      <c r="B20" s="233" t="s">
        <v>87</v>
      </c>
      <c r="C20" s="275" t="s">
        <v>88</v>
      </c>
      <c r="D20" s="236" t="s">
        <v>89</v>
      </c>
      <c r="E20" s="236"/>
      <c r="F20" s="236" t="s">
        <v>131</v>
      </c>
      <c r="G20" s="236"/>
      <c r="H20" s="236" t="s">
        <v>90</v>
      </c>
      <c r="I20" s="276"/>
      <c r="J20" s="236" t="s">
        <v>89</v>
      </c>
      <c r="K20" s="236"/>
      <c r="L20" s="236" t="s">
        <v>131</v>
      </c>
      <c r="M20" s="236"/>
      <c r="N20" s="236" t="s">
        <v>90</v>
      </c>
      <c r="O20" s="276"/>
      <c r="P20" s="238" t="s">
        <v>89</v>
      </c>
      <c r="Q20" s="236"/>
      <c r="R20" s="238" t="s">
        <v>131</v>
      </c>
      <c r="S20" s="237"/>
      <c r="U20" s="442"/>
      <c r="V20" s="442"/>
      <c r="W20" s="442"/>
    </row>
    <row r="21" spans="1:23" ht="13.5" thickBot="1" x14ac:dyDescent="0.25">
      <c r="A21" s="29"/>
      <c r="B21" s="239"/>
      <c r="C21" s="277"/>
      <c r="D21" s="278" t="s">
        <v>301</v>
      </c>
      <c r="E21" s="304" t="s">
        <v>302</v>
      </c>
      <c r="F21" s="242" t="s">
        <v>301</v>
      </c>
      <c r="G21" s="304" t="s">
        <v>302</v>
      </c>
      <c r="H21" s="243" t="s">
        <v>301</v>
      </c>
      <c r="I21" s="320" t="s">
        <v>302</v>
      </c>
      <c r="J21" s="279" t="s">
        <v>301</v>
      </c>
      <c r="K21" s="315" t="s">
        <v>302</v>
      </c>
      <c r="L21" s="245" t="s">
        <v>301</v>
      </c>
      <c r="M21" s="315" t="s">
        <v>302</v>
      </c>
      <c r="N21" s="246" t="s">
        <v>301</v>
      </c>
      <c r="O21" s="324" t="s">
        <v>302</v>
      </c>
      <c r="P21" s="278" t="s">
        <v>301</v>
      </c>
      <c r="Q21" s="304" t="s">
        <v>302</v>
      </c>
      <c r="R21" s="280" t="s">
        <v>301</v>
      </c>
      <c r="S21" s="311" t="s">
        <v>302</v>
      </c>
      <c r="U21" s="442"/>
      <c r="V21" s="442"/>
      <c r="W21" s="442"/>
    </row>
    <row r="22" spans="1:23" ht="15.75" x14ac:dyDescent="0.25">
      <c r="A22" s="29"/>
      <c r="B22" s="248" t="s">
        <v>250</v>
      </c>
      <c r="C22" s="281"/>
      <c r="D22" s="282">
        <f t="shared" ref="D22:S22" si="4">SUM(D23:D28)</f>
        <v>74173.620999999999</v>
      </c>
      <c r="E22" s="308">
        <f t="shared" si="4"/>
        <v>65409.298000000003</v>
      </c>
      <c r="F22" s="251">
        <f t="shared" si="4"/>
        <v>348241.84400000004</v>
      </c>
      <c r="G22" s="308">
        <f t="shared" si="4"/>
        <v>283463.33899999998</v>
      </c>
      <c r="H22" s="253">
        <f t="shared" si="4"/>
        <v>32821.315000000002</v>
      </c>
      <c r="I22" s="321">
        <f t="shared" si="4"/>
        <v>26996.160999999996</v>
      </c>
      <c r="J22" s="282">
        <f t="shared" si="4"/>
        <v>62314.449000000001</v>
      </c>
      <c r="K22" s="308">
        <f>SUM(K23:K28)</f>
        <v>50814.975000000006</v>
      </c>
      <c r="L22" s="251">
        <f>SUM(L23:L28)</f>
        <v>292537.04500000004</v>
      </c>
      <c r="M22" s="308">
        <f>SUM(M23:M28)</f>
        <v>220338.47099999999</v>
      </c>
      <c r="N22" s="253">
        <f t="shared" si="4"/>
        <v>20105.642</v>
      </c>
      <c r="O22" s="305">
        <f t="shared" si="4"/>
        <v>15950.795</v>
      </c>
      <c r="P22" s="250">
        <f t="shared" si="4"/>
        <v>11859.172000000002</v>
      </c>
      <c r="Q22" s="312">
        <f t="shared" si="4"/>
        <v>14594.322999999997</v>
      </c>
      <c r="R22" s="550">
        <f t="shared" si="4"/>
        <v>55704.798999999999</v>
      </c>
      <c r="S22" s="547">
        <f t="shared" si="4"/>
        <v>63124.867999999988</v>
      </c>
      <c r="U22" s="442"/>
      <c r="V22" s="442"/>
      <c r="W22" s="442"/>
    </row>
    <row r="23" spans="1:23" x14ac:dyDescent="0.2">
      <c r="A23" s="29"/>
      <c r="B23" s="255" t="s">
        <v>91</v>
      </c>
      <c r="C23" s="283" t="s">
        <v>137</v>
      </c>
      <c r="D23" s="259">
        <v>3156.337</v>
      </c>
      <c r="E23" s="306">
        <v>5548.674</v>
      </c>
      <c r="F23" s="284">
        <v>14817.293</v>
      </c>
      <c r="G23" s="309">
        <v>24060.648000000001</v>
      </c>
      <c r="H23" s="259">
        <v>2021.4169999999999</v>
      </c>
      <c r="I23" s="322">
        <v>2830.7460000000001</v>
      </c>
      <c r="J23" s="285">
        <v>2676.7660000000001</v>
      </c>
      <c r="K23" s="309">
        <v>4456.6130000000003</v>
      </c>
      <c r="L23" s="258">
        <v>12510.603999999999</v>
      </c>
      <c r="M23" s="309">
        <v>19316.795999999998</v>
      </c>
      <c r="N23" s="284">
        <v>3457.9639999999999</v>
      </c>
      <c r="O23" s="325">
        <v>3168.9740000000002</v>
      </c>
      <c r="P23" s="257">
        <f t="shared" ref="P23:P28" si="5">D23-J23</f>
        <v>479.57099999999991</v>
      </c>
      <c r="Q23" s="553">
        <f t="shared" ref="Q23:Q28" si="6">E23-K23</f>
        <v>1092.0609999999997</v>
      </c>
      <c r="R23" s="551">
        <f t="shared" ref="P23:S28" si="7">F23-L23</f>
        <v>2306.6890000000003</v>
      </c>
      <c r="S23" s="548">
        <f t="shared" si="7"/>
        <v>4743.8520000000026</v>
      </c>
      <c r="U23" s="442"/>
      <c r="V23" s="442"/>
      <c r="W23" s="442"/>
    </row>
    <row r="24" spans="1:23" x14ac:dyDescent="0.2">
      <c r="A24" s="29"/>
      <c r="B24" s="255" t="s">
        <v>92</v>
      </c>
      <c r="C24" s="283" t="s">
        <v>93</v>
      </c>
      <c r="D24" s="259">
        <v>14712.392</v>
      </c>
      <c r="E24" s="306">
        <v>6351.88</v>
      </c>
      <c r="F24" s="284">
        <v>69220.539000000004</v>
      </c>
      <c r="G24" s="309">
        <v>27544.864000000001</v>
      </c>
      <c r="H24" s="259">
        <v>5995.2650000000003</v>
      </c>
      <c r="I24" s="322">
        <v>2441.2669999999998</v>
      </c>
      <c r="J24" s="285">
        <v>17311.61</v>
      </c>
      <c r="K24" s="309">
        <v>10224.195</v>
      </c>
      <c r="L24" s="258">
        <v>81286.447</v>
      </c>
      <c r="M24" s="309">
        <v>44325.415000000001</v>
      </c>
      <c r="N24" s="284">
        <v>5729.3239999999996</v>
      </c>
      <c r="O24" s="325">
        <v>3678.3229999999999</v>
      </c>
      <c r="P24" s="257">
        <f t="shared" si="5"/>
        <v>-2599.2180000000008</v>
      </c>
      <c r="Q24" s="553">
        <f t="shared" si="6"/>
        <v>-3872.3149999999996</v>
      </c>
      <c r="R24" s="551">
        <f t="shared" si="7"/>
        <v>-12065.907999999996</v>
      </c>
      <c r="S24" s="548">
        <f t="shared" si="7"/>
        <v>-16780.550999999999</v>
      </c>
      <c r="U24" s="442"/>
      <c r="V24" s="442"/>
      <c r="W24" s="442"/>
    </row>
    <row r="25" spans="1:23" x14ac:dyDescent="0.2">
      <c r="A25" s="29"/>
      <c r="B25" s="255" t="s">
        <v>94</v>
      </c>
      <c r="C25" s="283" t="s">
        <v>95</v>
      </c>
      <c r="D25" s="259">
        <v>3231.078</v>
      </c>
      <c r="E25" s="306">
        <v>4332.0550000000003</v>
      </c>
      <c r="F25" s="284">
        <v>15144.152</v>
      </c>
      <c r="G25" s="309">
        <v>18788.456999999999</v>
      </c>
      <c r="H25" s="259">
        <v>1396.847</v>
      </c>
      <c r="I25" s="322">
        <v>1735.9960000000001</v>
      </c>
      <c r="J25" s="285">
        <v>358.81900000000002</v>
      </c>
      <c r="K25" s="309">
        <v>306.60899999999998</v>
      </c>
      <c r="L25" s="258">
        <v>1689.3979999999999</v>
      </c>
      <c r="M25" s="309">
        <v>1327.825</v>
      </c>
      <c r="N25" s="284">
        <v>113.05</v>
      </c>
      <c r="O25" s="325">
        <v>262.24599999999998</v>
      </c>
      <c r="P25" s="257">
        <f t="shared" si="5"/>
        <v>2872.259</v>
      </c>
      <c r="Q25" s="553">
        <f t="shared" si="6"/>
        <v>4025.4460000000004</v>
      </c>
      <c r="R25" s="551">
        <f t="shared" si="7"/>
        <v>13454.754000000001</v>
      </c>
      <c r="S25" s="548">
        <f t="shared" si="7"/>
        <v>17460.631999999998</v>
      </c>
      <c r="U25" s="442"/>
    </row>
    <row r="26" spans="1:23" x14ac:dyDescent="0.2">
      <c r="A26" s="29"/>
      <c r="B26" s="255" t="s">
        <v>96</v>
      </c>
      <c r="C26" s="283" t="s">
        <v>97</v>
      </c>
      <c r="D26" s="259">
        <v>11591.79</v>
      </c>
      <c r="E26" s="306">
        <v>10536.36</v>
      </c>
      <c r="F26" s="284">
        <v>54322.902999999998</v>
      </c>
      <c r="G26" s="309">
        <v>45688.631999999998</v>
      </c>
      <c r="H26" s="259">
        <v>13590.778</v>
      </c>
      <c r="I26" s="322">
        <v>12490.038</v>
      </c>
      <c r="J26" s="285">
        <v>4197.4269999999997</v>
      </c>
      <c r="K26" s="309">
        <v>3078.4140000000002</v>
      </c>
      <c r="L26" s="258">
        <v>19671.626</v>
      </c>
      <c r="M26" s="309">
        <v>13348.584000000001</v>
      </c>
      <c r="N26" s="284">
        <v>2733.1669999999999</v>
      </c>
      <c r="O26" s="325">
        <v>2398.2159999999999</v>
      </c>
      <c r="P26" s="257">
        <f t="shared" si="7"/>
        <v>7394.3630000000012</v>
      </c>
      <c r="Q26" s="553">
        <f t="shared" si="6"/>
        <v>7457.9459999999999</v>
      </c>
      <c r="R26" s="551">
        <f t="shared" si="7"/>
        <v>34651.277000000002</v>
      </c>
      <c r="S26" s="548">
        <f t="shared" si="7"/>
        <v>32340.047999999995</v>
      </c>
      <c r="U26" s="442"/>
    </row>
    <row r="27" spans="1:23" x14ac:dyDescent="0.2">
      <c r="A27" s="29"/>
      <c r="B27" s="255" t="s">
        <v>98</v>
      </c>
      <c r="C27" s="283" t="s">
        <v>99</v>
      </c>
      <c r="D27" s="259">
        <v>28930.949000000001</v>
      </c>
      <c r="E27" s="306">
        <v>29616.993999999999</v>
      </c>
      <c r="F27" s="284">
        <v>135887.008</v>
      </c>
      <c r="G27" s="309">
        <v>128250.788</v>
      </c>
      <c r="H27" s="259">
        <v>6390.8310000000001</v>
      </c>
      <c r="I27" s="322">
        <v>5245.8670000000002</v>
      </c>
      <c r="J27" s="285">
        <v>5100.9840000000004</v>
      </c>
      <c r="K27" s="309">
        <v>3796.1309999999999</v>
      </c>
      <c r="L27" s="258">
        <v>23957.272000000001</v>
      </c>
      <c r="M27" s="309">
        <v>16464.294999999998</v>
      </c>
      <c r="N27" s="284">
        <v>833.05600000000004</v>
      </c>
      <c r="O27" s="325">
        <v>646.31100000000004</v>
      </c>
      <c r="P27" s="257">
        <f t="shared" si="5"/>
        <v>23829.965</v>
      </c>
      <c r="Q27" s="553">
        <f t="shared" si="6"/>
        <v>25820.862999999998</v>
      </c>
      <c r="R27" s="551">
        <f t="shared" si="7"/>
        <v>111929.736</v>
      </c>
      <c r="S27" s="548">
        <f t="shared" si="7"/>
        <v>111786.493</v>
      </c>
      <c r="U27" s="442"/>
    </row>
    <row r="28" spans="1:23" ht="13.5" thickBot="1" x14ac:dyDescent="0.25">
      <c r="A28" s="29"/>
      <c r="B28" s="261" t="s">
        <v>100</v>
      </c>
      <c r="C28" s="286" t="s">
        <v>101</v>
      </c>
      <c r="D28" s="265">
        <v>12551.075000000001</v>
      </c>
      <c r="E28" s="307">
        <v>9023.3349999999991</v>
      </c>
      <c r="F28" s="287">
        <v>58849.949000000001</v>
      </c>
      <c r="G28" s="310">
        <v>39129.949999999997</v>
      </c>
      <c r="H28" s="265">
        <v>3426.1770000000001</v>
      </c>
      <c r="I28" s="323">
        <v>2252.2469999999998</v>
      </c>
      <c r="J28" s="288">
        <v>32668.843000000001</v>
      </c>
      <c r="K28" s="310">
        <v>28953.012999999999</v>
      </c>
      <c r="L28" s="264">
        <v>153421.698</v>
      </c>
      <c r="M28" s="310">
        <v>125555.556</v>
      </c>
      <c r="N28" s="287">
        <v>7239.0810000000001</v>
      </c>
      <c r="O28" s="326">
        <v>5796.7250000000004</v>
      </c>
      <c r="P28" s="263">
        <f t="shared" si="5"/>
        <v>-20117.768</v>
      </c>
      <c r="Q28" s="554">
        <f t="shared" si="6"/>
        <v>-19929.678</v>
      </c>
      <c r="R28" s="552">
        <f t="shared" si="7"/>
        <v>-94571.749000000011</v>
      </c>
      <c r="S28" s="549">
        <f t="shared" si="7"/>
        <v>-86425.606</v>
      </c>
    </row>
    <row r="29" spans="1:23" x14ac:dyDescent="0.2">
      <c r="G29" s="19"/>
      <c r="H29" s="19"/>
    </row>
    <row r="30" spans="1:23" ht="27" customHeight="1" thickBot="1" x14ac:dyDescent="0.5">
      <c r="B30" s="226" t="s">
        <v>134</v>
      </c>
      <c r="C30" s="105"/>
      <c r="G30" s="19"/>
    </row>
    <row r="31" spans="1:23" ht="15" x14ac:dyDescent="0.2">
      <c r="A31" s="29"/>
      <c r="B31" s="228"/>
      <c r="C31" s="267"/>
      <c r="D31" s="268" t="s">
        <v>85</v>
      </c>
      <c r="E31" s="269"/>
      <c r="F31" s="269"/>
      <c r="G31" s="269"/>
      <c r="H31" s="269"/>
      <c r="I31" s="270"/>
      <c r="J31" s="268" t="s">
        <v>86</v>
      </c>
      <c r="K31" s="269"/>
      <c r="L31" s="269"/>
      <c r="M31" s="269"/>
      <c r="N31" s="269"/>
      <c r="O31" s="270"/>
      <c r="P31" s="268" t="s">
        <v>104</v>
      </c>
      <c r="Q31" s="272"/>
      <c r="R31" s="273"/>
      <c r="S31" s="274"/>
    </row>
    <row r="32" spans="1:23" ht="15" x14ac:dyDescent="0.25">
      <c r="A32" s="29"/>
      <c r="B32" s="233" t="s">
        <v>87</v>
      </c>
      <c r="C32" s="275" t="s">
        <v>88</v>
      </c>
      <c r="D32" s="236" t="s">
        <v>89</v>
      </c>
      <c r="E32" s="236"/>
      <c r="F32" s="236" t="s">
        <v>131</v>
      </c>
      <c r="G32" s="236"/>
      <c r="H32" s="236" t="s">
        <v>90</v>
      </c>
      <c r="I32" s="276"/>
      <c r="J32" s="236" t="s">
        <v>89</v>
      </c>
      <c r="K32" s="236"/>
      <c r="L32" s="236" t="s">
        <v>131</v>
      </c>
      <c r="M32" s="236"/>
      <c r="N32" s="236" t="s">
        <v>90</v>
      </c>
      <c r="O32" s="276"/>
      <c r="P32" s="236" t="s">
        <v>89</v>
      </c>
      <c r="Q32" s="236"/>
      <c r="R32" s="238" t="s">
        <v>131</v>
      </c>
      <c r="S32" s="237"/>
    </row>
    <row r="33" spans="1:21" ht="13.5" thickBot="1" x14ac:dyDescent="0.25">
      <c r="A33" s="29"/>
      <c r="B33" s="239"/>
      <c r="C33" s="277"/>
      <c r="D33" s="278" t="s">
        <v>301</v>
      </c>
      <c r="E33" s="304" t="s">
        <v>302</v>
      </c>
      <c r="F33" s="242" t="s">
        <v>301</v>
      </c>
      <c r="G33" s="304" t="s">
        <v>302</v>
      </c>
      <c r="H33" s="243" t="s">
        <v>301</v>
      </c>
      <c r="I33" s="320" t="s">
        <v>302</v>
      </c>
      <c r="J33" s="279" t="s">
        <v>301</v>
      </c>
      <c r="K33" s="315" t="s">
        <v>302</v>
      </c>
      <c r="L33" s="245" t="s">
        <v>301</v>
      </c>
      <c r="M33" s="315" t="s">
        <v>302</v>
      </c>
      <c r="N33" s="246" t="s">
        <v>301</v>
      </c>
      <c r="O33" s="324" t="s">
        <v>302</v>
      </c>
      <c r="P33" s="279" t="s">
        <v>301</v>
      </c>
      <c r="Q33" s="315" t="s">
        <v>302</v>
      </c>
      <c r="R33" s="247" t="s">
        <v>301</v>
      </c>
      <c r="S33" s="316" t="s">
        <v>302</v>
      </c>
      <c r="T33" s="32"/>
      <c r="U33" s="442"/>
    </row>
    <row r="34" spans="1:21" ht="15.75" x14ac:dyDescent="0.25">
      <c r="A34" s="29"/>
      <c r="B34" s="248" t="s">
        <v>250</v>
      </c>
      <c r="C34" s="281"/>
      <c r="D34" s="282">
        <f t="shared" ref="D34:S34" si="8">SUM(D35:D40)</f>
        <v>220819.49800000002</v>
      </c>
      <c r="E34" s="308">
        <f t="shared" si="8"/>
        <v>241312.05099999998</v>
      </c>
      <c r="F34" s="251">
        <f t="shared" si="8"/>
        <v>1035889.0819999999</v>
      </c>
      <c r="G34" s="308">
        <f t="shared" si="8"/>
        <v>1046356.1309999998</v>
      </c>
      <c r="H34" s="253">
        <f t="shared" si="8"/>
        <v>242738.36800000002</v>
      </c>
      <c r="I34" s="321">
        <f t="shared" si="8"/>
        <v>258266.90399999998</v>
      </c>
      <c r="J34" s="282">
        <f t="shared" si="8"/>
        <v>193992.48200000002</v>
      </c>
      <c r="K34" s="308">
        <f t="shared" si="8"/>
        <v>212612.61100000003</v>
      </c>
      <c r="L34" s="251">
        <f t="shared" si="8"/>
        <v>910331.08799999999</v>
      </c>
      <c r="M34" s="308">
        <f t="shared" si="8"/>
        <v>922152.304</v>
      </c>
      <c r="N34" s="253">
        <f t="shared" si="8"/>
        <v>78067.528000000006</v>
      </c>
      <c r="O34" s="305">
        <f t="shared" si="8"/>
        <v>78807.929000000004</v>
      </c>
      <c r="P34" s="250">
        <f>SUM(P35:P40)</f>
        <v>26827.016000000003</v>
      </c>
      <c r="Q34" s="317">
        <f>SUM(Q35:Q40)</f>
        <v>28699.44000000001</v>
      </c>
      <c r="R34" s="254">
        <f t="shared" si="8"/>
        <v>125557.99400000009</v>
      </c>
      <c r="S34" s="317">
        <f t="shared" si="8"/>
        <v>124203.82699999993</v>
      </c>
      <c r="T34" s="32"/>
      <c r="U34" s="442"/>
    </row>
    <row r="35" spans="1:21" x14ac:dyDescent="0.2">
      <c r="A35" s="29"/>
      <c r="B35" s="255" t="s">
        <v>91</v>
      </c>
      <c r="C35" s="283" t="s">
        <v>137</v>
      </c>
      <c r="D35" s="259">
        <v>119250.02899999999</v>
      </c>
      <c r="E35" s="306">
        <v>142641.67800000001</v>
      </c>
      <c r="F35" s="258">
        <v>559564.56599999999</v>
      </c>
      <c r="G35" s="309">
        <v>618404.41799999995</v>
      </c>
      <c r="H35" s="259">
        <v>199117.25700000001</v>
      </c>
      <c r="I35" s="322">
        <v>221753.25599999999</v>
      </c>
      <c r="J35" s="289">
        <v>22083.464</v>
      </c>
      <c r="K35" s="306">
        <v>28420.769</v>
      </c>
      <c r="L35" s="258">
        <v>103540.443</v>
      </c>
      <c r="M35" s="309">
        <v>123292.38499999999</v>
      </c>
      <c r="N35" s="259">
        <v>10739.567999999999</v>
      </c>
      <c r="O35" s="327">
        <v>11329.376</v>
      </c>
      <c r="P35" s="257">
        <f t="shared" ref="P35:R40" si="9">D35-J35</f>
        <v>97166.565000000002</v>
      </c>
      <c r="Q35" s="313">
        <f t="shared" si="9"/>
        <v>114220.90900000001</v>
      </c>
      <c r="R35" s="260">
        <f t="shared" si="9"/>
        <v>456024.12300000002</v>
      </c>
      <c r="S35" s="318">
        <f t="shared" ref="S35:S40" si="10">G35-M35</f>
        <v>495112.03299999994</v>
      </c>
      <c r="T35" s="32"/>
      <c r="U35" s="442"/>
    </row>
    <row r="36" spans="1:21" x14ac:dyDescent="0.2">
      <c r="A36" s="29"/>
      <c r="B36" s="255" t="s">
        <v>92</v>
      </c>
      <c r="C36" s="283" t="s">
        <v>93</v>
      </c>
      <c r="D36" s="259">
        <v>17512.142</v>
      </c>
      <c r="E36" s="306">
        <v>8844.5869999999995</v>
      </c>
      <c r="F36" s="258">
        <v>81998.964000000007</v>
      </c>
      <c r="G36" s="309">
        <v>38422.093000000001</v>
      </c>
      <c r="H36" s="259">
        <v>6391.0929999999998</v>
      </c>
      <c r="I36" s="322">
        <v>3240.4789999999998</v>
      </c>
      <c r="J36" s="289">
        <v>49162.233999999997</v>
      </c>
      <c r="K36" s="306">
        <v>53656.154000000002</v>
      </c>
      <c r="L36" s="258">
        <v>230739.28099999999</v>
      </c>
      <c r="M36" s="309">
        <v>232801.37400000001</v>
      </c>
      <c r="N36" s="259">
        <v>25151.036</v>
      </c>
      <c r="O36" s="327">
        <v>28656.04</v>
      </c>
      <c r="P36" s="257">
        <f t="shared" si="9"/>
        <v>-31650.091999999997</v>
      </c>
      <c r="Q36" s="313">
        <f t="shared" si="9"/>
        <v>-44811.567000000003</v>
      </c>
      <c r="R36" s="260">
        <f t="shared" si="9"/>
        <v>-148740.31699999998</v>
      </c>
      <c r="S36" s="318">
        <f t="shared" si="10"/>
        <v>-194379.28100000002</v>
      </c>
      <c r="U36" s="442"/>
    </row>
    <row r="37" spans="1:21" x14ac:dyDescent="0.2">
      <c r="A37" s="29"/>
      <c r="B37" s="255" t="s">
        <v>94</v>
      </c>
      <c r="C37" s="283" t="s">
        <v>95</v>
      </c>
      <c r="D37" s="259">
        <v>6401.2870000000003</v>
      </c>
      <c r="E37" s="306">
        <v>7018.8760000000002</v>
      </c>
      <c r="F37" s="258">
        <v>30022.12</v>
      </c>
      <c r="G37" s="309">
        <v>30450.332999999999</v>
      </c>
      <c r="H37" s="259">
        <v>4389.7479999999996</v>
      </c>
      <c r="I37" s="322">
        <v>4665.9049999999997</v>
      </c>
      <c r="J37" s="289">
        <v>13397.422</v>
      </c>
      <c r="K37" s="306">
        <v>16111.156999999999</v>
      </c>
      <c r="L37" s="258">
        <v>62849.004000000001</v>
      </c>
      <c r="M37" s="309">
        <v>69855.058999999994</v>
      </c>
      <c r="N37" s="259">
        <v>8720.8379999999997</v>
      </c>
      <c r="O37" s="327">
        <v>9927.0740000000005</v>
      </c>
      <c r="P37" s="257">
        <f t="shared" si="9"/>
        <v>-6996.1350000000002</v>
      </c>
      <c r="Q37" s="313">
        <f t="shared" si="9"/>
        <v>-9092.280999999999</v>
      </c>
      <c r="R37" s="260">
        <f t="shared" si="9"/>
        <v>-32826.884000000005</v>
      </c>
      <c r="S37" s="318">
        <f t="shared" si="10"/>
        <v>-39404.725999999995</v>
      </c>
      <c r="T37" s="32"/>
      <c r="U37" s="442"/>
    </row>
    <row r="38" spans="1:21" x14ac:dyDescent="0.2">
      <c r="A38" s="29"/>
      <c r="B38" s="255" t="s">
        <v>96</v>
      </c>
      <c r="C38" s="283" t="s">
        <v>97</v>
      </c>
      <c r="D38" s="259">
        <v>6230.924</v>
      </c>
      <c r="E38" s="306">
        <v>5176.7579999999998</v>
      </c>
      <c r="F38" s="258">
        <v>29217.789000000001</v>
      </c>
      <c r="G38" s="309">
        <v>22458.712</v>
      </c>
      <c r="H38" s="259">
        <v>13629.125</v>
      </c>
      <c r="I38" s="322">
        <v>7597.1679999999997</v>
      </c>
      <c r="J38" s="289">
        <v>8513.08</v>
      </c>
      <c r="K38" s="306">
        <v>9004.8330000000005</v>
      </c>
      <c r="L38" s="258">
        <v>39941.019999999997</v>
      </c>
      <c r="M38" s="309">
        <v>39065.184999999998</v>
      </c>
      <c r="N38" s="259">
        <v>13311.308000000001</v>
      </c>
      <c r="O38" s="327">
        <v>6552.2539999999999</v>
      </c>
      <c r="P38" s="257">
        <f t="shared" si="9"/>
        <v>-2282.1559999999999</v>
      </c>
      <c r="Q38" s="313">
        <f t="shared" si="9"/>
        <v>-3828.0750000000007</v>
      </c>
      <c r="R38" s="260">
        <f t="shared" si="9"/>
        <v>-10723.230999999996</v>
      </c>
      <c r="S38" s="318">
        <f t="shared" si="10"/>
        <v>-16606.472999999998</v>
      </c>
      <c r="T38" s="32"/>
      <c r="U38" s="442"/>
    </row>
    <row r="39" spans="1:21" x14ac:dyDescent="0.2">
      <c r="A39" s="29"/>
      <c r="B39" s="255" t="s">
        <v>98</v>
      </c>
      <c r="C39" s="283" t="s">
        <v>99</v>
      </c>
      <c r="D39" s="259">
        <v>16063.41</v>
      </c>
      <c r="E39" s="306">
        <v>14239.118</v>
      </c>
      <c r="F39" s="258">
        <v>75408.150999999998</v>
      </c>
      <c r="G39" s="309">
        <v>61724.292999999998</v>
      </c>
      <c r="H39" s="259">
        <v>3272.4009999999998</v>
      </c>
      <c r="I39" s="322">
        <v>2544.1480000000001</v>
      </c>
      <c r="J39" s="289">
        <v>12481.912</v>
      </c>
      <c r="K39" s="306">
        <v>14716.43</v>
      </c>
      <c r="L39" s="258">
        <v>58538.190999999999</v>
      </c>
      <c r="M39" s="309">
        <v>63785.425000000003</v>
      </c>
      <c r="N39" s="259">
        <v>1981.1010000000001</v>
      </c>
      <c r="O39" s="327">
        <v>2278.5309999999999</v>
      </c>
      <c r="P39" s="257">
        <f t="shared" si="9"/>
        <v>3581.4979999999996</v>
      </c>
      <c r="Q39" s="313">
        <f t="shared" si="9"/>
        <v>-477.3119999999999</v>
      </c>
      <c r="R39" s="260">
        <f t="shared" si="9"/>
        <v>16869.96</v>
      </c>
      <c r="S39" s="318">
        <f t="shared" si="10"/>
        <v>-2061.1320000000051</v>
      </c>
    </row>
    <row r="40" spans="1:21" ht="13.5" thickBot="1" x14ac:dyDescent="0.25">
      <c r="A40" s="29"/>
      <c r="B40" s="261" t="s">
        <v>100</v>
      </c>
      <c r="C40" s="286" t="s">
        <v>101</v>
      </c>
      <c r="D40" s="265">
        <v>55361.705999999998</v>
      </c>
      <c r="E40" s="307">
        <v>63391.034</v>
      </c>
      <c r="F40" s="264">
        <v>259677.492</v>
      </c>
      <c r="G40" s="310">
        <v>274896.28200000001</v>
      </c>
      <c r="H40" s="265">
        <v>15938.744000000001</v>
      </c>
      <c r="I40" s="323">
        <v>18465.948</v>
      </c>
      <c r="J40" s="290">
        <v>88354.37</v>
      </c>
      <c r="K40" s="307">
        <v>90703.267999999996</v>
      </c>
      <c r="L40" s="264">
        <v>414723.14899999998</v>
      </c>
      <c r="M40" s="310">
        <v>393352.87599999999</v>
      </c>
      <c r="N40" s="265">
        <v>18163.677</v>
      </c>
      <c r="O40" s="328">
        <v>20064.653999999999</v>
      </c>
      <c r="P40" s="263">
        <f t="shared" si="9"/>
        <v>-32992.663999999997</v>
      </c>
      <c r="Q40" s="314">
        <f t="shared" si="9"/>
        <v>-27312.233999999997</v>
      </c>
      <c r="R40" s="266">
        <f t="shared" si="9"/>
        <v>-155045.65699999998</v>
      </c>
      <c r="S40" s="319">
        <f t="shared" si="10"/>
        <v>-118456.59399999998</v>
      </c>
    </row>
    <row r="41" spans="1:21" x14ac:dyDescent="0.2">
      <c r="G41" s="19"/>
      <c r="H41" s="19"/>
      <c r="L41" s="19"/>
    </row>
    <row r="42" spans="1:21" ht="29.25" thickBot="1" x14ac:dyDescent="0.5">
      <c r="B42" s="226" t="s">
        <v>220</v>
      </c>
      <c r="C42" s="105"/>
      <c r="H42" s="19"/>
    </row>
    <row r="43" spans="1:21" ht="15" x14ac:dyDescent="0.2">
      <c r="A43" s="29"/>
      <c r="B43" s="228"/>
      <c r="C43" s="267"/>
      <c r="D43" s="271" t="s">
        <v>85</v>
      </c>
      <c r="E43" s="269"/>
      <c r="F43" s="269"/>
      <c r="G43" s="269"/>
      <c r="H43" s="269"/>
      <c r="I43" s="270"/>
      <c r="J43" s="268" t="s">
        <v>86</v>
      </c>
      <c r="K43" s="269"/>
      <c r="L43" s="269"/>
      <c r="M43" s="269"/>
      <c r="N43" s="269"/>
      <c r="O43" s="270"/>
      <c r="P43" s="268" t="s">
        <v>104</v>
      </c>
      <c r="Q43" s="272"/>
      <c r="R43" s="273"/>
      <c r="S43" s="274"/>
    </row>
    <row r="44" spans="1:21" ht="15" x14ac:dyDescent="0.25">
      <c r="A44" s="29"/>
      <c r="B44" s="233" t="s">
        <v>87</v>
      </c>
      <c r="C44" s="275" t="s">
        <v>88</v>
      </c>
      <c r="D44" s="238" t="s">
        <v>89</v>
      </c>
      <c r="E44" s="236"/>
      <c r="F44" s="236" t="s">
        <v>131</v>
      </c>
      <c r="G44" s="236"/>
      <c r="H44" s="236" t="s">
        <v>90</v>
      </c>
      <c r="I44" s="276"/>
      <c r="J44" s="236" t="s">
        <v>89</v>
      </c>
      <c r="K44" s="236"/>
      <c r="L44" s="236" t="s">
        <v>131</v>
      </c>
      <c r="M44" s="236"/>
      <c r="N44" s="236" t="s">
        <v>90</v>
      </c>
      <c r="O44" s="276"/>
      <c r="P44" s="236" t="s">
        <v>89</v>
      </c>
      <c r="Q44" s="236"/>
      <c r="R44" s="238" t="s">
        <v>131</v>
      </c>
      <c r="S44" s="237"/>
    </row>
    <row r="45" spans="1:21" ht="13.5" thickBot="1" x14ac:dyDescent="0.25">
      <c r="A45" s="29"/>
      <c r="B45" s="239"/>
      <c r="C45" s="277"/>
      <c r="D45" s="279" t="s">
        <v>301</v>
      </c>
      <c r="E45" s="315" t="s">
        <v>302</v>
      </c>
      <c r="F45" s="245" t="s">
        <v>301</v>
      </c>
      <c r="G45" s="315" t="s">
        <v>302</v>
      </c>
      <c r="H45" s="246" t="s">
        <v>301</v>
      </c>
      <c r="I45" s="324" t="s">
        <v>302</v>
      </c>
      <c r="J45" s="279" t="s">
        <v>301</v>
      </c>
      <c r="K45" s="315" t="s">
        <v>302</v>
      </c>
      <c r="L45" s="245" t="s">
        <v>301</v>
      </c>
      <c r="M45" s="315" t="s">
        <v>302</v>
      </c>
      <c r="N45" s="246" t="s">
        <v>301</v>
      </c>
      <c r="O45" s="324" t="s">
        <v>302</v>
      </c>
      <c r="P45" s="279" t="s">
        <v>301</v>
      </c>
      <c r="Q45" s="315" t="s">
        <v>302</v>
      </c>
      <c r="R45" s="247" t="s">
        <v>301</v>
      </c>
      <c r="S45" s="316" t="s">
        <v>302</v>
      </c>
    </row>
    <row r="46" spans="1:21" ht="15.75" x14ac:dyDescent="0.25">
      <c r="A46" s="29"/>
      <c r="B46" s="291" t="s">
        <v>250</v>
      </c>
      <c r="C46" s="292"/>
      <c r="D46" s="282">
        <f t="shared" ref="D46:S46" si="11">SUM(D47:D52)</f>
        <v>852622.12600000005</v>
      </c>
      <c r="E46" s="308">
        <f t="shared" si="11"/>
        <v>836059.05200000003</v>
      </c>
      <c r="F46" s="251">
        <f>(SUM(F47:F52))/1</f>
        <v>4000003.3969999999</v>
      </c>
      <c r="G46" s="308">
        <f>(SUM(G47:G52))/1</f>
        <v>3625430.7339999997</v>
      </c>
      <c r="H46" s="253">
        <f t="shared" si="11"/>
        <v>494419.299</v>
      </c>
      <c r="I46" s="321">
        <f t="shared" si="11"/>
        <v>487488.14800000004</v>
      </c>
      <c r="J46" s="282">
        <f t="shared" si="11"/>
        <v>572007.33199999994</v>
      </c>
      <c r="K46" s="308">
        <f t="shared" si="11"/>
        <v>603563.24400000006</v>
      </c>
      <c r="L46" s="251">
        <f>(SUM(L47:L52))/1</f>
        <v>2684260.6310000001</v>
      </c>
      <c r="M46" s="308">
        <f>(SUM(M47:M52))/1</f>
        <v>2617588.1169999996</v>
      </c>
      <c r="N46" s="253">
        <f t="shared" si="11"/>
        <v>254084.47300000003</v>
      </c>
      <c r="O46" s="305">
        <f t="shared" si="11"/>
        <v>242976.11700000003</v>
      </c>
      <c r="P46" s="250">
        <f>SUM(P47:P52)</f>
        <v>280614.79399999999</v>
      </c>
      <c r="Q46" s="317">
        <f>SUM(Q47:Q52)</f>
        <v>232495.80799999999</v>
      </c>
      <c r="R46" s="254">
        <f t="shared" si="11"/>
        <v>1315742.7659999998</v>
      </c>
      <c r="S46" s="317">
        <f t="shared" si="11"/>
        <v>1007842.6170000001</v>
      </c>
    </row>
    <row r="47" spans="1:21" x14ac:dyDescent="0.2">
      <c r="A47" s="29"/>
      <c r="B47" s="293" t="s">
        <v>91</v>
      </c>
      <c r="C47" s="294" t="s">
        <v>137</v>
      </c>
      <c r="D47" s="285">
        <v>176409.739</v>
      </c>
      <c r="E47" s="309">
        <v>205112.802</v>
      </c>
      <c r="F47" s="258">
        <v>827707.03599999996</v>
      </c>
      <c r="G47" s="309">
        <v>889380.57799999998</v>
      </c>
      <c r="H47" s="284">
        <v>264539.84499999997</v>
      </c>
      <c r="I47" s="329">
        <v>285549.46000000002</v>
      </c>
      <c r="J47" s="285">
        <v>100481.78200000001</v>
      </c>
      <c r="K47" s="309">
        <v>97949.967000000004</v>
      </c>
      <c r="L47" s="258">
        <v>471350.42700000003</v>
      </c>
      <c r="M47" s="309">
        <v>424778.23100000003</v>
      </c>
      <c r="N47" s="284">
        <v>89887.222999999998</v>
      </c>
      <c r="O47" s="325">
        <v>69003.929000000004</v>
      </c>
      <c r="P47" s="295">
        <f t="shared" ref="P47:S52" si="12">D47-J47</f>
        <v>75927.956999999995</v>
      </c>
      <c r="Q47" s="318">
        <f t="shared" si="12"/>
        <v>107162.83499999999</v>
      </c>
      <c r="R47" s="260">
        <f t="shared" si="12"/>
        <v>356356.60899999994</v>
      </c>
      <c r="S47" s="318">
        <f t="shared" si="12"/>
        <v>464602.34699999995</v>
      </c>
    </row>
    <row r="48" spans="1:21" x14ac:dyDescent="0.2">
      <c r="A48" s="29"/>
      <c r="B48" s="296" t="s">
        <v>92</v>
      </c>
      <c r="C48" s="294" t="s">
        <v>93</v>
      </c>
      <c r="D48" s="285">
        <v>78244.638999999996</v>
      </c>
      <c r="E48" s="309">
        <v>45657.68</v>
      </c>
      <c r="F48" s="258">
        <v>367406.58100000001</v>
      </c>
      <c r="G48" s="309">
        <v>198070.84400000001</v>
      </c>
      <c r="H48" s="284">
        <v>28693.401000000002</v>
      </c>
      <c r="I48" s="329">
        <v>17481.48</v>
      </c>
      <c r="J48" s="285">
        <v>125009.814</v>
      </c>
      <c r="K48" s="309">
        <v>125065.008</v>
      </c>
      <c r="L48" s="258">
        <v>586424.71299999999</v>
      </c>
      <c r="M48" s="309">
        <v>542505.255</v>
      </c>
      <c r="N48" s="284">
        <v>51851.851000000002</v>
      </c>
      <c r="O48" s="325">
        <v>62639.292000000001</v>
      </c>
      <c r="P48" s="295">
        <f t="shared" si="12"/>
        <v>-46765.175000000003</v>
      </c>
      <c r="Q48" s="318">
        <f t="shared" si="12"/>
        <v>-79407.328000000009</v>
      </c>
      <c r="R48" s="260">
        <f t="shared" si="12"/>
        <v>-219018.13199999998</v>
      </c>
      <c r="S48" s="318">
        <f t="shared" si="12"/>
        <v>-344434.41099999996</v>
      </c>
    </row>
    <row r="49" spans="1:19" x14ac:dyDescent="0.2">
      <c r="A49" s="29"/>
      <c r="B49" s="296" t="s">
        <v>94</v>
      </c>
      <c r="C49" s="294" t="s">
        <v>95</v>
      </c>
      <c r="D49" s="285">
        <v>66682.92</v>
      </c>
      <c r="E49" s="309">
        <v>67582.692999999999</v>
      </c>
      <c r="F49" s="258">
        <v>312652.24599999998</v>
      </c>
      <c r="G49" s="309">
        <v>293134.52899999998</v>
      </c>
      <c r="H49" s="284">
        <v>42677.453999999998</v>
      </c>
      <c r="I49" s="329">
        <v>41426.290999999997</v>
      </c>
      <c r="J49" s="285">
        <v>39581.811999999998</v>
      </c>
      <c r="K49" s="309">
        <v>40461.178</v>
      </c>
      <c r="L49" s="258">
        <v>185665.728</v>
      </c>
      <c r="M49" s="309">
        <v>175472.94200000001</v>
      </c>
      <c r="N49" s="284">
        <v>24093.528999999999</v>
      </c>
      <c r="O49" s="325">
        <v>24258.694</v>
      </c>
      <c r="P49" s="295">
        <f t="shared" si="12"/>
        <v>27101.108</v>
      </c>
      <c r="Q49" s="318">
        <f t="shared" si="12"/>
        <v>27121.514999999999</v>
      </c>
      <c r="R49" s="260">
        <f t="shared" si="12"/>
        <v>126986.51799999998</v>
      </c>
      <c r="S49" s="318">
        <f t="shared" si="12"/>
        <v>117661.58699999997</v>
      </c>
    </row>
    <row r="50" spans="1:19" x14ac:dyDescent="0.2">
      <c r="A50" s="29"/>
      <c r="B50" s="296" t="s">
        <v>96</v>
      </c>
      <c r="C50" s="294" t="s">
        <v>97</v>
      </c>
      <c r="D50" s="285">
        <v>30748.192999999999</v>
      </c>
      <c r="E50" s="309">
        <v>29716.721000000001</v>
      </c>
      <c r="F50" s="258">
        <v>144171.58499999999</v>
      </c>
      <c r="G50" s="309">
        <v>128910.89599999999</v>
      </c>
      <c r="H50" s="284">
        <v>38182.356</v>
      </c>
      <c r="I50" s="329">
        <v>32802.074000000001</v>
      </c>
      <c r="J50" s="285">
        <v>24906.677</v>
      </c>
      <c r="K50" s="309">
        <v>28439.123</v>
      </c>
      <c r="L50" s="258">
        <v>116866.38099999999</v>
      </c>
      <c r="M50" s="309">
        <v>123349.9</v>
      </c>
      <c r="N50" s="284">
        <v>35466.116000000002</v>
      </c>
      <c r="O50" s="325">
        <v>27309.003000000001</v>
      </c>
      <c r="P50" s="295">
        <f t="shared" si="12"/>
        <v>5841.5159999999996</v>
      </c>
      <c r="Q50" s="318">
        <f t="shared" si="12"/>
        <v>1277.5980000000018</v>
      </c>
      <c r="R50" s="260">
        <f t="shared" si="12"/>
        <v>27305.203999999998</v>
      </c>
      <c r="S50" s="318">
        <f t="shared" si="12"/>
        <v>5560.9959999999992</v>
      </c>
    </row>
    <row r="51" spans="1:19" x14ac:dyDescent="0.2">
      <c r="A51" s="29"/>
      <c r="B51" s="296" t="s">
        <v>98</v>
      </c>
      <c r="C51" s="294" t="s">
        <v>99</v>
      </c>
      <c r="D51" s="285">
        <v>159126.64499999999</v>
      </c>
      <c r="E51" s="309">
        <v>152395.80900000001</v>
      </c>
      <c r="F51" s="258">
        <v>746561.04399999999</v>
      </c>
      <c r="G51" s="309">
        <v>660578.13399999996</v>
      </c>
      <c r="H51" s="284">
        <v>32837.624000000003</v>
      </c>
      <c r="I51" s="329">
        <v>26764.456999999999</v>
      </c>
      <c r="J51" s="285">
        <v>39098.980000000003</v>
      </c>
      <c r="K51" s="309">
        <v>50459.45</v>
      </c>
      <c r="L51" s="258">
        <v>183704.32699999999</v>
      </c>
      <c r="M51" s="309">
        <v>218810.87899999999</v>
      </c>
      <c r="N51" s="284">
        <v>6109.3519999999999</v>
      </c>
      <c r="O51" s="325">
        <v>8133.7870000000003</v>
      </c>
      <c r="P51" s="295">
        <f t="shared" si="12"/>
        <v>120027.66499999998</v>
      </c>
      <c r="Q51" s="318">
        <f t="shared" si="12"/>
        <v>101936.35900000001</v>
      </c>
      <c r="R51" s="260">
        <f t="shared" si="12"/>
        <v>562856.71699999995</v>
      </c>
      <c r="S51" s="318">
        <f t="shared" si="12"/>
        <v>441767.255</v>
      </c>
    </row>
    <row r="52" spans="1:19" ht="13.5" thickBot="1" x14ac:dyDescent="0.25">
      <c r="A52" s="29"/>
      <c r="B52" s="297" t="s">
        <v>100</v>
      </c>
      <c r="C52" s="298" t="s">
        <v>101</v>
      </c>
      <c r="D52" s="288">
        <v>341409.99</v>
      </c>
      <c r="E52" s="310">
        <v>335593.34700000001</v>
      </c>
      <c r="F52" s="264">
        <v>1601504.905</v>
      </c>
      <c r="G52" s="310">
        <v>1455355.753</v>
      </c>
      <c r="H52" s="287">
        <v>87488.619000000006</v>
      </c>
      <c r="I52" s="330">
        <v>83464.385999999999</v>
      </c>
      <c r="J52" s="288">
        <v>242928.26699999999</v>
      </c>
      <c r="K52" s="310">
        <v>261188.51800000001</v>
      </c>
      <c r="L52" s="264">
        <v>1140249.0549999999</v>
      </c>
      <c r="M52" s="310">
        <v>1132670.9099999999</v>
      </c>
      <c r="N52" s="287">
        <v>46676.402000000002</v>
      </c>
      <c r="O52" s="326">
        <v>51631.411999999997</v>
      </c>
      <c r="P52" s="299">
        <f t="shared" si="12"/>
        <v>98481.722999999998</v>
      </c>
      <c r="Q52" s="319">
        <f t="shared" si="12"/>
        <v>74404.828999999998</v>
      </c>
      <c r="R52" s="266">
        <f t="shared" si="12"/>
        <v>461255.85000000009</v>
      </c>
      <c r="S52" s="319">
        <f t="shared" si="12"/>
        <v>322684.84300000011</v>
      </c>
    </row>
    <row r="53" spans="1:19" x14ac:dyDescent="0.2">
      <c r="J53" s="19"/>
      <c r="O53" s="19"/>
    </row>
    <row r="54" spans="1:19" ht="14.25" x14ac:dyDescent="0.2">
      <c r="C54" s="11" t="s">
        <v>106</v>
      </c>
      <c r="H54" s="19"/>
      <c r="I54" s="19"/>
      <c r="J54" s="19"/>
      <c r="K54" s="19"/>
      <c r="L54" s="19"/>
      <c r="M54" s="19"/>
      <c r="Q54" s="27"/>
    </row>
    <row r="55" spans="1:19" x14ac:dyDescent="0.2">
      <c r="G55" s="19"/>
      <c r="J55" s="19"/>
      <c r="K55" s="19"/>
      <c r="L55" s="19"/>
      <c r="N55" s="19"/>
      <c r="O55" s="19"/>
    </row>
  </sheetData>
  <phoneticPr fontId="13" type="noConversion"/>
  <pageMargins left="0.75" right="0.75" top="1" bottom="1" header="0.5" footer="0.5"/>
  <pageSetup paperSize="9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2:AE151"/>
  <sheetViews>
    <sheetView showGridLines="0" zoomScale="96" zoomScaleNormal="96" workbookViewId="0">
      <selection activeCell="T12" sqref="T12"/>
    </sheetView>
  </sheetViews>
  <sheetFormatPr defaultColWidth="9.140625" defaultRowHeight="12.75" x14ac:dyDescent="0.2"/>
  <cols>
    <col min="1" max="1" width="9.140625" style="14"/>
    <col min="2" max="2" width="13.7109375" style="14" customWidth="1"/>
    <col min="3" max="3" width="11.85546875" style="14" customWidth="1"/>
    <col min="4" max="4" width="11.7109375" style="14" customWidth="1"/>
    <col min="5" max="5" width="11.85546875" style="14" customWidth="1"/>
    <col min="6" max="6" width="13.5703125" style="14" customWidth="1"/>
    <col min="7" max="8" width="11.7109375" style="14" customWidth="1"/>
    <col min="9" max="9" width="11.42578125" style="14" customWidth="1"/>
    <col min="10" max="10" width="9.85546875" style="14" customWidth="1"/>
    <col min="11" max="11" width="13.7109375" style="14" customWidth="1"/>
    <col min="12" max="13" width="11.7109375" style="14" customWidth="1"/>
    <col min="14" max="14" width="11.85546875" style="14" customWidth="1"/>
    <col min="15" max="15" width="13.5703125" style="14" customWidth="1"/>
    <col min="16" max="17" width="11.7109375" style="14" customWidth="1"/>
    <col min="18" max="18" width="11.85546875" style="14" customWidth="1"/>
    <col min="19" max="16384" width="9.140625" style="14"/>
  </cols>
  <sheetData>
    <row r="2" spans="2:18" ht="17.25" x14ac:dyDescent="0.3">
      <c r="B2" s="300" t="s">
        <v>251</v>
      </c>
      <c r="C2" s="300"/>
      <c r="D2" s="300"/>
      <c r="E2" s="300"/>
      <c r="F2" s="300"/>
      <c r="G2" s="300"/>
      <c r="H2" s="300"/>
      <c r="I2" s="300"/>
      <c r="J2" s="300"/>
      <c r="K2" s="300" t="s">
        <v>252</v>
      </c>
      <c r="L2" s="300"/>
      <c r="M2" s="300"/>
      <c r="N2" s="300"/>
      <c r="O2" s="300"/>
      <c r="P2" s="18"/>
    </row>
    <row r="3" spans="2:18" ht="18" thickBot="1" x14ac:dyDescent="0.35">
      <c r="B3" s="301" t="s">
        <v>167</v>
      </c>
      <c r="C3" s="300"/>
      <c r="D3" s="300"/>
      <c r="E3" s="300"/>
      <c r="F3" s="300"/>
      <c r="G3" s="300"/>
      <c r="H3" s="300"/>
      <c r="I3" s="300"/>
      <c r="J3" s="300"/>
      <c r="K3" s="301" t="s">
        <v>167</v>
      </c>
      <c r="L3" s="300"/>
      <c r="M3" s="300"/>
      <c r="N3" s="300"/>
      <c r="O3" s="300"/>
      <c r="P3" s="18"/>
    </row>
    <row r="4" spans="2:18" ht="16.5" thickBot="1" x14ac:dyDescent="0.3">
      <c r="B4" s="366" t="s">
        <v>107</v>
      </c>
      <c r="C4" s="367"/>
      <c r="D4" s="367"/>
      <c r="E4" s="367"/>
      <c r="F4" s="367"/>
      <c r="G4" s="367"/>
      <c r="H4" s="367"/>
      <c r="I4" s="368"/>
      <c r="J4" s="331"/>
      <c r="K4" s="366" t="s">
        <v>108</v>
      </c>
      <c r="L4" s="367"/>
      <c r="M4" s="367"/>
      <c r="N4" s="367"/>
      <c r="O4" s="367"/>
      <c r="P4" s="367"/>
      <c r="Q4" s="367"/>
      <c r="R4" s="368"/>
    </row>
    <row r="5" spans="2:18" ht="16.5" thickBot="1" x14ac:dyDescent="0.3">
      <c r="B5" s="369" t="s">
        <v>303</v>
      </c>
      <c r="C5" s="370"/>
      <c r="D5" s="371"/>
      <c r="E5" s="372"/>
      <c r="F5" s="369" t="s">
        <v>304</v>
      </c>
      <c r="G5" s="370"/>
      <c r="H5" s="371"/>
      <c r="I5" s="372"/>
      <c r="J5" s="331"/>
      <c r="K5" s="369" t="s">
        <v>303</v>
      </c>
      <c r="L5" s="370"/>
      <c r="M5" s="371"/>
      <c r="N5" s="372"/>
      <c r="O5" s="369" t="s">
        <v>304</v>
      </c>
      <c r="P5" s="370"/>
      <c r="Q5" s="371"/>
      <c r="R5" s="372"/>
    </row>
    <row r="6" spans="2:18" ht="30.75" thickBot="1" x14ac:dyDescent="0.25">
      <c r="B6" s="332" t="s">
        <v>109</v>
      </c>
      <c r="C6" s="333" t="s">
        <v>89</v>
      </c>
      <c r="D6" s="334" t="s">
        <v>131</v>
      </c>
      <c r="E6" s="335" t="s">
        <v>110</v>
      </c>
      <c r="F6" s="332" t="s">
        <v>109</v>
      </c>
      <c r="G6" s="333" t="s">
        <v>89</v>
      </c>
      <c r="H6" s="334" t="s">
        <v>131</v>
      </c>
      <c r="I6" s="335" t="s">
        <v>110</v>
      </c>
      <c r="J6" s="331"/>
      <c r="K6" s="332" t="s">
        <v>109</v>
      </c>
      <c r="L6" s="333" t="s">
        <v>89</v>
      </c>
      <c r="M6" s="334" t="s">
        <v>131</v>
      </c>
      <c r="N6" s="335" t="s">
        <v>110</v>
      </c>
      <c r="O6" s="332" t="s">
        <v>109</v>
      </c>
      <c r="P6" s="333" t="s">
        <v>89</v>
      </c>
      <c r="Q6" s="334" t="s">
        <v>131</v>
      </c>
      <c r="R6" s="335" t="s">
        <v>110</v>
      </c>
    </row>
    <row r="7" spans="2:18" ht="16.5" thickBot="1" x14ac:dyDescent="0.3">
      <c r="B7" s="336" t="s">
        <v>102</v>
      </c>
      <c r="C7" s="337">
        <v>241056.77900000001</v>
      </c>
      <c r="D7" s="338">
        <v>1130788.071</v>
      </c>
      <c r="E7" s="339">
        <v>348934.696</v>
      </c>
      <c r="F7" s="340" t="s">
        <v>102</v>
      </c>
      <c r="G7" s="341">
        <v>263178.3</v>
      </c>
      <c r="H7" s="342">
        <v>1141159.3840000001</v>
      </c>
      <c r="I7" s="339">
        <v>361973.01799999998</v>
      </c>
      <c r="J7" s="331"/>
      <c r="K7" s="336" t="s">
        <v>102</v>
      </c>
      <c r="L7" s="337">
        <v>105476.147</v>
      </c>
      <c r="M7" s="338">
        <v>494749.21399999998</v>
      </c>
      <c r="N7" s="339">
        <v>92324.361999999994</v>
      </c>
      <c r="O7" s="340" t="s">
        <v>102</v>
      </c>
      <c r="P7" s="341">
        <v>98591.337</v>
      </c>
      <c r="Q7" s="342">
        <v>427553.36</v>
      </c>
      <c r="R7" s="339">
        <v>69303.415999999997</v>
      </c>
    </row>
    <row r="8" spans="2:18" ht="15.75" x14ac:dyDescent="0.25">
      <c r="B8" s="343" t="s">
        <v>69</v>
      </c>
      <c r="C8" s="344">
        <v>119250.02899999999</v>
      </c>
      <c r="D8" s="344">
        <v>559564.56599999999</v>
      </c>
      <c r="E8" s="344">
        <v>199117.25700000001</v>
      </c>
      <c r="F8" s="345" t="s">
        <v>69</v>
      </c>
      <c r="G8" s="346">
        <v>142641.67800000001</v>
      </c>
      <c r="H8" s="347">
        <v>618404.41799999995</v>
      </c>
      <c r="I8" s="348">
        <v>221753.25599999999</v>
      </c>
      <c r="J8" s="331"/>
      <c r="K8" s="343" t="s">
        <v>114</v>
      </c>
      <c r="L8" s="344">
        <v>53655.644</v>
      </c>
      <c r="M8" s="344">
        <v>251759.74100000001</v>
      </c>
      <c r="N8" s="344">
        <v>43699.646000000001</v>
      </c>
      <c r="O8" s="345" t="s">
        <v>114</v>
      </c>
      <c r="P8" s="346">
        <v>47844.822999999997</v>
      </c>
      <c r="Q8" s="347">
        <v>207500.72500000001</v>
      </c>
      <c r="R8" s="348">
        <v>37774.082999999999</v>
      </c>
    </row>
    <row r="9" spans="2:18" ht="15.75" x14ac:dyDescent="0.25">
      <c r="B9" s="349" t="s">
        <v>136</v>
      </c>
      <c r="C9" s="350">
        <v>16919.938999999998</v>
      </c>
      <c r="D9" s="350">
        <v>79335.804000000004</v>
      </c>
      <c r="E9" s="350">
        <v>23706.584999999999</v>
      </c>
      <c r="F9" s="351" t="s">
        <v>216</v>
      </c>
      <c r="G9" s="352">
        <v>18359.787</v>
      </c>
      <c r="H9" s="353">
        <v>79627.069000000003</v>
      </c>
      <c r="I9" s="354">
        <v>26563.764999999999</v>
      </c>
      <c r="J9" s="331"/>
      <c r="K9" s="349" t="s">
        <v>69</v>
      </c>
      <c r="L9" s="350">
        <v>22083.464</v>
      </c>
      <c r="M9" s="350">
        <v>103540.443</v>
      </c>
      <c r="N9" s="350">
        <v>10739.567999999999</v>
      </c>
      <c r="O9" s="351" t="s">
        <v>69</v>
      </c>
      <c r="P9" s="352">
        <v>28420.769</v>
      </c>
      <c r="Q9" s="353">
        <v>123292.38499999999</v>
      </c>
      <c r="R9" s="354">
        <v>11329.376</v>
      </c>
    </row>
    <row r="10" spans="2:18" ht="15.75" x14ac:dyDescent="0.25">
      <c r="B10" s="349" t="s">
        <v>114</v>
      </c>
      <c r="C10" s="350">
        <v>16747.377</v>
      </c>
      <c r="D10" s="350">
        <v>78571.05</v>
      </c>
      <c r="E10" s="350">
        <v>22696.3</v>
      </c>
      <c r="F10" s="351" t="s">
        <v>114</v>
      </c>
      <c r="G10" s="352">
        <v>15978.960999999999</v>
      </c>
      <c r="H10" s="353">
        <v>69321.600999999995</v>
      </c>
      <c r="I10" s="354">
        <v>23348.593000000001</v>
      </c>
      <c r="J10" s="331"/>
      <c r="K10" s="349" t="s">
        <v>122</v>
      </c>
      <c r="L10" s="350">
        <v>4888.6130000000003</v>
      </c>
      <c r="M10" s="350">
        <v>22903.564999999999</v>
      </c>
      <c r="N10" s="350">
        <v>2407.355</v>
      </c>
      <c r="O10" s="351" t="s">
        <v>68</v>
      </c>
      <c r="P10" s="352">
        <v>5648.259</v>
      </c>
      <c r="Q10" s="353">
        <v>24486.251</v>
      </c>
      <c r="R10" s="354">
        <v>2278.9009999999998</v>
      </c>
    </row>
    <row r="11" spans="2:18" ht="15.75" x14ac:dyDescent="0.25">
      <c r="B11" s="349" t="s">
        <v>216</v>
      </c>
      <c r="C11" s="350">
        <v>13593.450999999999</v>
      </c>
      <c r="D11" s="350">
        <v>63704.750999999997</v>
      </c>
      <c r="E11" s="350">
        <v>19200.673999999999</v>
      </c>
      <c r="F11" s="351" t="s">
        <v>136</v>
      </c>
      <c r="G11" s="352">
        <v>7753.3149999999996</v>
      </c>
      <c r="H11" s="353">
        <v>33623.989000000001</v>
      </c>
      <c r="I11" s="354">
        <v>10894.023999999999</v>
      </c>
      <c r="J11" s="331"/>
      <c r="K11" s="349" t="s">
        <v>71</v>
      </c>
      <c r="L11" s="350">
        <v>4808.3950000000004</v>
      </c>
      <c r="M11" s="350">
        <v>22541.618999999999</v>
      </c>
      <c r="N11" s="350">
        <v>11714.217000000001</v>
      </c>
      <c r="O11" s="351" t="s">
        <v>214</v>
      </c>
      <c r="P11" s="352">
        <v>4456.6130000000003</v>
      </c>
      <c r="Q11" s="353">
        <v>19316.795999999998</v>
      </c>
      <c r="R11" s="354">
        <v>3168.9740000000002</v>
      </c>
    </row>
    <row r="12" spans="2:18" ht="15.75" x14ac:dyDescent="0.25">
      <c r="B12" s="349" t="s">
        <v>129</v>
      </c>
      <c r="C12" s="350">
        <v>7445.7759999999998</v>
      </c>
      <c r="D12" s="350">
        <v>34924.771999999997</v>
      </c>
      <c r="E12" s="350">
        <v>9933.7049999999999</v>
      </c>
      <c r="F12" s="351" t="s">
        <v>122</v>
      </c>
      <c r="G12" s="352">
        <v>7543.42</v>
      </c>
      <c r="H12" s="353">
        <v>32707.418000000001</v>
      </c>
      <c r="I12" s="354">
        <v>5340.7479999999996</v>
      </c>
      <c r="J12" s="331"/>
      <c r="K12" s="349" t="s">
        <v>119</v>
      </c>
      <c r="L12" s="350">
        <v>4247.43</v>
      </c>
      <c r="M12" s="350">
        <v>19890.138999999999</v>
      </c>
      <c r="N12" s="350">
        <v>7272.2740000000003</v>
      </c>
      <c r="O12" s="351" t="s">
        <v>117</v>
      </c>
      <c r="P12" s="352">
        <v>4152.6859999999997</v>
      </c>
      <c r="Q12" s="353">
        <v>17996.877</v>
      </c>
      <c r="R12" s="354">
        <v>4887.4250000000002</v>
      </c>
    </row>
    <row r="13" spans="2:18" ht="15.75" x14ac:dyDescent="0.25">
      <c r="B13" s="349" t="s">
        <v>122</v>
      </c>
      <c r="C13" s="350">
        <v>7384.26</v>
      </c>
      <c r="D13" s="350">
        <v>34643.711000000003</v>
      </c>
      <c r="E13" s="350">
        <v>5466.1220000000003</v>
      </c>
      <c r="F13" s="351" t="s">
        <v>235</v>
      </c>
      <c r="G13" s="352">
        <v>7394.9459999999999</v>
      </c>
      <c r="H13" s="353">
        <v>32064.304</v>
      </c>
      <c r="I13" s="354">
        <v>10649.546</v>
      </c>
      <c r="J13" s="331"/>
      <c r="K13" s="349" t="s">
        <v>68</v>
      </c>
      <c r="L13" s="350">
        <v>3741.0970000000002</v>
      </c>
      <c r="M13" s="350">
        <v>17605.217000000001</v>
      </c>
      <c r="N13" s="350">
        <v>1516.93</v>
      </c>
      <c r="O13" s="351" t="s">
        <v>71</v>
      </c>
      <c r="P13" s="352">
        <v>2289.7159999999999</v>
      </c>
      <c r="Q13" s="353">
        <v>9914.8439999999991</v>
      </c>
      <c r="R13" s="354">
        <v>4747.75</v>
      </c>
    </row>
    <row r="14" spans="2:18" ht="15.75" x14ac:dyDescent="0.25">
      <c r="B14" s="349" t="s">
        <v>135</v>
      </c>
      <c r="C14" s="350">
        <v>4344.1629999999996</v>
      </c>
      <c r="D14" s="350">
        <v>20383.853999999999</v>
      </c>
      <c r="E14" s="350">
        <v>5331.7550000000001</v>
      </c>
      <c r="F14" s="351" t="s">
        <v>71</v>
      </c>
      <c r="G14" s="352">
        <v>6637.2619999999997</v>
      </c>
      <c r="H14" s="353">
        <v>28789.152999999998</v>
      </c>
      <c r="I14" s="354">
        <v>2918.2829999999999</v>
      </c>
      <c r="J14" s="331"/>
      <c r="K14" s="349" t="s">
        <v>152</v>
      </c>
      <c r="L14" s="350">
        <v>2854.4580000000001</v>
      </c>
      <c r="M14" s="350">
        <v>13419.838</v>
      </c>
      <c r="N14" s="350">
        <v>1403.3630000000001</v>
      </c>
      <c r="O14" s="351" t="s">
        <v>152</v>
      </c>
      <c r="P14" s="352">
        <v>1788.414</v>
      </c>
      <c r="Q14" s="353">
        <v>7739.8010000000004</v>
      </c>
      <c r="R14" s="354">
        <v>692.35500000000002</v>
      </c>
    </row>
    <row r="15" spans="2:18" ht="15.75" x14ac:dyDescent="0.25">
      <c r="B15" s="349" t="s">
        <v>235</v>
      </c>
      <c r="C15" s="350">
        <v>4019.6709999999998</v>
      </c>
      <c r="D15" s="350">
        <v>18808.328000000001</v>
      </c>
      <c r="E15" s="350">
        <v>5739.8010000000004</v>
      </c>
      <c r="F15" s="351" t="s">
        <v>153</v>
      </c>
      <c r="G15" s="352">
        <v>6625.4570000000003</v>
      </c>
      <c r="H15" s="353">
        <v>28723.276000000002</v>
      </c>
      <c r="I15" s="354">
        <v>9515.14</v>
      </c>
      <c r="J15" s="331"/>
      <c r="K15" s="349" t="s">
        <v>214</v>
      </c>
      <c r="L15" s="350">
        <v>2676.7660000000001</v>
      </c>
      <c r="M15" s="350">
        <v>12510.603999999999</v>
      </c>
      <c r="N15" s="350">
        <v>3457.9639999999999</v>
      </c>
      <c r="O15" s="351" t="s">
        <v>119</v>
      </c>
      <c r="P15" s="352">
        <v>1043.57</v>
      </c>
      <c r="Q15" s="353">
        <v>4531.4610000000002</v>
      </c>
      <c r="R15" s="354">
        <v>1530.4649999999999</v>
      </c>
    </row>
    <row r="16" spans="2:18" ht="15.75" x14ac:dyDescent="0.25">
      <c r="B16" s="349" t="s">
        <v>119</v>
      </c>
      <c r="C16" s="350">
        <v>4010.4389999999999</v>
      </c>
      <c r="D16" s="350">
        <v>18816.581999999999</v>
      </c>
      <c r="E16" s="350">
        <v>2494.3870000000002</v>
      </c>
      <c r="F16" s="351" t="s">
        <v>129</v>
      </c>
      <c r="G16" s="352">
        <v>6071.4449999999997</v>
      </c>
      <c r="H16" s="353">
        <v>26338.145</v>
      </c>
      <c r="I16" s="354">
        <v>8231.4529999999995</v>
      </c>
      <c r="J16" s="331"/>
      <c r="K16" s="349" t="s">
        <v>115</v>
      </c>
      <c r="L16" s="350">
        <v>1790.7270000000001</v>
      </c>
      <c r="M16" s="350">
        <v>8414.2219999999998</v>
      </c>
      <c r="N16" s="350">
        <v>5251.4210000000003</v>
      </c>
      <c r="O16" s="351" t="s">
        <v>128</v>
      </c>
      <c r="P16" s="352">
        <v>860.40700000000004</v>
      </c>
      <c r="Q16" s="353">
        <v>3733.7469999999998</v>
      </c>
      <c r="R16" s="354">
        <v>1429.9</v>
      </c>
    </row>
    <row r="17" spans="2:18" ht="15.75" x14ac:dyDescent="0.25">
      <c r="B17" s="349" t="s">
        <v>153</v>
      </c>
      <c r="C17" s="350">
        <v>3845.384</v>
      </c>
      <c r="D17" s="350">
        <v>18001.218000000001</v>
      </c>
      <c r="E17" s="350">
        <v>5038.6400000000003</v>
      </c>
      <c r="F17" s="351" t="s">
        <v>214</v>
      </c>
      <c r="G17" s="352">
        <v>5548.674</v>
      </c>
      <c r="H17" s="353">
        <v>24060.648000000001</v>
      </c>
      <c r="I17" s="354">
        <v>2830.7460000000001</v>
      </c>
      <c r="J17" s="331"/>
      <c r="K17" s="349" t="s">
        <v>117</v>
      </c>
      <c r="L17" s="350">
        <v>1732.23</v>
      </c>
      <c r="M17" s="350">
        <v>8128.5780000000004</v>
      </c>
      <c r="N17" s="350">
        <v>1606.2550000000001</v>
      </c>
      <c r="O17" s="351" t="s">
        <v>122</v>
      </c>
      <c r="P17" s="352">
        <v>637.17899999999997</v>
      </c>
      <c r="Q17" s="353">
        <v>2756.9409999999998</v>
      </c>
      <c r="R17" s="354">
        <v>294.37599999999998</v>
      </c>
    </row>
    <row r="18" spans="2:18" ht="15.75" x14ac:dyDescent="0.25">
      <c r="B18" s="349" t="s">
        <v>289</v>
      </c>
      <c r="C18" s="350">
        <v>3821.11</v>
      </c>
      <c r="D18" s="350">
        <v>18015.174999999999</v>
      </c>
      <c r="E18" s="350">
        <v>5238.24</v>
      </c>
      <c r="F18" s="351" t="s">
        <v>135</v>
      </c>
      <c r="G18" s="352">
        <v>4675.8230000000003</v>
      </c>
      <c r="H18" s="353">
        <v>20304.786</v>
      </c>
      <c r="I18" s="354">
        <v>5234.0590000000002</v>
      </c>
      <c r="J18" s="331"/>
      <c r="K18" s="349" t="s">
        <v>128</v>
      </c>
      <c r="L18" s="350">
        <v>810.774</v>
      </c>
      <c r="M18" s="350">
        <v>3773.864</v>
      </c>
      <c r="N18" s="350">
        <v>1063.329</v>
      </c>
      <c r="O18" s="351" t="s">
        <v>111</v>
      </c>
      <c r="P18" s="352">
        <v>439.99200000000002</v>
      </c>
      <c r="Q18" s="353">
        <v>1904.442</v>
      </c>
      <c r="R18" s="354">
        <v>125.432</v>
      </c>
    </row>
    <row r="19" spans="2:18" ht="15.75" x14ac:dyDescent="0.25">
      <c r="B19" s="349" t="s">
        <v>124</v>
      </c>
      <c r="C19" s="350">
        <v>3577.8739999999998</v>
      </c>
      <c r="D19" s="350">
        <v>16796.001</v>
      </c>
      <c r="E19" s="350">
        <v>3476.942</v>
      </c>
      <c r="F19" s="351" t="s">
        <v>124</v>
      </c>
      <c r="G19" s="352">
        <v>4402.4719999999998</v>
      </c>
      <c r="H19" s="353">
        <v>19097.524000000001</v>
      </c>
      <c r="I19" s="354">
        <v>3663.77</v>
      </c>
      <c r="J19" s="331"/>
      <c r="K19" s="349" t="s">
        <v>111</v>
      </c>
      <c r="L19" s="350">
        <v>648.26499999999999</v>
      </c>
      <c r="M19" s="350">
        <v>3027.1750000000002</v>
      </c>
      <c r="N19" s="350">
        <v>354.065</v>
      </c>
      <c r="O19" s="351" t="s">
        <v>115</v>
      </c>
      <c r="P19" s="352">
        <v>337.94</v>
      </c>
      <c r="Q19" s="353">
        <v>1465.098</v>
      </c>
      <c r="R19" s="354">
        <v>594.96100000000001</v>
      </c>
    </row>
    <row r="20" spans="2:18" ht="15.75" x14ac:dyDescent="0.25">
      <c r="B20" s="349" t="s">
        <v>111</v>
      </c>
      <c r="C20" s="350">
        <v>3291.7689999999998</v>
      </c>
      <c r="D20" s="350">
        <v>15451.981</v>
      </c>
      <c r="E20" s="350">
        <v>3512.94</v>
      </c>
      <c r="F20" s="351" t="s">
        <v>119</v>
      </c>
      <c r="G20" s="352">
        <v>4355.9629999999997</v>
      </c>
      <c r="H20" s="353">
        <v>18890.661</v>
      </c>
      <c r="I20" s="354">
        <v>2819.7640000000001</v>
      </c>
      <c r="J20" s="331"/>
      <c r="K20" s="349" t="s">
        <v>129</v>
      </c>
      <c r="L20" s="350">
        <v>533.19200000000001</v>
      </c>
      <c r="M20" s="350">
        <v>2505.8069999999998</v>
      </c>
      <c r="N20" s="350">
        <v>269.23099999999999</v>
      </c>
      <c r="O20" s="351" t="s">
        <v>112</v>
      </c>
      <c r="P20" s="352">
        <v>242.01599999999999</v>
      </c>
      <c r="Q20" s="353">
        <v>1055.107</v>
      </c>
      <c r="R20" s="354">
        <v>95.477999999999994</v>
      </c>
    </row>
    <row r="21" spans="2:18" ht="15.75" x14ac:dyDescent="0.25">
      <c r="B21" s="349" t="s">
        <v>214</v>
      </c>
      <c r="C21" s="350">
        <v>3156.337</v>
      </c>
      <c r="D21" s="350">
        <v>14817.293</v>
      </c>
      <c r="E21" s="350">
        <v>2021.4169999999999</v>
      </c>
      <c r="F21" s="351" t="s">
        <v>115</v>
      </c>
      <c r="G21" s="352">
        <v>2741</v>
      </c>
      <c r="H21" s="353">
        <v>11890.635</v>
      </c>
      <c r="I21" s="354">
        <v>1871.443</v>
      </c>
      <c r="J21" s="331"/>
      <c r="K21" s="349" t="s">
        <v>124</v>
      </c>
      <c r="L21" s="350">
        <v>225.90199999999999</v>
      </c>
      <c r="M21" s="350">
        <v>1069.9549999999999</v>
      </c>
      <c r="N21" s="350">
        <v>766.92100000000005</v>
      </c>
      <c r="O21" s="351" t="s">
        <v>116</v>
      </c>
      <c r="P21" s="352">
        <v>135.619</v>
      </c>
      <c r="Q21" s="353">
        <v>587.87400000000002</v>
      </c>
      <c r="R21" s="354">
        <v>64.203000000000003</v>
      </c>
    </row>
    <row r="22" spans="2:18" ht="15.75" x14ac:dyDescent="0.25">
      <c r="B22" s="349" t="s">
        <v>120</v>
      </c>
      <c r="C22" s="350">
        <v>3058.636</v>
      </c>
      <c r="D22" s="350">
        <v>14354.392</v>
      </c>
      <c r="E22" s="350">
        <v>4563.6760000000004</v>
      </c>
      <c r="F22" s="351" t="s">
        <v>120</v>
      </c>
      <c r="G22" s="352">
        <v>2663.1819999999998</v>
      </c>
      <c r="H22" s="353">
        <v>11550.040999999999</v>
      </c>
      <c r="I22" s="354">
        <v>4012.7040000000002</v>
      </c>
      <c r="J22" s="331"/>
      <c r="K22" s="349" t="s">
        <v>116</v>
      </c>
      <c r="L22" s="350">
        <v>183.43700000000001</v>
      </c>
      <c r="M22" s="350">
        <v>863.57</v>
      </c>
      <c r="N22" s="350">
        <v>191.01400000000001</v>
      </c>
      <c r="O22" s="351" t="s">
        <v>121</v>
      </c>
      <c r="P22" s="352">
        <v>122.79300000000001</v>
      </c>
      <c r="Q22" s="353">
        <v>532.30999999999995</v>
      </c>
      <c r="R22" s="354">
        <v>30.974</v>
      </c>
    </row>
    <row r="23" spans="2:18" ht="16.5" thickBot="1" x14ac:dyDescent="0.3">
      <c r="B23" s="355" t="s">
        <v>71</v>
      </c>
      <c r="C23" s="356">
        <v>2748.3470000000002</v>
      </c>
      <c r="D23" s="356">
        <v>12871.736000000001</v>
      </c>
      <c r="E23" s="356">
        <v>2454.4659999999999</v>
      </c>
      <c r="F23" s="357" t="s">
        <v>289</v>
      </c>
      <c r="G23" s="358">
        <v>2050.5729999999999</v>
      </c>
      <c r="H23" s="359">
        <v>8885.4110000000001</v>
      </c>
      <c r="I23" s="360">
        <v>3188.8560000000002</v>
      </c>
      <c r="J23" s="331"/>
      <c r="K23" s="355" t="s">
        <v>121</v>
      </c>
      <c r="L23" s="356">
        <v>181.67</v>
      </c>
      <c r="M23" s="356">
        <v>848.34500000000003</v>
      </c>
      <c r="N23" s="356">
        <v>67.379000000000005</v>
      </c>
      <c r="O23" s="357" t="s">
        <v>124</v>
      </c>
      <c r="P23" s="358">
        <v>90.349000000000004</v>
      </c>
      <c r="Q23" s="359">
        <v>391.69</v>
      </c>
      <c r="R23" s="360">
        <v>222.434</v>
      </c>
    </row>
    <row r="24" spans="2:18" x14ac:dyDescent="0.2">
      <c r="B24" s="361"/>
      <c r="C24" s="361"/>
      <c r="D24" s="361"/>
      <c r="E24" s="361"/>
      <c r="F24" s="361"/>
      <c r="G24" s="361"/>
      <c r="H24" s="361"/>
      <c r="I24" s="361"/>
      <c r="J24" s="361"/>
      <c r="K24" s="361"/>
      <c r="L24" s="361"/>
      <c r="M24" s="361"/>
      <c r="N24" s="361"/>
      <c r="O24" s="361"/>
      <c r="P24" s="361"/>
      <c r="Q24" s="361"/>
      <c r="R24" s="361"/>
    </row>
    <row r="25" spans="2:18" x14ac:dyDescent="0.2">
      <c r="B25" s="361"/>
      <c r="C25" s="361"/>
      <c r="D25" s="361"/>
      <c r="E25" s="361"/>
      <c r="F25" s="361"/>
      <c r="G25" s="361"/>
      <c r="H25" s="361"/>
      <c r="I25" s="361"/>
      <c r="J25" s="361"/>
      <c r="K25" s="361"/>
      <c r="L25" s="361"/>
      <c r="M25" s="361"/>
      <c r="N25" s="361"/>
      <c r="O25" s="361"/>
      <c r="P25" s="361"/>
      <c r="Q25" s="361"/>
      <c r="R25" s="361"/>
    </row>
    <row r="26" spans="2:18" x14ac:dyDescent="0.2">
      <c r="B26" s="361"/>
      <c r="C26" s="361"/>
      <c r="D26" s="361"/>
      <c r="E26" s="361"/>
      <c r="F26" s="361"/>
      <c r="G26" s="361"/>
      <c r="H26" s="361"/>
      <c r="I26" s="361"/>
      <c r="J26" s="361"/>
      <c r="K26" s="361"/>
      <c r="L26" s="361"/>
      <c r="M26" s="361"/>
      <c r="N26" s="361"/>
      <c r="O26" s="361"/>
      <c r="P26" s="361"/>
      <c r="Q26" s="361"/>
      <c r="R26" s="361"/>
    </row>
    <row r="27" spans="2:18" ht="15.75" x14ac:dyDescent="0.25">
      <c r="B27" s="362" t="s">
        <v>253</v>
      </c>
      <c r="C27" s="363"/>
      <c r="D27" s="362"/>
      <c r="E27" s="362"/>
      <c r="F27" s="362"/>
      <c r="G27" s="364"/>
      <c r="H27" s="362"/>
      <c r="I27" s="364"/>
      <c r="J27" s="364"/>
      <c r="K27" s="362" t="s">
        <v>254</v>
      </c>
      <c r="L27" s="362"/>
      <c r="M27" s="362"/>
      <c r="N27" s="362"/>
      <c r="O27" s="362"/>
      <c r="P27" s="364"/>
      <c r="Q27" s="362"/>
      <c r="R27" s="364"/>
    </row>
    <row r="28" spans="2:18" ht="16.5" thickBot="1" x14ac:dyDescent="0.3">
      <c r="B28" s="365" t="s">
        <v>167</v>
      </c>
      <c r="C28" s="362"/>
      <c r="D28" s="362"/>
      <c r="E28" s="362"/>
      <c r="F28" s="362"/>
      <c r="G28" s="364"/>
      <c r="H28" s="362"/>
      <c r="I28" s="364"/>
      <c r="J28" s="364"/>
      <c r="K28" s="365" t="s">
        <v>167</v>
      </c>
      <c r="L28" s="362"/>
      <c r="M28" s="362"/>
      <c r="N28" s="362"/>
      <c r="O28" s="362"/>
      <c r="P28" s="364"/>
      <c r="Q28" s="362"/>
      <c r="R28" s="364"/>
    </row>
    <row r="29" spans="2:18" ht="16.5" thickBot="1" x14ac:dyDescent="0.3">
      <c r="B29" s="366" t="s">
        <v>107</v>
      </c>
      <c r="C29" s="367"/>
      <c r="D29" s="367"/>
      <c r="E29" s="367"/>
      <c r="F29" s="367"/>
      <c r="G29" s="367"/>
      <c r="H29" s="367"/>
      <c r="I29" s="368"/>
      <c r="J29" s="364"/>
      <c r="K29" s="366" t="s">
        <v>108</v>
      </c>
      <c r="L29" s="367"/>
      <c r="M29" s="367"/>
      <c r="N29" s="367"/>
      <c r="O29" s="367"/>
      <c r="P29" s="367"/>
      <c r="Q29" s="367"/>
      <c r="R29" s="368"/>
    </row>
    <row r="30" spans="2:18" ht="16.5" thickBot="1" x14ac:dyDescent="0.3">
      <c r="B30" s="369" t="s">
        <v>303</v>
      </c>
      <c r="C30" s="370"/>
      <c r="D30" s="371"/>
      <c r="E30" s="372"/>
      <c r="F30" s="369" t="s">
        <v>304</v>
      </c>
      <c r="G30" s="370"/>
      <c r="H30" s="371"/>
      <c r="I30" s="372"/>
      <c r="J30" s="331"/>
      <c r="K30" s="369" t="s">
        <v>303</v>
      </c>
      <c r="L30" s="370"/>
      <c r="M30" s="371"/>
      <c r="N30" s="372"/>
      <c r="O30" s="369" t="s">
        <v>304</v>
      </c>
      <c r="P30" s="370"/>
      <c r="Q30" s="371"/>
      <c r="R30" s="372"/>
    </row>
    <row r="31" spans="2:18" ht="32.25" thickBot="1" x14ac:dyDescent="0.3">
      <c r="B31" s="373" t="s">
        <v>109</v>
      </c>
      <c r="C31" s="374" t="s">
        <v>89</v>
      </c>
      <c r="D31" s="375" t="s">
        <v>131</v>
      </c>
      <c r="E31" s="376" t="s">
        <v>110</v>
      </c>
      <c r="F31" s="373" t="s">
        <v>109</v>
      </c>
      <c r="G31" s="374" t="s">
        <v>89</v>
      </c>
      <c r="H31" s="375" t="s">
        <v>131</v>
      </c>
      <c r="I31" s="376" t="s">
        <v>110</v>
      </c>
      <c r="J31" s="364"/>
      <c r="K31" s="373" t="s">
        <v>109</v>
      </c>
      <c r="L31" s="374" t="s">
        <v>89</v>
      </c>
      <c r="M31" s="375" t="s">
        <v>131</v>
      </c>
      <c r="N31" s="376" t="s">
        <v>110</v>
      </c>
      <c r="O31" s="373" t="s">
        <v>109</v>
      </c>
      <c r="P31" s="374" t="s">
        <v>89</v>
      </c>
      <c r="Q31" s="375" t="s">
        <v>131</v>
      </c>
      <c r="R31" s="376" t="s">
        <v>110</v>
      </c>
    </row>
    <row r="32" spans="2:18" ht="16.5" thickBot="1" x14ac:dyDescent="0.3">
      <c r="B32" s="336" t="s">
        <v>102</v>
      </c>
      <c r="C32" s="337">
        <v>218616.46299999999</v>
      </c>
      <c r="D32" s="338">
        <v>1026161.743</v>
      </c>
      <c r="E32" s="339">
        <v>77838.562000000005</v>
      </c>
      <c r="F32" s="340" t="s">
        <v>102</v>
      </c>
      <c r="G32" s="341">
        <v>181967.98199999999</v>
      </c>
      <c r="H32" s="342">
        <v>789099.1</v>
      </c>
      <c r="I32" s="339">
        <v>68530.910999999993</v>
      </c>
      <c r="J32" s="364"/>
      <c r="K32" s="336" t="s">
        <v>102</v>
      </c>
      <c r="L32" s="337">
        <v>130338.50199999999</v>
      </c>
      <c r="M32" s="338">
        <v>611507.93900000001</v>
      </c>
      <c r="N32" s="339">
        <v>54908.811999999998</v>
      </c>
      <c r="O32" s="340" t="s">
        <v>102</v>
      </c>
      <c r="P32" s="341">
        <v>132494.13399999999</v>
      </c>
      <c r="Q32" s="342">
        <v>574708.07200000004</v>
      </c>
      <c r="R32" s="339">
        <v>67430.418999999994</v>
      </c>
    </row>
    <row r="33" spans="2:20" ht="15.75" x14ac:dyDescent="0.25">
      <c r="B33" s="343" t="s">
        <v>132</v>
      </c>
      <c r="C33" s="344">
        <v>80074.64</v>
      </c>
      <c r="D33" s="344">
        <v>375509.24800000002</v>
      </c>
      <c r="E33" s="344">
        <v>28725</v>
      </c>
      <c r="F33" s="345" t="s">
        <v>132</v>
      </c>
      <c r="G33" s="346">
        <v>89665.36</v>
      </c>
      <c r="H33" s="347">
        <v>388687.59</v>
      </c>
      <c r="I33" s="348">
        <v>33900</v>
      </c>
      <c r="J33" s="364"/>
      <c r="K33" s="343" t="s">
        <v>69</v>
      </c>
      <c r="L33" s="344">
        <v>49162.233999999997</v>
      </c>
      <c r="M33" s="344">
        <v>230739.28099999999</v>
      </c>
      <c r="N33" s="344">
        <v>25151.036</v>
      </c>
      <c r="O33" s="345" t="s">
        <v>69</v>
      </c>
      <c r="P33" s="346">
        <v>53656.154000000002</v>
      </c>
      <c r="Q33" s="347">
        <v>232801.37400000001</v>
      </c>
      <c r="R33" s="348">
        <v>28656.04</v>
      </c>
    </row>
    <row r="34" spans="2:20" ht="15.75" x14ac:dyDescent="0.25">
      <c r="B34" s="349" t="s">
        <v>69</v>
      </c>
      <c r="C34" s="350">
        <v>17512.142</v>
      </c>
      <c r="D34" s="350">
        <v>81998.964000000007</v>
      </c>
      <c r="E34" s="350">
        <v>6391.0929999999998</v>
      </c>
      <c r="F34" s="351" t="s">
        <v>111</v>
      </c>
      <c r="G34" s="352">
        <v>11919.442999999999</v>
      </c>
      <c r="H34" s="353">
        <v>51700.087</v>
      </c>
      <c r="I34" s="354">
        <v>4370.8379999999997</v>
      </c>
      <c r="J34" s="364"/>
      <c r="K34" s="349" t="s">
        <v>117</v>
      </c>
      <c r="L34" s="350">
        <v>20552.64</v>
      </c>
      <c r="M34" s="350">
        <v>96429.755000000005</v>
      </c>
      <c r="N34" s="350">
        <v>5761.7120000000004</v>
      </c>
      <c r="O34" s="351" t="s">
        <v>117</v>
      </c>
      <c r="P34" s="352">
        <v>22522.92</v>
      </c>
      <c r="Q34" s="353">
        <v>97677.758000000002</v>
      </c>
      <c r="R34" s="354">
        <v>6717.1120000000001</v>
      </c>
    </row>
    <row r="35" spans="2:20" ht="15.75" x14ac:dyDescent="0.25">
      <c r="B35" s="349" t="s">
        <v>111</v>
      </c>
      <c r="C35" s="350">
        <v>14824.031999999999</v>
      </c>
      <c r="D35" s="350">
        <v>69636.959000000003</v>
      </c>
      <c r="E35" s="350">
        <v>4905.6210000000001</v>
      </c>
      <c r="F35" s="351" t="s">
        <v>69</v>
      </c>
      <c r="G35" s="352">
        <v>8844.5869999999995</v>
      </c>
      <c r="H35" s="353">
        <v>38422.093000000001</v>
      </c>
      <c r="I35" s="354">
        <v>3240.4789999999998</v>
      </c>
      <c r="J35" s="364"/>
      <c r="K35" s="349" t="s">
        <v>214</v>
      </c>
      <c r="L35" s="350">
        <v>17311.61</v>
      </c>
      <c r="M35" s="350">
        <v>81286.447</v>
      </c>
      <c r="N35" s="350">
        <v>5729.3239999999996</v>
      </c>
      <c r="O35" s="351" t="s">
        <v>68</v>
      </c>
      <c r="P35" s="352">
        <v>13700.728999999999</v>
      </c>
      <c r="Q35" s="353">
        <v>59399.387000000002</v>
      </c>
      <c r="R35" s="354">
        <v>11947.127</v>
      </c>
    </row>
    <row r="36" spans="2:20" ht="15.75" x14ac:dyDescent="0.25">
      <c r="B36" s="349" t="s">
        <v>214</v>
      </c>
      <c r="C36" s="350">
        <v>14712.392</v>
      </c>
      <c r="D36" s="350">
        <v>69220.539000000004</v>
      </c>
      <c r="E36" s="350">
        <v>5995.2650000000003</v>
      </c>
      <c r="F36" s="351" t="s">
        <v>118</v>
      </c>
      <c r="G36" s="352">
        <v>8079.9480000000003</v>
      </c>
      <c r="H36" s="353">
        <v>35071.216999999997</v>
      </c>
      <c r="I36" s="354">
        <v>3183</v>
      </c>
      <c r="J36" s="364"/>
      <c r="K36" s="349" t="s">
        <v>112</v>
      </c>
      <c r="L36" s="350">
        <v>7784.7280000000001</v>
      </c>
      <c r="M36" s="350">
        <v>36453.974999999999</v>
      </c>
      <c r="N36" s="350">
        <v>2602.384</v>
      </c>
      <c r="O36" s="351" t="s">
        <v>214</v>
      </c>
      <c r="P36" s="352">
        <v>10224.195</v>
      </c>
      <c r="Q36" s="353">
        <v>44325.415000000001</v>
      </c>
      <c r="R36" s="354">
        <v>3678.3229999999999</v>
      </c>
    </row>
    <row r="37" spans="2:20" ht="15.75" x14ac:dyDescent="0.25">
      <c r="B37" s="349" t="s">
        <v>212</v>
      </c>
      <c r="C37" s="350">
        <v>10516.251</v>
      </c>
      <c r="D37" s="350">
        <v>49319.474999999999</v>
      </c>
      <c r="E37" s="350">
        <v>3404.05</v>
      </c>
      <c r="F37" s="351" t="s">
        <v>212</v>
      </c>
      <c r="G37" s="352">
        <v>7059.6580000000004</v>
      </c>
      <c r="H37" s="353">
        <v>30646.278999999999</v>
      </c>
      <c r="I37" s="354">
        <v>2601.6</v>
      </c>
      <c r="J37" s="364"/>
      <c r="K37" s="349" t="s">
        <v>111</v>
      </c>
      <c r="L37" s="350">
        <v>6520.7539999999999</v>
      </c>
      <c r="M37" s="350">
        <v>30571.254000000001</v>
      </c>
      <c r="N37" s="350">
        <v>1524.4649999999999</v>
      </c>
      <c r="O37" s="351" t="s">
        <v>114</v>
      </c>
      <c r="P37" s="352">
        <v>9479.0669999999991</v>
      </c>
      <c r="Q37" s="353">
        <v>41136.366000000002</v>
      </c>
      <c r="R37" s="354">
        <v>3841.0520000000001</v>
      </c>
    </row>
    <row r="38" spans="2:20" ht="15.75" x14ac:dyDescent="0.25">
      <c r="B38" s="349" t="s">
        <v>118</v>
      </c>
      <c r="C38" s="350">
        <v>8663.5769999999993</v>
      </c>
      <c r="D38" s="350">
        <v>40605.254999999997</v>
      </c>
      <c r="E38" s="350">
        <v>3322.0619999999999</v>
      </c>
      <c r="F38" s="351" t="s">
        <v>214</v>
      </c>
      <c r="G38" s="352">
        <v>6351.88</v>
      </c>
      <c r="H38" s="353">
        <v>27544.864000000001</v>
      </c>
      <c r="I38" s="354">
        <v>2441.2669999999998</v>
      </c>
      <c r="J38" s="364"/>
      <c r="K38" s="349" t="s">
        <v>68</v>
      </c>
      <c r="L38" s="350">
        <v>5620.0389999999998</v>
      </c>
      <c r="M38" s="350">
        <v>26313.042000000001</v>
      </c>
      <c r="N38" s="350">
        <v>2419.0650000000001</v>
      </c>
      <c r="O38" s="351" t="s">
        <v>164</v>
      </c>
      <c r="P38" s="352">
        <v>5340.6710000000003</v>
      </c>
      <c r="Q38" s="353">
        <v>23144.062999999998</v>
      </c>
      <c r="R38" s="354">
        <v>2096.5360000000001</v>
      </c>
    </row>
    <row r="39" spans="2:20" ht="15.75" x14ac:dyDescent="0.25">
      <c r="B39" s="349" t="s">
        <v>153</v>
      </c>
      <c r="C39" s="350">
        <v>6105.0529999999999</v>
      </c>
      <c r="D39" s="350">
        <v>28648.92</v>
      </c>
      <c r="E39" s="350">
        <v>1734</v>
      </c>
      <c r="F39" s="351" t="s">
        <v>153</v>
      </c>
      <c r="G39" s="352">
        <v>6149.7340000000004</v>
      </c>
      <c r="H39" s="353">
        <v>26679.414000000001</v>
      </c>
      <c r="I39" s="354">
        <v>2174</v>
      </c>
      <c r="J39" s="364"/>
      <c r="K39" s="349" t="s">
        <v>152</v>
      </c>
      <c r="L39" s="350">
        <v>4991.4790000000003</v>
      </c>
      <c r="M39" s="350">
        <v>23397.734</v>
      </c>
      <c r="N39" s="350">
        <v>2037</v>
      </c>
      <c r="O39" s="351" t="s">
        <v>112</v>
      </c>
      <c r="P39" s="352">
        <v>4402.1959999999999</v>
      </c>
      <c r="Q39" s="353">
        <v>19099.938999999998</v>
      </c>
      <c r="R39" s="354">
        <v>1725.702</v>
      </c>
    </row>
    <row r="40" spans="2:20" ht="15.75" x14ac:dyDescent="0.25">
      <c r="B40" s="349" t="s">
        <v>120</v>
      </c>
      <c r="C40" s="350">
        <v>5008.116</v>
      </c>
      <c r="D40" s="350">
        <v>23506.33</v>
      </c>
      <c r="E40" s="350">
        <v>1775.105</v>
      </c>
      <c r="F40" s="351" t="s">
        <v>280</v>
      </c>
      <c r="G40" s="352">
        <v>4784.5810000000001</v>
      </c>
      <c r="H40" s="353">
        <v>20791.963</v>
      </c>
      <c r="I40" s="354">
        <v>1947</v>
      </c>
      <c r="J40" s="364"/>
      <c r="K40" s="349" t="s">
        <v>116</v>
      </c>
      <c r="L40" s="350">
        <v>3842.6350000000002</v>
      </c>
      <c r="M40" s="350">
        <v>17990.035</v>
      </c>
      <c r="N40" s="350">
        <v>973.17100000000005</v>
      </c>
      <c r="O40" s="351" t="s">
        <v>128</v>
      </c>
      <c r="P40" s="352">
        <v>2965.355</v>
      </c>
      <c r="Q40" s="353">
        <v>12851.759</v>
      </c>
      <c r="R40" s="354">
        <v>3045.5340000000001</v>
      </c>
    </row>
    <row r="41" spans="2:20" ht="15.75" x14ac:dyDescent="0.25">
      <c r="B41" s="349" t="s">
        <v>136</v>
      </c>
      <c r="C41" s="350">
        <v>4430.1769999999997</v>
      </c>
      <c r="D41" s="350">
        <v>20993.866999999998</v>
      </c>
      <c r="E41" s="350">
        <v>1552.086</v>
      </c>
      <c r="F41" s="351" t="s">
        <v>114</v>
      </c>
      <c r="G41" s="352">
        <v>2645.627</v>
      </c>
      <c r="H41" s="353">
        <v>11481.811</v>
      </c>
      <c r="I41" s="354">
        <v>1521.1010000000001</v>
      </c>
      <c r="J41" s="364"/>
      <c r="K41" s="349" t="s">
        <v>164</v>
      </c>
      <c r="L41" s="350">
        <v>3406.5230000000001</v>
      </c>
      <c r="M41" s="350">
        <v>16028.138999999999</v>
      </c>
      <c r="N41" s="350">
        <v>1478.123</v>
      </c>
      <c r="O41" s="351" t="s">
        <v>152</v>
      </c>
      <c r="P41" s="352">
        <v>2353.5740000000001</v>
      </c>
      <c r="Q41" s="353">
        <v>10213.937</v>
      </c>
      <c r="R41" s="354">
        <v>947.14700000000005</v>
      </c>
    </row>
    <row r="42" spans="2:20" ht="15.75" x14ac:dyDescent="0.25">
      <c r="B42" s="349" t="s">
        <v>156</v>
      </c>
      <c r="C42" s="350">
        <v>4291.1809999999996</v>
      </c>
      <c r="D42" s="350">
        <v>20129.741999999998</v>
      </c>
      <c r="E42" s="350">
        <v>1323.98</v>
      </c>
      <c r="F42" s="351" t="s">
        <v>289</v>
      </c>
      <c r="G42" s="352">
        <v>2477.527</v>
      </c>
      <c r="H42" s="353">
        <v>10747.446</v>
      </c>
      <c r="I42" s="354">
        <v>875</v>
      </c>
      <c r="J42" s="364"/>
      <c r="K42" s="349" t="s">
        <v>122</v>
      </c>
      <c r="L42" s="350">
        <v>1889.3219999999999</v>
      </c>
      <c r="M42" s="350">
        <v>8901.857</v>
      </c>
      <c r="N42" s="350">
        <v>1578.1079999999999</v>
      </c>
      <c r="O42" s="351" t="s">
        <v>122</v>
      </c>
      <c r="P42" s="352">
        <v>2085.587</v>
      </c>
      <c r="Q42" s="353">
        <v>9046.3349999999991</v>
      </c>
      <c r="R42" s="354">
        <v>2693.9920000000002</v>
      </c>
    </row>
    <row r="43" spans="2:20" ht="15.75" x14ac:dyDescent="0.25">
      <c r="B43" s="349" t="s">
        <v>115</v>
      </c>
      <c r="C43" s="350">
        <v>4290.4780000000001</v>
      </c>
      <c r="D43" s="350">
        <v>20163.226999999999</v>
      </c>
      <c r="E43" s="350">
        <v>1118.4580000000001</v>
      </c>
      <c r="F43" s="351" t="s">
        <v>275</v>
      </c>
      <c r="G43" s="352">
        <v>2390.9299999999998</v>
      </c>
      <c r="H43" s="353">
        <v>10370.200000000001</v>
      </c>
      <c r="I43" s="354">
        <v>675</v>
      </c>
      <c r="J43" s="364"/>
      <c r="K43" s="349" t="s">
        <v>114</v>
      </c>
      <c r="L43" s="350">
        <v>1741.7719999999999</v>
      </c>
      <c r="M43" s="350">
        <v>8135.6319999999996</v>
      </c>
      <c r="N43" s="350">
        <v>868.99</v>
      </c>
      <c r="O43" s="351" t="s">
        <v>123</v>
      </c>
      <c r="P43" s="352">
        <v>1624.1469999999999</v>
      </c>
      <c r="Q43" s="353">
        <v>7042.3519999999999</v>
      </c>
      <c r="R43" s="354">
        <v>654.23800000000006</v>
      </c>
    </row>
    <row r="44" spans="2:20" ht="15.75" x14ac:dyDescent="0.25">
      <c r="B44" s="349" t="s">
        <v>154</v>
      </c>
      <c r="C44" s="350">
        <v>3613.1080000000002</v>
      </c>
      <c r="D44" s="350">
        <v>16952.812999999998</v>
      </c>
      <c r="E44" s="350">
        <v>976.75</v>
      </c>
      <c r="F44" s="351" t="s">
        <v>124</v>
      </c>
      <c r="G44" s="352">
        <v>2382.7840000000001</v>
      </c>
      <c r="H44" s="353">
        <v>10319.371999999999</v>
      </c>
      <c r="I44" s="354">
        <v>775.21900000000005</v>
      </c>
      <c r="J44" s="364"/>
      <c r="K44" s="349" t="s">
        <v>129</v>
      </c>
      <c r="L44" s="350">
        <v>1565.1</v>
      </c>
      <c r="M44" s="350">
        <v>7390.1620000000003</v>
      </c>
      <c r="N44" s="350">
        <v>632.17399999999998</v>
      </c>
      <c r="O44" s="351" t="s">
        <v>111</v>
      </c>
      <c r="P44" s="352">
        <v>1313.42</v>
      </c>
      <c r="Q44" s="353">
        <v>5706.94</v>
      </c>
      <c r="R44" s="354">
        <v>320.77600000000001</v>
      </c>
    </row>
    <row r="45" spans="2:20" ht="15.75" x14ac:dyDescent="0.25">
      <c r="B45" s="349" t="s">
        <v>275</v>
      </c>
      <c r="C45" s="350">
        <v>3105.451</v>
      </c>
      <c r="D45" s="350">
        <v>14642.481</v>
      </c>
      <c r="E45" s="350">
        <v>923</v>
      </c>
      <c r="F45" s="351" t="s">
        <v>136</v>
      </c>
      <c r="G45" s="352">
        <v>2234.5079999999998</v>
      </c>
      <c r="H45" s="353">
        <v>9674.7729999999992</v>
      </c>
      <c r="I45" s="354">
        <v>819.81600000000003</v>
      </c>
      <c r="J45" s="364"/>
      <c r="K45" s="349" t="s">
        <v>123</v>
      </c>
      <c r="L45" s="350">
        <v>1540.22</v>
      </c>
      <c r="M45" s="350">
        <v>7218.1210000000001</v>
      </c>
      <c r="N45" s="350">
        <v>574.79999999999995</v>
      </c>
      <c r="O45" s="351" t="s">
        <v>115</v>
      </c>
      <c r="P45" s="352">
        <v>1132.1559999999999</v>
      </c>
      <c r="Q45" s="353">
        <v>4909.866</v>
      </c>
      <c r="R45" s="354">
        <v>280.66800000000001</v>
      </c>
      <c r="T45" s="35"/>
    </row>
    <row r="46" spans="2:20" ht="15.75" x14ac:dyDescent="0.25">
      <c r="B46" s="349" t="s">
        <v>289</v>
      </c>
      <c r="C46" s="350">
        <v>2593.9580000000001</v>
      </c>
      <c r="D46" s="350">
        <v>12146.337</v>
      </c>
      <c r="E46" s="350">
        <v>874.95</v>
      </c>
      <c r="F46" s="351" t="s">
        <v>120</v>
      </c>
      <c r="G46" s="352">
        <v>2151.5459999999998</v>
      </c>
      <c r="H46" s="353">
        <v>9321.6779999999999</v>
      </c>
      <c r="I46" s="354">
        <v>819.06500000000005</v>
      </c>
      <c r="J46" s="364"/>
      <c r="K46" s="349" t="s">
        <v>128</v>
      </c>
      <c r="L46" s="350">
        <v>1423.9680000000001</v>
      </c>
      <c r="M46" s="350">
        <v>6700.5320000000002</v>
      </c>
      <c r="N46" s="350">
        <v>2260.674</v>
      </c>
      <c r="O46" s="351" t="s">
        <v>71</v>
      </c>
      <c r="P46" s="352">
        <v>580.03099999999995</v>
      </c>
      <c r="Q46" s="353">
        <v>2514.65</v>
      </c>
      <c r="R46" s="354">
        <v>248.10400000000001</v>
      </c>
    </row>
    <row r="47" spans="2:20" ht="15.75" x14ac:dyDescent="0.25">
      <c r="B47" s="349" t="s">
        <v>113</v>
      </c>
      <c r="C47" s="350">
        <v>2559.0940000000001</v>
      </c>
      <c r="D47" s="350">
        <v>12062.981</v>
      </c>
      <c r="E47" s="350">
        <v>915.03800000000001</v>
      </c>
      <c r="F47" s="351" t="s">
        <v>156</v>
      </c>
      <c r="G47" s="352">
        <v>1785.4570000000001</v>
      </c>
      <c r="H47" s="353">
        <v>7746.9949999999999</v>
      </c>
      <c r="I47" s="354">
        <v>722.70299999999997</v>
      </c>
      <c r="J47" s="364"/>
      <c r="K47" s="349" t="s">
        <v>71</v>
      </c>
      <c r="L47" s="350">
        <v>1254.4059999999999</v>
      </c>
      <c r="M47" s="350">
        <v>5844.52</v>
      </c>
      <c r="N47" s="350">
        <v>516</v>
      </c>
      <c r="O47" s="351" t="s">
        <v>116</v>
      </c>
      <c r="P47" s="352">
        <v>377.27600000000001</v>
      </c>
      <c r="Q47" s="353">
        <v>1636.817</v>
      </c>
      <c r="R47" s="354">
        <v>273.52800000000002</v>
      </c>
    </row>
    <row r="48" spans="2:20" ht="16.5" thickBot="1" x14ac:dyDescent="0.3">
      <c r="B48" s="355" t="s">
        <v>124</v>
      </c>
      <c r="C48" s="356">
        <v>2325.585</v>
      </c>
      <c r="D48" s="356">
        <v>10930.124</v>
      </c>
      <c r="E48" s="356">
        <v>868.78300000000002</v>
      </c>
      <c r="F48" s="357" t="s">
        <v>119</v>
      </c>
      <c r="G48" s="358">
        <v>1704.7349999999999</v>
      </c>
      <c r="H48" s="359">
        <v>7394.2209999999995</v>
      </c>
      <c r="I48" s="360">
        <v>602.298</v>
      </c>
      <c r="J48" s="364"/>
      <c r="K48" s="355" t="s">
        <v>115</v>
      </c>
      <c r="L48" s="356">
        <v>1230.327</v>
      </c>
      <c r="M48" s="356">
        <v>5761.442</v>
      </c>
      <c r="N48" s="356">
        <v>272.56400000000002</v>
      </c>
      <c r="O48" s="357" t="s">
        <v>127</v>
      </c>
      <c r="P48" s="358">
        <v>182.62100000000001</v>
      </c>
      <c r="Q48" s="359">
        <v>790.42600000000004</v>
      </c>
      <c r="R48" s="360">
        <v>66.900000000000006</v>
      </c>
    </row>
    <row r="49" spans="2:18" ht="15.75" x14ac:dyDescent="0.25">
      <c r="B49" s="377"/>
      <c r="C49" s="378"/>
      <c r="D49" s="378"/>
      <c r="E49" s="378"/>
      <c r="F49" s="377"/>
      <c r="G49" s="379"/>
      <c r="H49" s="379"/>
      <c r="I49" s="379"/>
      <c r="J49" s="380"/>
      <c r="K49" s="377"/>
      <c r="L49" s="378"/>
      <c r="M49" s="378"/>
      <c r="N49" s="378"/>
      <c r="O49" s="377"/>
      <c r="P49" s="379"/>
      <c r="Q49" s="379"/>
      <c r="R49" s="379"/>
    </row>
    <row r="50" spans="2:18" ht="15.75" x14ac:dyDescent="0.25">
      <c r="B50" s="377"/>
      <c r="C50" s="378"/>
      <c r="D50" s="378"/>
      <c r="E50" s="378"/>
      <c r="F50" s="377"/>
      <c r="G50" s="379"/>
      <c r="H50" s="379"/>
      <c r="I50" s="379"/>
      <c r="J50" s="380"/>
      <c r="K50" s="377"/>
      <c r="L50" s="378"/>
      <c r="M50" s="378"/>
      <c r="N50" s="378"/>
      <c r="O50" s="377"/>
      <c r="P50" s="379"/>
      <c r="Q50" s="379"/>
      <c r="R50" s="379"/>
    </row>
    <row r="51" spans="2:18" ht="15.75" x14ac:dyDescent="0.25">
      <c r="B51" s="377"/>
      <c r="C51" s="378"/>
      <c r="D51" s="378"/>
      <c r="E51" s="378"/>
      <c r="F51" s="377"/>
      <c r="G51" s="379"/>
      <c r="H51" s="379"/>
      <c r="I51" s="379"/>
      <c r="J51" s="380"/>
      <c r="K51" s="377"/>
      <c r="L51" s="378"/>
      <c r="M51" s="378"/>
      <c r="N51" s="378"/>
      <c r="O51" s="377"/>
      <c r="P51" s="379"/>
      <c r="Q51" s="379"/>
      <c r="R51" s="379"/>
    </row>
    <row r="52" spans="2:18" ht="15.75" x14ac:dyDescent="0.25">
      <c r="B52" s="381" t="s">
        <v>255</v>
      </c>
      <c r="C52" s="382"/>
      <c r="D52" s="382"/>
      <c r="E52" s="382"/>
      <c r="F52" s="381"/>
      <c r="G52" s="383"/>
      <c r="H52" s="383"/>
      <c r="I52" s="384"/>
      <c r="J52" s="331"/>
      <c r="K52" s="381" t="s">
        <v>256</v>
      </c>
      <c r="L52" s="382"/>
      <c r="M52" s="382"/>
      <c r="N52" s="382"/>
      <c r="O52" s="381"/>
      <c r="P52" s="383"/>
      <c r="Q52" s="383"/>
      <c r="R52" s="384"/>
    </row>
    <row r="53" spans="2:18" ht="16.5" thickBot="1" x14ac:dyDescent="0.3">
      <c r="B53" s="385" t="s">
        <v>167</v>
      </c>
      <c r="C53" s="386"/>
      <c r="D53" s="386"/>
      <c r="E53" s="386"/>
      <c r="F53" s="385"/>
      <c r="G53" s="384"/>
      <c r="H53" s="384"/>
      <c r="I53" s="384"/>
      <c r="J53" s="331"/>
      <c r="K53" s="385" t="s">
        <v>167</v>
      </c>
      <c r="L53" s="386"/>
      <c r="M53" s="386"/>
      <c r="N53" s="386"/>
      <c r="O53" s="385"/>
      <c r="P53" s="384"/>
      <c r="Q53" s="384"/>
      <c r="R53" s="384"/>
    </row>
    <row r="54" spans="2:18" ht="16.5" thickBot="1" x14ac:dyDescent="0.3">
      <c r="B54" s="366" t="s">
        <v>107</v>
      </c>
      <c r="C54" s="367"/>
      <c r="D54" s="367"/>
      <c r="E54" s="367"/>
      <c r="F54" s="367"/>
      <c r="G54" s="367"/>
      <c r="H54" s="367"/>
      <c r="I54" s="368"/>
      <c r="J54" s="331"/>
      <c r="K54" s="366" t="s">
        <v>108</v>
      </c>
      <c r="L54" s="367"/>
      <c r="M54" s="367"/>
      <c r="N54" s="367"/>
      <c r="O54" s="367"/>
      <c r="P54" s="367"/>
      <c r="Q54" s="367"/>
      <c r="R54" s="368"/>
    </row>
    <row r="55" spans="2:18" ht="16.5" thickBot="1" x14ac:dyDescent="0.3">
      <c r="B55" s="369" t="s">
        <v>303</v>
      </c>
      <c r="C55" s="370"/>
      <c r="D55" s="371"/>
      <c r="E55" s="372"/>
      <c r="F55" s="369" t="s">
        <v>304</v>
      </c>
      <c r="G55" s="370"/>
      <c r="H55" s="371"/>
      <c r="I55" s="372"/>
      <c r="J55" s="331"/>
      <c r="K55" s="369" t="s">
        <v>303</v>
      </c>
      <c r="L55" s="370"/>
      <c r="M55" s="371"/>
      <c r="N55" s="372"/>
      <c r="O55" s="369" t="s">
        <v>304</v>
      </c>
      <c r="P55" s="370"/>
      <c r="Q55" s="371"/>
      <c r="R55" s="372"/>
    </row>
    <row r="56" spans="2:18" ht="30.75" thickBot="1" x14ac:dyDescent="0.25">
      <c r="B56" s="332" t="s">
        <v>109</v>
      </c>
      <c r="C56" s="333" t="s">
        <v>89</v>
      </c>
      <c r="D56" s="334" t="s">
        <v>131</v>
      </c>
      <c r="E56" s="335" t="s">
        <v>110</v>
      </c>
      <c r="F56" s="332" t="s">
        <v>109</v>
      </c>
      <c r="G56" s="333" t="s">
        <v>89</v>
      </c>
      <c r="H56" s="334" t="s">
        <v>131</v>
      </c>
      <c r="I56" s="335" t="s">
        <v>110</v>
      </c>
      <c r="J56" s="331"/>
      <c r="K56" s="332" t="s">
        <v>109</v>
      </c>
      <c r="L56" s="333" t="s">
        <v>89</v>
      </c>
      <c r="M56" s="334" t="s">
        <v>131</v>
      </c>
      <c r="N56" s="335" t="s">
        <v>110</v>
      </c>
      <c r="O56" s="332" t="s">
        <v>109</v>
      </c>
      <c r="P56" s="333" t="s">
        <v>89</v>
      </c>
      <c r="Q56" s="334" t="s">
        <v>131</v>
      </c>
      <c r="R56" s="335" t="s">
        <v>110</v>
      </c>
    </row>
    <row r="57" spans="2:18" ht="16.5" thickBot="1" x14ac:dyDescent="0.3">
      <c r="B57" s="336" t="s">
        <v>102</v>
      </c>
      <c r="C57" s="337">
        <v>91583.275999999998</v>
      </c>
      <c r="D57" s="338">
        <v>429474.05800000002</v>
      </c>
      <c r="E57" s="339">
        <v>56682.54</v>
      </c>
      <c r="F57" s="340" t="s">
        <v>102</v>
      </c>
      <c r="G57" s="341">
        <v>95454.713000000003</v>
      </c>
      <c r="H57" s="342">
        <v>413979.49</v>
      </c>
      <c r="I57" s="339">
        <v>56312.366000000002</v>
      </c>
      <c r="J57" s="331"/>
      <c r="K57" s="336" t="s">
        <v>102</v>
      </c>
      <c r="L57" s="337">
        <v>39588.942000000003</v>
      </c>
      <c r="M57" s="338">
        <v>185699.277</v>
      </c>
      <c r="N57" s="339">
        <v>24097.565999999999</v>
      </c>
      <c r="O57" s="340" t="s">
        <v>102</v>
      </c>
      <c r="P57" s="341">
        <v>40475.091</v>
      </c>
      <c r="Q57" s="342">
        <v>175533.10399999999</v>
      </c>
      <c r="R57" s="339">
        <v>24264.944</v>
      </c>
    </row>
    <row r="58" spans="2:18" ht="15.75" x14ac:dyDescent="0.25">
      <c r="B58" s="343" t="s">
        <v>122</v>
      </c>
      <c r="C58" s="344">
        <v>13768.68</v>
      </c>
      <c r="D58" s="344">
        <v>64563.377</v>
      </c>
      <c r="E58" s="344">
        <v>7880.152</v>
      </c>
      <c r="F58" s="345" t="s">
        <v>122</v>
      </c>
      <c r="G58" s="346">
        <v>13863.136</v>
      </c>
      <c r="H58" s="347">
        <v>60117.464999999997</v>
      </c>
      <c r="I58" s="348">
        <v>7975.83</v>
      </c>
      <c r="J58" s="331"/>
      <c r="K58" s="343" t="s">
        <v>69</v>
      </c>
      <c r="L58" s="344">
        <v>13397.422</v>
      </c>
      <c r="M58" s="344">
        <v>62849.004000000001</v>
      </c>
      <c r="N58" s="344">
        <v>8720.8379999999997</v>
      </c>
      <c r="O58" s="345" t="s">
        <v>69</v>
      </c>
      <c r="P58" s="346">
        <v>16111.156999999999</v>
      </c>
      <c r="Q58" s="347">
        <v>69855.058999999994</v>
      </c>
      <c r="R58" s="348">
        <v>9927.0740000000005</v>
      </c>
    </row>
    <row r="59" spans="2:18" ht="15.75" x14ac:dyDescent="0.25">
      <c r="B59" s="349" t="s">
        <v>119</v>
      </c>
      <c r="C59" s="350">
        <v>13218.276</v>
      </c>
      <c r="D59" s="350">
        <v>61936.269</v>
      </c>
      <c r="E59" s="350">
        <v>8708.3439999999991</v>
      </c>
      <c r="F59" s="351" t="s">
        <v>119</v>
      </c>
      <c r="G59" s="352">
        <v>11195.612999999999</v>
      </c>
      <c r="H59" s="353">
        <v>48548.864000000001</v>
      </c>
      <c r="I59" s="354">
        <v>7733.5410000000002</v>
      </c>
      <c r="J59" s="331"/>
      <c r="K59" s="349" t="s">
        <v>117</v>
      </c>
      <c r="L59" s="350">
        <v>11101.842000000001</v>
      </c>
      <c r="M59" s="350">
        <v>52067.03</v>
      </c>
      <c r="N59" s="350">
        <v>8320.6380000000008</v>
      </c>
      <c r="O59" s="351" t="s">
        <v>117</v>
      </c>
      <c r="P59" s="352">
        <v>9602.7049999999999</v>
      </c>
      <c r="Q59" s="353">
        <v>41651.387000000002</v>
      </c>
      <c r="R59" s="354">
        <v>7264.8530000000001</v>
      </c>
    </row>
    <row r="60" spans="2:18" ht="15.75" x14ac:dyDescent="0.25">
      <c r="B60" s="349" t="s">
        <v>115</v>
      </c>
      <c r="C60" s="350">
        <v>7842.2420000000002</v>
      </c>
      <c r="D60" s="350">
        <v>36775.961000000003</v>
      </c>
      <c r="E60" s="350">
        <v>4795.1469999999999</v>
      </c>
      <c r="F60" s="351" t="s">
        <v>124</v>
      </c>
      <c r="G60" s="352">
        <v>9826.5830000000005</v>
      </c>
      <c r="H60" s="353">
        <v>42638.629000000001</v>
      </c>
      <c r="I60" s="354">
        <v>6883.4219999999996</v>
      </c>
      <c r="J60" s="331"/>
      <c r="K60" s="349" t="s">
        <v>115</v>
      </c>
      <c r="L60" s="350">
        <v>6164.1629999999996</v>
      </c>
      <c r="M60" s="350">
        <v>28902.947</v>
      </c>
      <c r="N60" s="350">
        <v>2497.8359999999998</v>
      </c>
      <c r="O60" s="351" t="s">
        <v>116</v>
      </c>
      <c r="P60" s="352">
        <v>5863.1970000000001</v>
      </c>
      <c r="Q60" s="353">
        <v>25434.63</v>
      </c>
      <c r="R60" s="354">
        <v>3697.6350000000002</v>
      </c>
    </row>
    <row r="61" spans="2:18" ht="15.75" x14ac:dyDescent="0.25">
      <c r="B61" s="349" t="s">
        <v>124</v>
      </c>
      <c r="C61" s="350">
        <v>7684.5770000000002</v>
      </c>
      <c r="D61" s="350">
        <v>36019.78</v>
      </c>
      <c r="E61" s="350">
        <v>5625.4489999999996</v>
      </c>
      <c r="F61" s="351" t="s">
        <v>115</v>
      </c>
      <c r="G61" s="352">
        <v>7783.6260000000002</v>
      </c>
      <c r="H61" s="353">
        <v>33759.576000000001</v>
      </c>
      <c r="I61" s="354">
        <v>4808.5309999999999</v>
      </c>
      <c r="J61" s="331"/>
      <c r="K61" s="349" t="s">
        <v>116</v>
      </c>
      <c r="L61" s="350">
        <v>4338.4350000000004</v>
      </c>
      <c r="M61" s="350">
        <v>20345.975999999999</v>
      </c>
      <c r="N61" s="350">
        <v>2663.3710000000001</v>
      </c>
      <c r="O61" s="351" t="s">
        <v>115</v>
      </c>
      <c r="P61" s="352">
        <v>5214.482</v>
      </c>
      <c r="Q61" s="353">
        <v>22615.89</v>
      </c>
      <c r="R61" s="354">
        <v>1706.78</v>
      </c>
    </row>
    <row r="62" spans="2:18" ht="15.75" x14ac:dyDescent="0.25">
      <c r="B62" s="349" t="s">
        <v>69</v>
      </c>
      <c r="C62" s="350">
        <v>6401.2870000000003</v>
      </c>
      <c r="D62" s="350">
        <v>30022.12</v>
      </c>
      <c r="E62" s="350">
        <v>4389.7479999999996</v>
      </c>
      <c r="F62" s="351" t="s">
        <v>69</v>
      </c>
      <c r="G62" s="352">
        <v>7018.8760000000002</v>
      </c>
      <c r="H62" s="353">
        <v>30450.332999999999</v>
      </c>
      <c r="I62" s="354">
        <v>4665.9049999999997</v>
      </c>
      <c r="J62" s="331"/>
      <c r="K62" s="349" t="s">
        <v>68</v>
      </c>
      <c r="L62" s="350">
        <v>742.93</v>
      </c>
      <c r="M62" s="350">
        <v>3463.6289999999999</v>
      </c>
      <c r="N62" s="350">
        <v>275.12700000000001</v>
      </c>
      <c r="O62" s="351" t="s">
        <v>127</v>
      </c>
      <c r="P62" s="352">
        <v>718.16300000000001</v>
      </c>
      <c r="Q62" s="353">
        <v>3116.0880000000002</v>
      </c>
      <c r="R62" s="354">
        <v>328.536</v>
      </c>
    </row>
    <row r="63" spans="2:18" ht="15.75" x14ac:dyDescent="0.25">
      <c r="B63" s="349" t="s">
        <v>114</v>
      </c>
      <c r="C63" s="350">
        <v>5431.4110000000001</v>
      </c>
      <c r="D63" s="350">
        <v>25470.492999999999</v>
      </c>
      <c r="E63" s="350">
        <v>4558.6369999999997</v>
      </c>
      <c r="F63" s="351" t="s">
        <v>113</v>
      </c>
      <c r="G63" s="352">
        <v>4843.6729999999998</v>
      </c>
      <c r="H63" s="353">
        <v>21006.626</v>
      </c>
      <c r="I63" s="354">
        <v>1781.9459999999999</v>
      </c>
      <c r="J63" s="331"/>
      <c r="K63" s="349" t="s">
        <v>114</v>
      </c>
      <c r="L63" s="350">
        <v>727.93799999999999</v>
      </c>
      <c r="M63" s="350">
        <v>3434.518</v>
      </c>
      <c r="N63" s="350">
        <v>351.44099999999997</v>
      </c>
      <c r="O63" s="351" t="s">
        <v>68</v>
      </c>
      <c r="P63" s="352">
        <v>633.48900000000003</v>
      </c>
      <c r="Q63" s="353">
        <v>2746.6060000000002</v>
      </c>
      <c r="R63" s="354">
        <v>230.352</v>
      </c>
    </row>
    <row r="64" spans="2:18" ht="15.75" x14ac:dyDescent="0.25">
      <c r="B64" s="349" t="s">
        <v>164</v>
      </c>
      <c r="C64" s="350">
        <v>5323.732</v>
      </c>
      <c r="D64" s="350">
        <v>24989.223000000002</v>
      </c>
      <c r="E64" s="350">
        <v>3472.6390000000001</v>
      </c>
      <c r="F64" s="351" t="s">
        <v>214</v>
      </c>
      <c r="G64" s="352">
        <v>4332.0550000000003</v>
      </c>
      <c r="H64" s="353">
        <v>18788.456999999999</v>
      </c>
      <c r="I64" s="354">
        <v>1735.9960000000001</v>
      </c>
      <c r="J64" s="331"/>
      <c r="K64" s="349" t="s">
        <v>127</v>
      </c>
      <c r="L64" s="350">
        <v>671.45399999999995</v>
      </c>
      <c r="M64" s="350">
        <v>3147.3560000000002</v>
      </c>
      <c r="N64" s="350">
        <v>302.85000000000002</v>
      </c>
      <c r="O64" s="351" t="s">
        <v>112</v>
      </c>
      <c r="P64" s="352">
        <v>449.08800000000002</v>
      </c>
      <c r="Q64" s="353">
        <v>1953.989</v>
      </c>
      <c r="R64" s="354">
        <v>210.226</v>
      </c>
    </row>
    <row r="65" spans="2:18" ht="15.75" x14ac:dyDescent="0.25">
      <c r="B65" s="349" t="s">
        <v>113</v>
      </c>
      <c r="C65" s="350">
        <v>4447.6090000000004</v>
      </c>
      <c r="D65" s="350">
        <v>20858.208999999999</v>
      </c>
      <c r="E65" s="350">
        <v>1789.2049999999999</v>
      </c>
      <c r="F65" s="351" t="s">
        <v>164</v>
      </c>
      <c r="G65" s="352">
        <v>3922.9589999999998</v>
      </c>
      <c r="H65" s="353">
        <v>17022.156999999999</v>
      </c>
      <c r="I65" s="354">
        <v>2460.2080000000001</v>
      </c>
      <c r="J65" s="331"/>
      <c r="K65" s="349" t="s">
        <v>113</v>
      </c>
      <c r="L65" s="350">
        <v>498.51600000000002</v>
      </c>
      <c r="M65" s="350">
        <v>2339.8440000000001</v>
      </c>
      <c r="N65" s="350">
        <v>107.202</v>
      </c>
      <c r="O65" s="351" t="s">
        <v>114</v>
      </c>
      <c r="P65" s="352">
        <v>443.065</v>
      </c>
      <c r="Q65" s="353">
        <v>1915.4880000000001</v>
      </c>
      <c r="R65" s="354">
        <v>215.71700000000001</v>
      </c>
    </row>
    <row r="66" spans="2:18" ht="15.75" x14ac:dyDescent="0.25">
      <c r="B66" s="349" t="s">
        <v>129</v>
      </c>
      <c r="C66" s="350">
        <v>3797.1489999999999</v>
      </c>
      <c r="D66" s="350">
        <v>17805.813999999998</v>
      </c>
      <c r="E66" s="350">
        <v>2970.9110000000001</v>
      </c>
      <c r="F66" s="351" t="s">
        <v>129</v>
      </c>
      <c r="G66" s="352">
        <v>3895.9879999999998</v>
      </c>
      <c r="H66" s="353">
        <v>16897.62</v>
      </c>
      <c r="I66" s="354">
        <v>2680.3580000000002</v>
      </c>
      <c r="J66" s="331"/>
      <c r="K66" s="349" t="s">
        <v>71</v>
      </c>
      <c r="L66" s="350">
        <v>489.54199999999997</v>
      </c>
      <c r="M66" s="350">
        <v>2316.8560000000002</v>
      </c>
      <c r="N66" s="350">
        <v>264.42</v>
      </c>
      <c r="O66" s="351" t="s">
        <v>113</v>
      </c>
      <c r="P66" s="352">
        <v>405.44099999999997</v>
      </c>
      <c r="Q66" s="353">
        <v>1756.203</v>
      </c>
      <c r="R66" s="354">
        <v>89.006</v>
      </c>
    </row>
    <row r="67" spans="2:18" ht="15.75" x14ac:dyDescent="0.25">
      <c r="B67" s="349" t="s">
        <v>214</v>
      </c>
      <c r="C67" s="350">
        <v>3231.078</v>
      </c>
      <c r="D67" s="350">
        <v>15144.152</v>
      </c>
      <c r="E67" s="350">
        <v>1396.847</v>
      </c>
      <c r="F67" s="351" t="s">
        <v>114</v>
      </c>
      <c r="G67" s="352">
        <v>3430.491</v>
      </c>
      <c r="H67" s="353">
        <v>14881.832</v>
      </c>
      <c r="I67" s="354">
        <v>2861.0790000000002</v>
      </c>
      <c r="J67" s="331"/>
      <c r="K67" s="349" t="s">
        <v>112</v>
      </c>
      <c r="L67" s="350">
        <v>399.60899999999998</v>
      </c>
      <c r="M67" s="350">
        <v>1864.277</v>
      </c>
      <c r="N67" s="350">
        <v>202.715</v>
      </c>
      <c r="O67" s="351" t="s">
        <v>214</v>
      </c>
      <c r="P67" s="352">
        <v>306.60899999999998</v>
      </c>
      <c r="Q67" s="353">
        <v>1327.825</v>
      </c>
      <c r="R67" s="354">
        <v>262.24599999999998</v>
      </c>
    </row>
    <row r="68" spans="2:18" ht="15.75" x14ac:dyDescent="0.25">
      <c r="B68" s="349" t="s">
        <v>128</v>
      </c>
      <c r="C68" s="350">
        <v>2243.895</v>
      </c>
      <c r="D68" s="350">
        <v>10522.47</v>
      </c>
      <c r="E68" s="350">
        <v>1096.6769999999999</v>
      </c>
      <c r="F68" s="351" t="s">
        <v>153</v>
      </c>
      <c r="G68" s="352">
        <v>3070.6030000000001</v>
      </c>
      <c r="H68" s="353">
        <v>13316.664000000001</v>
      </c>
      <c r="I68" s="354">
        <v>1360.55</v>
      </c>
      <c r="J68" s="331"/>
      <c r="K68" s="349" t="s">
        <v>214</v>
      </c>
      <c r="L68" s="350">
        <v>358.81900000000002</v>
      </c>
      <c r="M68" s="350">
        <v>1689.3979999999999</v>
      </c>
      <c r="N68" s="350">
        <v>113.05</v>
      </c>
      <c r="O68" s="351" t="s">
        <v>71</v>
      </c>
      <c r="P68" s="352">
        <v>174.55</v>
      </c>
      <c r="Q68" s="353">
        <v>756.62</v>
      </c>
      <c r="R68" s="354">
        <v>88.3</v>
      </c>
    </row>
    <row r="69" spans="2:18" ht="15.75" x14ac:dyDescent="0.25">
      <c r="B69" s="349" t="s">
        <v>123</v>
      </c>
      <c r="C69" s="350">
        <v>1958.9549999999999</v>
      </c>
      <c r="D69" s="350">
        <v>9191.9580000000005</v>
      </c>
      <c r="E69" s="350">
        <v>1129.4829999999999</v>
      </c>
      <c r="F69" s="351" t="s">
        <v>128</v>
      </c>
      <c r="G69" s="352">
        <v>2631.087</v>
      </c>
      <c r="H69" s="353">
        <v>11411.583000000001</v>
      </c>
      <c r="I69" s="354">
        <v>1178.078</v>
      </c>
      <c r="J69" s="331"/>
      <c r="K69" s="349" t="s">
        <v>121</v>
      </c>
      <c r="L69" s="350">
        <v>218.196</v>
      </c>
      <c r="M69" s="350">
        <v>1023.3</v>
      </c>
      <c r="N69" s="350">
        <v>68.757999999999996</v>
      </c>
      <c r="O69" s="351" t="s">
        <v>152</v>
      </c>
      <c r="P69" s="352">
        <v>119.624</v>
      </c>
      <c r="Q69" s="353">
        <v>522.75599999999997</v>
      </c>
      <c r="R69" s="354">
        <v>63.12</v>
      </c>
    </row>
    <row r="70" spans="2:18" ht="15.75" x14ac:dyDescent="0.25">
      <c r="B70" s="349" t="s">
        <v>117</v>
      </c>
      <c r="C70" s="350">
        <v>1800.9169999999999</v>
      </c>
      <c r="D70" s="350">
        <v>8445.35</v>
      </c>
      <c r="E70" s="350">
        <v>902.50900000000001</v>
      </c>
      <c r="F70" s="351" t="s">
        <v>123</v>
      </c>
      <c r="G70" s="352">
        <v>2011.4780000000001</v>
      </c>
      <c r="H70" s="353">
        <v>8721.5110000000004</v>
      </c>
      <c r="I70" s="354">
        <v>1080.579</v>
      </c>
      <c r="J70" s="331"/>
      <c r="K70" s="349" t="s">
        <v>152</v>
      </c>
      <c r="L70" s="350">
        <v>167.96799999999999</v>
      </c>
      <c r="M70" s="350">
        <v>791.20600000000002</v>
      </c>
      <c r="N70" s="350">
        <v>77.56</v>
      </c>
      <c r="O70" s="351" t="s">
        <v>135</v>
      </c>
      <c r="P70" s="352">
        <v>105.914</v>
      </c>
      <c r="Q70" s="353">
        <v>459.32600000000002</v>
      </c>
      <c r="R70" s="354">
        <v>39.488999999999997</v>
      </c>
    </row>
    <row r="71" spans="2:18" ht="15.75" x14ac:dyDescent="0.25">
      <c r="B71" s="349" t="s">
        <v>71</v>
      </c>
      <c r="C71" s="350">
        <v>1578.76</v>
      </c>
      <c r="D71" s="350">
        <v>7405.866</v>
      </c>
      <c r="E71" s="350">
        <v>1060.0719999999999</v>
      </c>
      <c r="F71" s="351" t="s">
        <v>71</v>
      </c>
      <c r="G71" s="352">
        <v>1886.9649999999999</v>
      </c>
      <c r="H71" s="353">
        <v>8188.1710000000003</v>
      </c>
      <c r="I71" s="354">
        <v>1097.317</v>
      </c>
      <c r="J71" s="331"/>
      <c r="K71" s="349" t="s">
        <v>111</v>
      </c>
      <c r="L71" s="350">
        <v>132.46199999999999</v>
      </c>
      <c r="M71" s="350">
        <v>622.27200000000005</v>
      </c>
      <c r="N71" s="350">
        <v>46.152999999999999</v>
      </c>
      <c r="O71" s="351" t="s">
        <v>111</v>
      </c>
      <c r="P71" s="352">
        <v>102.71599999999999</v>
      </c>
      <c r="Q71" s="353">
        <v>445.87799999999999</v>
      </c>
      <c r="R71" s="354">
        <v>43.067999999999998</v>
      </c>
    </row>
    <row r="72" spans="2:18" ht="15.75" x14ac:dyDescent="0.25">
      <c r="B72" s="349" t="s">
        <v>152</v>
      </c>
      <c r="C72" s="350">
        <v>1533.11</v>
      </c>
      <c r="D72" s="350">
        <v>7189.3370000000004</v>
      </c>
      <c r="E72" s="350">
        <v>1043.9190000000001</v>
      </c>
      <c r="F72" s="351" t="s">
        <v>168</v>
      </c>
      <c r="G72" s="352">
        <v>1731.8230000000001</v>
      </c>
      <c r="H72" s="353">
        <v>7494.8639999999996</v>
      </c>
      <c r="I72" s="354">
        <v>759</v>
      </c>
      <c r="J72" s="331"/>
      <c r="K72" s="349" t="s">
        <v>135</v>
      </c>
      <c r="L72" s="350">
        <v>80.87</v>
      </c>
      <c r="M72" s="350">
        <v>379.26</v>
      </c>
      <c r="N72" s="350">
        <v>34.125999999999998</v>
      </c>
      <c r="O72" s="351" t="s">
        <v>121</v>
      </c>
      <c r="P72" s="352">
        <v>77.192999999999998</v>
      </c>
      <c r="Q72" s="353">
        <v>334.721</v>
      </c>
      <c r="R72" s="354">
        <v>26.26</v>
      </c>
    </row>
    <row r="73" spans="2:18" ht="16.5" thickBot="1" x14ac:dyDescent="0.3">
      <c r="B73" s="355" t="s">
        <v>112</v>
      </c>
      <c r="C73" s="356">
        <v>1483.365</v>
      </c>
      <c r="D73" s="356">
        <v>6956.3530000000001</v>
      </c>
      <c r="E73" s="356">
        <v>929.42200000000003</v>
      </c>
      <c r="F73" s="357" t="s">
        <v>117</v>
      </c>
      <c r="G73" s="358">
        <v>1701.501</v>
      </c>
      <c r="H73" s="359">
        <v>7379.3339999999998</v>
      </c>
      <c r="I73" s="360">
        <v>861.03899999999999</v>
      </c>
      <c r="J73" s="331"/>
      <c r="K73" s="355" t="s">
        <v>161</v>
      </c>
      <c r="L73" s="356">
        <v>77.486999999999995</v>
      </c>
      <c r="M73" s="356">
        <v>363.32799999999997</v>
      </c>
      <c r="N73" s="356">
        <v>37.793999999999997</v>
      </c>
      <c r="O73" s="357" t="s">
        <v>161</v>
      </c>
      <c r="P73" s="358">
        <v>65.646000000000001</v>
      </c>
      <c r="Q73" s="359">
        <v>284.76600000000002</v>
      </c>
      <c r="R73" s="360">
        <v>35.886000000000003</v>
      </c>
    </row>
    <row r="74" spans="2:18" ht="15.75" x14ac:dyDescent="0.25">
      <c r="B74" s="377"/>
      <c r="C74" s="378"/>
      <c r="D74" s="378"/>
      <c r="E74" s="378"/>
      <c r="F74" s="377"/>
      <c r="G74" s="379"/>
      <c r="H74" s="379"/>
      <c r="I74" s="379"/>
      <c r="J74" s="380"/>
      <c r="K74" s="377"/>
      <c r="L74" s="378"/>
      <c r="M74" s="378"/>
      <c r="N74" s="378"/>
      <c r="O74" s="377"/>
      <c r="P74" s="379"/>
      <c r="Q74" s="379"/>
      <c r="R74" s="379"/>
    </row>
    <row r="75" spans="2:18" ht="15.75" x14ac:dyDescent="0.25">
      <c r="B75" s="377"/>
      <c r="C75" s="378"/>
      <c r="D75" s="378"/>
      <c r="E75" s="378"/>
      <c r="F75" s="377"/>
      <c r="G75" s="379"/>
      <c r="H75" s="379"/>
      <c r="I75" s="379"/>
      <c r="J75" s="380"/>
      <c r="K75" s="377"/>
      <c r="L75" s="378"/>
      <c r="M75" s="378"/>
      <c r="N75" s="378"/>
      <c r="O75" s="377"/>
      <c r="P75" s="379"/>
      <c r="Q75" s="379"/>
      <c r="R75" s="379"/>
    </row>
    <row r="76" spans="2:18" ht="15.75" x14ac:dyDescent="0.25">
      <c r="B76" s="377"/>
      <c r="C76" s="378"/>
      <c r="D76" s="378"/>
      <c r="E76" s="378"/>
      <c r="F76" s="377"/>
      <c r="G76" s="379"/>
      <c r="H76" s="379"/>
      <c r="I76" s="379"/>
      <c r="J76" s="380"/>
      <c r="K76" s="377"/>
      <c r="L76" s="378"/>
      <c r="M76" s="378"/>
      <c r="N76" s="378"/>
      <c r="O76" s="377"/>
      <c r="P76" s="379"/>
      <c r="Q76" s="379"/>
      <c r="R76" s="379"/>
    </row>
    <row r="77" spans="2:18" ht="15.75" x14ac:dyDescent="0.25">
      <c r="B77" s="381" t="s">
        <v>257</v>
      </c>
      <c r="C77" s="382"/>
      <c r="D77" s="382"/>
      <c r="E77" s="382"/>
      <c r="F77" s="381"/>
      <c r="G77" s="383"/>
      <c r="H77" s="383"/>
      <c r="I77" s="383"/>
      <c r="J77" s="331"/>
      <c r="K77" s="381" t="s">
        <v>258</v>
      </c>
      <c r="L77" s="382"/>
      <c r="M77" s="382"/>
      <c r="N77" s="382"/>
      <c r="O77" s="381"/>
      <c r="P77" s="383"/>
      <c r="Q77" s="383"/>
      <c r="R77" s="383"/>
    </row>
    <row r="78" spans="2:18" ht="16.5" thickBot="1" x14ac:dyDescent="0.3">
      <c r="B78" s="385" t="s">
        <v>167</v>
      </c>
      <c r="C78" s="386"/>
      <c r="D78" s="386"/>
      <c r="E78" s="386"/>
      <c r="F78" s="385"/>
      <c r="G78" s="384"/>
      <c r="H78" s="384"/>
      <c r="I78" s="384"/>
      <c r="J78" s="331"/>
      <c r="K78" s="385" t="s">
        <v>167</v>
      </c>
      <c r="L78" s="386"/>
      <c r="M78" s="386"/>
      <c r="N78" s="386"/>
      <c r="O78" s="385"/>
      <c r="P78" s="384"/>
      <c r="Q78" s="384"/>
      <c r="R78" s="384"/>
    </row>
    <row r="79" spans="2:18" ht="16.5" thickBot="1" x14ac:dyDescent="0.3">
      <c r="B79" s="366" t="s">
        <v>107</v>
      </c>
      <c r="C79" s="367"/>
      <c r="D79" s="367"/>
      <c r="E79" s="367"/>
      <c r="F79" s="367"/>
      <c r="G79" s="367"/>
      <c r="H79" s="367"/>
      <c r="I79" s="368"/>
      <c r="J79" s="331"/>
      <c r="K79" s="366" t="s">
        <v>108</v>
      </c>
      <c r="L79" s="367"/>
      <c r="M79" s="367"/>
      <c r="N79" s="367"/>
      <c r="O79" s="367"/>
      <c r="P79" s="367"/>
      <c r="Q79" s="367"/>
      <c r="R79" s="368"/>
    </row>
    <row r="80" spans="2:18" ht="16.5" thickBot="1" x14ac:dyDescent="0.3">
      <c r="B80" s="369" t="s">
        <v>303</v>
      </c>
      <c r="C80" s="370"/>
      <c r="D80" s="371"/>
      <c r="E80" s="372"/>
      <c r="F80" s="369" t="s">
        <v>304</v>
      </c>
      <c r="G80" s="370"/>
      <c r="H80" s="371"/>
      <c r="I80" s="372"/>
      <c r="J80" s="331"/>
      <c r="K80" s="369" t="s">
        <v>303</v>
      </c>
      <c r="L80" s="370"/>
      <c r="M80" s="371"/>
      <c r="N80" s="372"/>
      <c r="O80" s="369" t="s">
        <v>304</v>
      </c>
      <c r="P80" s="370"/>
      <c r="Q80" s="371"/>
      <c r="R80" s="372"/>
    </row>
    <row r="81" spans="2:18" ht="30.75" thickBot="1" x14ac:dyDescent="0.25">
      <c r="B81" s="332" t="s">
        <v>109</v>
      </c>
      <c r="C81" s="333" t="s">
        <v>89</v>
      </c>
      <c r="D81" s="334" t="s">
        <v>131</v>
      </c>
      <c r="E81" s="335" t="s">
        <v>110</v>
      </c>
      <c r="F81" s="332" t="s">
        <v>109</v>
      </c>
      <c r="G81" s="333" t="s">
        <v>89</v>
      </c>
      <c r="H81" s="334" t="s">
        <v>131</v>
      </c>
      <c r="I81" s="335" t="s">
        <v>110</v>
      </c>
      <c r="J81" s="331"/>
      <c r="K81" s="332" t="s">
        <v>109</v>
      </c>
      <c r="L81" s="333" t="s">
        <v>89</v>
      </c>
      <c r="M81" s="334" t="s">
        <v>131</v>
      </c>
      <c r="N81" s="335" t="s">
        <v>110</v>
      </c>
      <c r="O81" s="332" t="s">
        <v>109</v>
      </c>
      <c r="P81" s="333" t="s">
        <v>89</v>
      </c>
      <c r="Q81" s="334" t="s">
        <v>131</v>
      </c>
      <c r="R81" s="335" t="s">
        <v>110</v>
      </c>
    </row>
    <row r="82" spans="2:18" ht="16.5" thickBot="1" x14ac:dyDescent="0.3">
      <c r="B82" s="336" t="s">
        <v>102</v>
      </c>
      <c r="C82" s="337">
        <v>87736.947</v>
      </c>
      <c r="D82" s="338">
        <v>411535.88900000002</v>
      </c>
      <c r="E82" s="339">
        <v>96589.067999999999</v>
      </c>
      <c r="F82" s="340" t="s">
        <v>102</v>
      </c>
      <c r="G82" s="341">
        <v>79458.452999999994</v>
      </c>
      <c r="H82" s="342">
        <v>344639.315</v>
      </c>
      <c r="I82" s="339">
        <v>86319.312999999995</v>
      </c>
      <c r="J82" s="331"/>
      <c r="K82" s="336" t="s">
        <v>102</v>
      </c>
      <c r="L82" s="337">
        <v>26379.101999999999</v>
      </c>
      <c r="M82" s="338">
        <v>123771.94500000001</v>
      </c>
      <c r="N82" s="339">
        <v>37205.01</v>
      </c>
      <c r="O82" s="340" t="s">
        <v>102</v>
      </c>
      <c r="P82" s="341">
        <v>31126.01</v>
      </c>
      <c r="Q82" s="342">
        <v>135022.63200000001</v>
      </c>
      <c r="R82" s="339">
        <v>29844.521000000001</v>
      </c>
    </row>
    <row r="83" spans="2:18" ht="15.75" x14ac:dyDescent="0.25">
      <c r="B83" s="343" t="s">
        <v>136</v>
      </c>
      <c r="C83" s="344">
        <v>20088.295999999998</v>
      </c>
      <c r="D83" s="344">
        <v>94134.725999999995</v>
      </c>
      <c r="E83" s="344">
        <v>23606.194</v>
      </c>
      <c r="F83" s="345" t="s">
        <v>136</v>
      </c>
      <c r="G83" s="346">
        <v>12605.529</v>
      </c>
      <c r="H83" s="347">
        <v>54696.535000000003</v>
      </c>
      <c r="I83" s="348">
        <v>17251.28</v>
      </c>
      <c r="J83" s="331"/>
      <c r="K83" s="343" t="s">
        <v>69</v>
      </c>
      <c r="L83" s="344">
        <v>8513.08</v>
      </c>
      <c r="M83" s="344">
        <v>39941.019999999997</v>
      </c>
      <c r="N83" s="344">
        <v>13311.308000000001</v>
      </c>
      <c r="O83" s="345" t="s">
        <v>69</v>
      </c>
      <c r="P83" s="346">
        <v>9004.8330000000005</v>
      </c>
      <c r="Q83" s="347">
        <v>39065.184999999998</v>
      </c>
      <c r="R83" s="348">
        <v>6552.2539999999999</v>
      </c>
    </row>
    <row r="84" spans="2:18" ht="15.75" x14ac:dyDescent="0.25">
      <c r="B84" s="349" t="s">
        <v>214</v>
      </c>
      <c r="C84" s="350">
        <v>11591.79</v>
      </c>
      <c r="D84" s="350">
        <v>54322.902999999998</v>
      </c>
      <c r="E84" s="350">
        <v>13590.778</v>
      </c>
      <c r="F84" s="351" t="s">
        <v>214</v>
      </c>
      <c r="G84" s="352">
        <v>10536.36</v>
      </c>
      <c r="H84" s="353">
        <v>45688.631999999998</v>
      </c>
      <c r="I84" s="354">
        <v>12490.038</v>
      </c>
      <c r="J84" s="331"/>
      <c r="K84" s="349" t="s">
        <v>68</v>
      </c>
      <c r="L84" s="350">
        <v>4323.4059999999999</v>
      </c>
      <c r="M84" s="350">
        <v>20296.623</v>
      </c>
      <c r="N84" s="350">
        <v>2268.5889999999999</v>
      </c>
      <c r="O84" s="351" t="s">
        <v>117</v>
      </c>
      <c r="P84" s="352">
        <v>5164.1180000000004</v>
      </c>
      <c r="Q84" s="353">
        <v>22398.305</v>
      </c>
      <c r="R84" s="354">
        <v>5411.2860000000001</v>
      </c>
    </row>
    <row r="85" spans="2:18" ht="15.75" x14ac:dyDescent="0.25">
      <c r="B85" s="349" t="s">
        <v>166</v>
      </c>
      <c r="C85" s="350">
        <v>6849.585</v>
      </c>
      <c r="D85" s="350">
        <v>32131.441999999999</v>
      </c>
      <c r="E85" s="350">
        <v>6361.0039999999999</v>
      </c>
      <c r="F85" s="351" t="s">
        <v>166</v>
      </c>
      <c r="G85" s="352">
        <v>6724.2839999999997</v>
      </c>
      <c r="H85" s="353">
        <v>29135.832999999999</v>
      </c>
      <c r="I85" s="354">
        <v>6385.0010000000002</v>
      </c>
      <c r="J85" s="331"/>
      <c r="K85" s="349" t="s">
        <v>214</v>
      </c>
      <c r="L85" s="350">
        <v>4197.4269999999997</v>
      </c>
      <c r="M85" s="350">
        <v>19671.626</v>
      </c>
      <c r="N85" s="350">
        <v>2733.1669999999999</v>
      </c>
      <c r="O85" s="351" t="s">
        <v>68</v>
      </c>
      <c r="P85" s="352">
        <v>5100.7079999999996</v>
      </c>
      <c r="Q85" s="353">
        <v>22119.83</v>
      </c>
      <c r="R85" s="354">
        <v>2926.5059999999999</v>
      </c>
    </row>
    <row r="86" spans="2:18" ht="15.75" x14ac:dyDescent="0.25">
      <c r="B86" s="349" t="s">
        <v>69</v>
      </c>
      <c r="C86" s="350">
        <v>6230.924</v>
      </c>
      <c r="D86" s="350">
        <v>29217.789000000001</v>
      </c>
      <c r="E86" s="350">
        <v>13629.125</v>
      </c>
      <c r="F86" s="351" t="s">
        <v>69</v>
      </c>
      <c r="G86" s="352">
        <v>5176.7579999999998</v>
      </c>
      <c r="H86" s="353">
        <v>22458.712</v>
      </c>
      <c r="I86" s="354">
        <v>7597.1679999999997</v>
      </c>
      <c r="J86" s="331"/>
      <c r="K86" s="349" t="s">
        <v>117</v>
      </c>
      <c r="L86" s="350">
        <v>2374.8989999999999</v>
      </c>
      <c r="M86" s="350">
        <v>11155.805</v>
      </c>
      <c r="N86" s="350">
        <v>2365.9749999999999</v>
      </c>
      <c r="O86" s="351" t="s">
        <v>214</v>
      </c>
      <c r="P86" s="352">
        <v>3078.4140000000002</v>
      </c>
      <c r="Q86" s="353">
        <v>13348.584000000001</v>
      </c>
      <c r="R86" s="354">
        <v>2398.2159999999999</v>
      </c>
    </row>
    <row r="87" spans="2:18" ht="15.75" x14ac:dyDescent="0.25">
      <c r="B87" s="349" t="s">
        <v>164</v>
      </c>
      <c r="C87" s="350">
        <v>3724.9209999999998</v>
      </c>
      <c r="D87" s="350">
        <v>17491.278999999999</v>
      </c>
      <c r="E87" s="350">
        <v>2443.047</v>
      </c>
      <c r="F87" s="351" t="s">
        <v>168</v>
      </c>
      <c r="G87" s="352">
        <v>5093.1180000000004</v>
      </c>
      <c r="H87" s="353">
        <v>22083.613000000001</v>
      </c>
      <c r="I87" s="354">
        <v>5336.0020000000004</v>
      </c>
      <c r="J87" s="331"/>
      <c r="K87" s="349" t="s">
        <v>111</v>
      </c>
      <c r="L87" s="350">
        <v>913.86199999999997</v>
      </c>
      <c r="M87" s="350">
        <v>4295.1480000000001</v>
      </c>
      <c r="N87" s="350">
        <v>228.15199999999999</v>
      </c>
      <c r="O87" s="351" t="s">
        <v>114</v>
      </c>
      <c r="P87" s="352">
        <v>1153.9000000000001</v>
      </c>
      <c r="Q87" s="353">
        <v>5013.5630000000001</v>
      </c>
      <c r="R87" s="354">
        <v>6125.4790000000003</v>
      </c>
    </row>
    <row r="88" spans="2:18" ht="15.75" x14ac:dyDescent="0.25">
      <c r="B88" s="349" t="s">
        <v>235</v>
      </c>
      <c r="C88" s="350">
        <v>3684.3420000000001</v>
      </c>
      <c r="D88" s="350">
        <v>17359.893</v>
      </c>
      <c r="E88" s="350">
        <v>3988.5030000000002</v>
      </c>
      <c r="F88" s="351" t="s">
        <v>169</v>
      </c>
      <c r="G88" s="352">
        <v>4400.7129999999997</v>
      </c>
      <c r="H88" s="353">
        <v>19103.939999999999</v>
      </c>
      <c r="I88" s="354">
        <v>4081.5</v>
      </c>
      <c r="J88" s="331"/>
      <c r="K88" s="349" t="s">
        <v>119</v>
      </c>
      <c r="L88" s="350">
        <v>714.125</v>
      </c>
      <c r="M88" s="350">
        <v>3357.998</v>
      </c>
      <c r="N88" s="350">
        <v>940.41499999999996</v>
      </c>
      <c r="O88" s="351" t="s">
        <v>136</v>
      </c>
      <c r="P88" s="352">
        <v>1129.027</v>
      </c>
      <c r="Q88" s="353">
        <v>4910.0709999999999</v>
      </c>
      <c r="R88" s="354">
        <v>328.51799999999997</v>
      </c>
    </row>
    <row r="89" spans="2:18" ht="15.75" x14ac:dyDescent="0.25">
      <c r="B89" s="349" t="s">
        <v>111</v>
      </c>
      <c r="C89" s="350">
        <v>3241.5070000000001</v>
      </c>
      <c r="D89" s="350">
        <v>15216.165999999999</v>
      </c>
      <c r="E89" s="350">
        <v>2435.14</v>
      </c>
      <c r="F89" s="351" t="s">
        <v>111</v>
      </c>
      <c r="G89" s="352">
        <v>2438.9679999999998</v>
      </c>
      <c r="H89" s="353">
        <v>10576.3</v>
      </c>
      <c r="I89" s="354">
        <v>2571.0859999999998</v>
      </c>
      <c r="J89" s="331"/>
      <c r="K89" s="349" t="s">
        <v>114</v>
      </c>
      <c r="L89" s="350">
        <v>621.62900000000002</v>
      </c>
      <c r="M89" s="350">
        <v>2910.7130000000002</v>
      </c>
      <c r="N89" s="350">
        <v>3892.19</v>
      </c>
      <c r="O89" s="351" t="s">
        <v>164</v>
      </c>
      <c r="P89" s="352">
        <v>925.59100000000001</v>
      </c>
      <c r="Q89" s="353">
        <v>4020.7919999999999</v>
      </c>
      <c r="R89" s="354">
        <v>1353.5</v>
      </c>
    </row>
    <row r="90" spans="2:18" ht="15.75" x14ac:dyDescent="0.25">
      <c r="B90" s="349" t="s">
        <v>168</v>
      </c>
      <c r="C90" s="350">
        <v>3000.4749999999999</v>
      </c>
      <c r="D90" s="350">
        <v>14062.357</v>
      </c>
      <c r="E90" s="350">
        <v>3340.4</v>
      </c>
      <c r="F90" s="351" t="s">
        <v>153</v>
      </c>
      <c r="G90" s="352">
        <v>2038.6220000000001</v>
      </c>
      <c r="H90" s="353">
        <v>8842.3209999999999</v>
      </c>
      <c r="I90" s="354">
        <v>2601.9</v>
      </c>
      <c r="J90" s="331"/>
      <c r="K90" s="349" t="s">
        <v>136</v>
      </c>
      <c r="L90" s="350">
        <v>584.33100000000002</v>
      </c>
      <c r="M90" s="350">
        <v>2743.5740000000001</v>
      </c>
      <c r="N90" s="350">
        <v>455.04899999999998</v>
      </c>
      <c r="O90" s="351" t="s">
        <v>115</v>
      </c>
      <c r="P90" s="352">
        <v>839.98500000000001</v>
      </c>
      <c r="Q90" s="353">
        <v>3640.1759999999999</v>
      </c>
      <c r="R90" s="354">
        <v>428.89299999999997</v>
      </c>
    </row>
    <row r="91" spans="2:18" ht="15.75" x14ac:dyDescent="0.25">
      <c r="B91" s="349" t="s">
        <v>169</v>
      </c>
      <c r="C91" s="350">
        <v>2559.904</v>
      </c>
      <c r="D91" s="350">
        <v>12009.614</v>
      </c>
      <c r="E91" s="350">
        <v>2168.1010000000001</v>
      </c>
      <c r="F91" s="351" t="s">
        <v>113</v>
      </c>
      <c r="G91" s="352">
        <v>1804.759</v>
      </c>
      <c r="H91" s="353">
        <v>7833.69</v>
      </c>
      <c r="I91" s="354">
        <v>655.19799999999998</v>
      </c>
      <c r="J91" s="331"/>
      <c r="K91" s="349" t="s">
        <v>152</v>
      </c>
      <c r="L91" s="350">
        <v>557.09900000000005</v>
      </c>
      <c r="M91" s="350">
        <v>2604.1320000000001</v>
      </c>
      <c r="N91" s="350">
        <v>673.05499999999995</v>
      </c>
      <c r="O91" s="351" t="s">
        <v>112</v>
      </c>
      <c r="P91" s="352">
        <v>607.32100000000003</v>
      </c>
      <c r="Q91" s="353">
        <v>2633.3960000000002</v>
      </c>
      <c r="R91" s="354">
        <v>352.74599999999998</v>
      </c>
    </row>
    <row r="92" spans="2:18" ht="15.75" x14ac:dyDescent="0.25">
      <c r="B92" s="349" t="s">
        <v>153</v>
      </c>
      <c r="C92" s="350">
        <v>2136.761</v>
      </c>
      <c r="D92" s="350">
        <v>10018.571</v>
      </c>
      <c r="E92" s="350">
        <v>2469</v>
      </c>
      <c r="F92" s="351" t="s">
        <v>122</v>
      </c>
      <c r="G92" s="352">
        <v>1694.183</v>
      </c>
      <c r="H92" s="353">
        <v>7342.4750000000004</v>
      </c>
      <c r="I92" s="354">
        <v>301.584</v>
      </c>
      <c r="J92" s="331"/>
      <c r="K92" s="349" t="s">
        <v>112</v>
      </c>
      <c r="L92" s="350">
        <v>541.41700000000003</v>
      </c>
      <c r="M92" s="350">
        <v>2530.2710000000002</v>
      </c>
      <c r="N92" s="350">
        <v>167.08</v>
      </c>
      <c r="O92" s="351" t="s">
        <v>116</v>
      </c>
      <c r="P92" s="352">
        <v>591.52499999999998</v>
      </c>
      <c r="Q92" s="353">
        <v>2564.4659999999999</v>
      </c>
      <c r="R92" s="354">
        <v>86.584000000000003</v>
      </c>
    </row>
    <row r="93" spans="2:18" ht="15.75" x14ac:dyDescent="0.25">
      <c r="B93" s="349" t="s">
        <v>273</v>
      </c>
      <c r="C93" s="350">
        <v>1887.68</v>
      </c>
      <c r="D93" s="350">
        <v>8829.7669999999998</v>
      </c>
      <c r="E93" s="350">
        <v>1941.01</v>
      </c>
      <c r="F93" s="351" t="s">
        <v>223</v>
      </c>
      <c r="G93" s="352">
        <v>1365.626</v>
      </c>
      <c r="H93" s="353">
        <v>5911.1570000000002</v>
      </c>
      <c r="I93" s="354">
        <v>1443</v>
      </c>
      <c r="J93" s="331"/>
      <c r="K93" s="349" t="s">
        <v>115</v>
      </c>
      <c r="L93" s="350">
        <v>525.58600000000001</v>
      </c>
      <c r="M93" s="350">
        <v>2469.498</v>
      </c>
      <c r="N93" s="350">
        <v>5188.13</v>
      </c>
      <c r="O93" s="351" t="s">
        <v>121</v>
      </c>
      <c r="P93" s="352">
        <v>573.399</v>
      </c>
      <c r="Q93" s="353">
        <v>2485.5160000000001</v>
      </c>
      <c r="R93" s="354">
        <v>104.434</v>
      </c>
    </row>
    <row r="94" spans="2:18" ht="15.75" x14ac:dyDescent="0.25">
      <c r="B94" s="349" t="s">
        <v>121</v>
      </c>
      <c r="C94" s="350">
        <v>1425.7070000000001</v>
      </c>
      <c r="D94" s="350">
        <v>6694.4</v>
      </c>
      <c r="E94" s="350">
        <v>1836.8869999999999</v>
      </c>
      <c r="F94" s="351" t="s">
        <v>117</v>
      </c>
      <c r="G94" s="352">
        <v>1302.8699999999999</v>
      </c>
      <c r="H94" s="353">
        <v>5651.5349999999999</v>
      </c>
      <c r="I94" s="354">
        <v>1702.4169999999999</v>
      </c>
      <c r="J94" s="331"/>
      <c r="K94" s="349" t="s">
        <v>221</v>
      </c>
      <c r="L94" s="350">
        <v>505.73200000000003</v>
      </c>
      <c r="M94" s="350">
        <v>2370.087</v>
      </c>
      <c r="N94" s="350">
        <v>836.69500000000005</v>
      </c>
      <c r="O94" s="351" t="s">
        <v>127</v>
      </c>
      <c r="P94" s="352">
        <v>489.09</v>
      </c>
      <c r="Q94" s="353">
        <v>2123.2829999999999</v>
      </c>
      <c r="R94" s="354">
        <v>130.93199999999999</v>
      </c>
    </row>
    <row r="95" spans="2:18" ht="15.75" x14ac:dyDescent="0.25">
      <c r="B95" s="349" t="s">
        <v>119</v>
      </c>
      <c r="C95" s="350">
        <v>1374.2719999999999</v>
      </c>
      <c r="D95" s="350">
        <v>6439.4849999999997</v>
      </c>
      <c r="E95" s="350">
        <v>740.25</v>
      </c>
      <c r="F95" s="351" t="s">
        <v>212</v>
      </c>
      <c r="G95" s="352">
        <v>1285.5550000000001</v>
      </c>
      <c r="H95" s="353">
        <v>5590.2089999999998</v>
      </c>
      <c r="I95" s="354">
        <v>1873</v>
      </c>
      <c r="J95" s="331"/>
      <c r="K95" s="349" t="s">
        <v>127</v>
      </c>
      <c r="L95" s="350">
        <v>431.96</v>
      </c>
      <c r="M95" s="350">
        <v>2023.8320000000001</v>
      </c>
      <c r="N95" s="350">
        <v>97.138000000000005</v>
      </c>
      <c r="O95" s="351" t="s">
        <v>111</v>
      </c>
      <c r="P95" s="352">
        <v>436.19600000000003</v>
      </c>
      <c r="Q95" s="353">
        <v>1886.269</v>
      </c>
      <c r="R95" s="354">
        <v>139.018</v>
      </c>
    </row>
    <row r="96" spans="2:18" ht="15.75" x14ac:dyDescent="0.25">
      <c r="B96" s="349" t="s">
        <v>272</v>
      </c>
      <c r="C96" s="350">
        <v>1255.5360000000001</v>
      </c>
      <c r="D96" s="350">
        <v>5918.915</v>
      </c>
      <c r="E96" s="350">
        <v>1577</v>
      </c>
      <c r="F96" s="351" t="s">
        <v>121</v>
      </c>
      <c r="G96" s="352">
        <v>1277.8209999999999</v>
      </c>
      <c r="H96" s="353">
        <v>5544.009</v>
      </c>
      <c r="I96" s="354">
        <v>1618.894</v>
      </c>
      <c r="J96" s="331"/>
      <c r="K96" s="349" t="s">
        <v>164</v>
      </c>
      <c r="L96" s="350">
        <v>344.48200000000003</v>
      </c>
      <c r="M96" s="350">
        <v>1613.7650000000001</v>
      </c>
      <c r="N96" s="350">
        <v>440</v>
      </c>
      <c r="O96" s="351" t="s">
        <v>221</v>
      </c>
      <c r="P96" s="352">
        <v>409.84899999999999</v>
      </c>
      <c r="Q96" s="353">
        <v>1777.366</v>
      </c>
      <c r="R96" s="354">
        <v>716.14</v>
      </c>
    </row>
    <row r="97" spans="2:18" ht="15.75" x14ac:dyDescent="0.25">
      <c r="B97" s="349" t="s">
        <v>113</v>
      </c>
      <c r="C97" s="350">
        <v>1161.172</v>
      </c>
      <c r="D97" s="350">
        <v>5434.2330000000002</v>
      </c>
      <c r="E97" s="350">
        <v>740.197</v>
      </c>
      <c r="F97" s="351" t="s">
        <v>272</v>
      </c>
      <c r="G97" s="352">
        <v>1102.4639999999999</v>
      </c>
      <c r="H97" s="353">
        <v>4782.9030000000002</v>
      </c>
      <c r="I97" s="354">
        <v>1236</v>
      </c>
      <c r="J97" s="331"/>
      <c r="K97" s="349" t="s">
        <v>113</v>
      </c>
      <c r="L97" s="350">
        <v>301.97800000000001</v>
      </c>
      <c r="M97" s="350">
        <v>1421.1869999999999</v>
      </c>
      <c r="N97" s="350">
        <v>32.799999999999997</v>
      </c>
      <c r="O97" s="351" t="s">
        <v>119</v>
      </c>
      <c r="P97" s="352">
        <v>387.09699999999998</v>
      </c>
      <c r="Q97" s="353">
        <v>1678.9839999999999</v>
      </c>
      <c r="R97" s="354">
        <v>907.26900000000001</v>
      </c>
    </row>
    <row r="98" spans="2:18" ht="16.5" thickBot="1" x14ac:dyDescent="0.3">
      <c r="B98" s="355" t="s">
        <v>115</v>
      </c>
      <c r="C98" s="356">
        <v>1140.758</v>
      </c>
      <c r="D98" s="356">
        <v>5355.9350000000004</v>
      </c>
      <c r="E98" s="356">
        <v>885.19299999999998</v>
      </c>
      <c r="F98" s="357" t="s">
        <v>273</v>
      </c>
      <c r="G98" s="358">
        <v>1092.7850000000001</v>
      </c>
      <c r="H98" s="359">
        <v>4742.1289999999999</v>
      </c>
      <c r="I98" s="360">
        <v>1921</v>
      </c>
      <c r="J98" s="331"/>
      <c r="K98" s="355" t="s">
        <v>123</v>
      </c>
      <c r="L98" s="356">
        <v>277.59899999999999</v>
      </c>
      <c r="M98" s="356">
        <v>1302.8869999999999</v>
      </c>
      <c r="N98" s="356">
        <v>127.733</v>
      </c>
      <c r="O98" s="357" t="s">
        <v>123</v>
      </c>
      <c r="P98" s="358">
        <v>376.97</v>
      </c>
      <c r="Q98" s="359">
        <v>1632.6179999999999</v>
      </c>
      <c r="R98" s="360">
        <v>184.24799999999999</v>
      </c>
    </row>
    <row r="99" spans="2:18" x14ac:dyDescent="0.2">
      <c r="B99" s="361"/>
      <c r="C99" s="361"/>
      <c r="D99" s="361"/>
      <c r="E99" s="361"/>
      <c r="F99" s="361"/>
      <c r="G99" s="361"/>
      <c r="H99" s="361"/>
      <c r="I99" s="361"/>
      <c r="J99" s="361"/>
      <c r="K99" s="361"/>
      <c r="L99" s="361"/>
      <c r="M99" s="361"/>
      <c r="N99" s="361"/>
      <c r="O99" s="361"/>
      <c r="P99" s="361"/>
      <c r="Q99" s="361"/>
      <c r="R99" s="361"/>
    </row>
    <row r="100" spans="2:18" x14ac:dyDescent="0.2">
      <c r="B100" s="361"/>
      <c r="C100" s="361"/>
      <c r="D100" s="361"/>
      <c r="E100" s="361"/>
      <c r="F100" s="361"/>
      <c r="G100" s="361"/>
      <c r="H100" s="361"/>
      <c r="I100" s="361"/>
      <c r="J100" s="361"/>
      <c r="K100" s="361"/>
      <c r="L100" s="361"/>
      <c r="M100" s="361"/>
      <c r="N100" s="361"/>
      <c r="O100" s="361"/>
      <c r="P100" s="361"/>
      <c r="Q100" s="361"/>
      <c r="R100" s="361"/>
    </row>
    <row r="101" spans="2:18" ht="16.5" x14ac:dyDescent="0.25">
      <c r="B101" s="387"/>
      <c r="C101" s="387"/>
      <c r="D101" s="387"/>
      <c r="E101" s="387"/>
      <c r="F101" s="387"/>
      <c r="G101" s="387"/>
      <c r="H101" s="387"/>
      <c r="I101" s="388"/>
      <c r="J101" s="388"/>
      <c r="K101" s="387"/>
      <c r="L101" s="387"/>
      <c r="M101" s="387"/>
      <c r="N101" s="387"/>
      <c r="O101" s="387"/>
      <c r="P101" s="387"/>
      <c r="Q101" s="387"/>
      <c r="R101" s="388"/>
    </row>
    <row r="102" spans="2:18" ht="15.75" x14ac:dyDescent="0.25">
      <c r="B102" s="362" t="s">
        <v>259</v>
      </c>
      <c r="C102" s="362"/>
      <c r="D102" s="362"/>
      <c r="E102" s="362"/>
      <c r="F102" s="362"/>
      <c r="G102" s="364"/>
      <c r="H102" s="364"/>
      <c r="I102" s="364"/>
      <c r="J102" s="364"/>
      <c r="K102" s="362" t="s">
        <v>260</v>
      </c>
      <c r="L102" s="362"/>
      <c r="M102" s="362"/>
      <c r="N102" s="362"/>
      <c r="O102" s="362"/>
      <c r="P102" s="364"/>
      <c r="Q102" s="364"/>
      <c r="R102" s="364"/>
    </row>
    <row r="103" spans="2:18" ht="16.5" thickBot="1" x14ac:dyDescent="0.3">
      <c r="B103" s="365" t="s">
        <v>167</v>
      </c>
      <c r="C103" s="362"/>
      <c r="D103" s="362"/>
      <c r="E103" s="362"/>
      <c r="F103" s="362"/>
      <c r="G103" s="364"/>
      <c r="H103" s="364"/>
      <c r="I103" s="364"/>
      <c r="J103" s="364"/>
      <c r="K103" s="365" t="s">
        <v>167</v>
      </c>
      <c r="L103" s="362"/>
      <c r="M103" s="362"/>
      <c r="N103" s="362"/>
      <c r="O103" s="362"/>
      <c r="P103" s="364"/>
      <c r="Q103" s="364"/>
      <c r="R103" s="364"/>
    </row>
    <row r="104" spans="2:18" ht="16.5" thickBot="1" x14ac:dyDescent="0.3">
      <c r="B104" s="366" t="s">
        <v>107</v>
      </c>
      <c r="C104" s="367"/>
      <c r="D104" s="367"/>
      <c r="E104" s="367"/>
      <c r="F104" s="367"/>
      <c r="G104" s="367"/>
      <c r="H104" s="367"/>
      <c r="I104" s="368"/>
      <c r="J104" s="364"/>
      <c r="K104" s="366" t="s">
        <v>108</v>
      </c>
      <c r="L104" s="367"/>
      <c r="M104" s="367"/>
      <c r="N104" s="367"/>
      <c r="O104" s="367"/>
      <c r="P104" s="367"/>
      <c r="Q104" s="367"/>
      <c r="R104" s="368"/>
    </row>
    <row r="105" spans="2:18" ht="16.5" thickBot="1" x14ac:dyDescent="0.3">
      <c r="B105" s="369" t="s">
        <v>303</v>
      </c>
      <c r="C105" s="370"/>
      <c r="D105" s="371"/>
      <c r="E105" s="372"/>
      <c r="F105" s="369" t="s">
        <v>304</v>
      </c>
      <c r="G105" s="370"/>
      <c r="H105" s="371"/>
      <c r="I105" s="372"/>
      <c r="J105" s="364"/>
      <c r="K105" s="369" t="s">
        <v>303</v>
      </c>
      <c r="L105" s="370"/>
      <c r="M105" s="371"/>
      <c r="N105" s="372"/>
      <c r="O105" s="369" t="s">
        <v>304</v>
      </c>
      <c r="P105" s="370"/>
      <c r="Q105" s="371"/>
      <c r="R105" s="372"/>
    </row>
    <row r="106" spans="2:18" ht="32.25" thickBot="1" x14ac:dyDescent="0.3">
      <c r="B106" s="373" t="s">
        <v>109</v>
      </c>
      <c r="C106" s="374" t="s">
        <v>89</v>
      </c>
      <c r="D106" s="375" t="s">
        <v>131</v>
      </c>
      <c r="E106" s="376" t="s">
        <v>110</v>
      </c>
      <c r="F106" s="373" t="s">
        <v>109</v>
      </c>
      <c r="G106" s="374" t="s">
        <v>89</v>
      </c>
      <c r="H106" s="375" t="s">
        <v>131</v>
      </c>
      <c r="I106" s="376" t="s">
        <v>110</v>
      </c>
      <c r="J106" s="364"/>
      <c r="K106" s="373" t="s">
        <v>109</v>
      </c>
      <c r="L106" s="374" t="s">
        <v>89</v>
      </c>
      <c r="M106" s="375" t="s">
        <v>131</v>
      </c>
      <c r="N106" s="376" t="s">
        <v>110</v>
      </c>
      <c r="O106" s="373" t="s">
        <v>109</v>
      </c>
      <c r="P106" s="374" t="s">
        <v>89</v>
      </c>
      <c r="Q106" s="375" t="s">
        <v>131</v>
      </c>
      <c r="R106" s="376" t="s">
        <v>110</v>
      </c>
    </row>
    <row r="107" spans="2:18" ht="16.5" thickBot="1" x14ac:dyDescent="0.3">
      <c r="B107" s="336" t="s">
        <v>102</v>
      </c>
      <c r="C107" s="337">
        <v>189640.99299999999</v>
      </c>
      <c r="D107" s="338">
        <v>889559.77800000005</v>
      </c>
      <c r="E107" s="339">
        <v>38771.709000000003</v>
      </c>
      <c r="F107" s="340" t="s">
        <v>102</v>
      </c>
      <c r="G107" s="341">
        <v>175082.42</v>
      </c>
      <c r="H107" s="342">
        <v>759110.05700000003</v>
      </c>
      <c r="I107" s="339">
        <v>30970.054</v>
      </c>
      <c r="J107" s="364"/>
      <c r="K107" s="336" t="s">
        <v>102</v>
      </c>
      <c r="L107" s="337">
        <v>41156.445</v>
      </c>
      <c r="M107" s="338">
        <v>193374.31700000001</v>
      </c>
      <c r="N107" s="339">
        <v>6466.3869999999997</v>
      </c>
      <c r="O107" s="340" t="s">
        <v>102</v>
      </c>
      <c r="P107" s="341">
        <v>50598.385000000002</v>
      </c>
      <c r="Q107" s="342">
        <v>219410.64199999999</v>
      </c>
      <c r="R107" s="339">
        <v>8155.5280000000002</v>
      </c>
    </row>
    <row r="108" spans="2:18" ht="15.75" x14ac:dyDescent="0.25">
      <c r="B108" s="343" t="s">
        <v>115</v>
      </c>
      <c r="C108" s="344">
        <v>32800.377999999997</v>
      </c>
      <c r="D108" s="344">
        <v>153843.90400000001</v>
      </c>
      <c r="E108" s="344">
        <v>7067.4750000000004</v>
      </c>
      <c r="F108" s="345" t="s">
        <v>115</v>
      </c>
      <c r="G108" s="346">
        <v>31884.084999999999</v>
      </c>
      <c r="H108" s="347">
        <v>138289.51500000001</v>
      </c>
      <c r="I108" s="348">
        <v>5613.5959999999995</v>
      </c>
      <c r="J108" s="364"/>
      <c r="K108" s="343" t="s">
        <v>69</v>
      </c>
      <c r="L108" s="344">
        <v>12481.912</v>
      </c>
      <c r="M108" s="344">
        <v>58538.190999999999</v>
      </c>
      <c r="N108" s="344">
        <v>1981.1010000000001</v>
      </c>
      <c r="O108" s="345" t="s">
        <v>69</v>
      </c>
      <c r="P108" s="346">
        <v>14716.43</v>
      </c>
      <c r="Q108" s="347">
        <v>63785.425000000003</v>
      </c>
      <c r="R108" s="348">
        <v>2278.5309999999999</v>
      </c>
    </row>
    <row r="109" spans="2:18" ht="15.75" x14ac:dyDescent="0.25">
      <c r="B109" s="349" t="s">
        <v>214</v>
      </c>
      <c r="C109" s="350">
        <v>28930.949000000001</v>
      </c>
      <c r="D109" s="350">
        <v>135887.008</v>
      </c>
      <c r="E109" s="350">
        <v>6390.8310000000001</v>
      </c>
      <c r="F109" s="351" t="s">
        <v>214</v>
      </c>
      <c r="G109" s="352">
        <v>29616.993999999999</v>
      </c>
      <c r="H109" s="353">
        <v>128250.788</v>
      </c>
      <c r="I109" s="354">
        <v>5245.8670000000002</v>
      </c>
      <c r="J109" s="364"/>
      <c r="K109" s="349" t="s">
        <v>117</v>
      </c>
      <c r="L109" s="350">
        <v>11586.281000000001</v>
      </c>
      <c r="M109" s="350">
        <v>54518.06</v>
      </c>
      <c r="N109" s="350">
        <v>1498.663</v>
      </c>
      <c r="O109" s="351" t="s">
        <v>117</v>
      </c>
      <c r="P109" s="352">
        <v>14695.053</v>
      </c>
      <c r="Q109" s="353">
        <v>63723.146000000001</v>
      </c>
      <c r="R109" s="354">
        <v>2216.942</v>
      </c>
    </row>
    <row r="110" spans="2:18" ht="15.75" x14ac:dyDescent="0.25">
      <c r="B110" s="349" t="s">
        <v>68</v>
      </c>
      <c r="C110" s="350">
        <v>16388.400000000001</v>
      </c>
      <c r="D110" s="350">
        <v>76847.758000000002</v>
      </c>
      <c r="E110" s="350">
        <v>2951.9749999999999</v>
      </c>
      <c r="F110" s="351" t="s">
        <v>124</v>
      </c>
      <c r="G110" s="352">
        <v>17833.223000000002</v>
      </c>
      <c r="H110" s="353">
        <v>77319.642000000007</v>
      </c>
      <c r="I110" s="354">
        <v>3069.991</v>
      </c>
      <c r="J110" s="364"/>
      <c r="K110" s="349" t="s">
        <v>214</v>
      </c>
      <c r="L110" s="350">
        <v>5100.9840000000004</v>
      </c>
      <c r="M110" s="350">
        <v>23957.272000000001</v>
      </c>
      <c r="N110" s="350">
        <v>833.05600000000004</v>
      </c>
      <c r="O110" s="351" t="s">
        <v>68</v>
      </c>
      <c r="P110" s="352">
        <v>5487.4350000000004</v>
      </c>
      <c r="Q110" s="353">
        <v>23772.917000000001</v>
      </c>
      <c r="R110" s="354">
        <v>980.40700000000004</v>
      </c>
    </row>
    <row r="111" spans="2:18" ht="15.75" x14ac:dyDescent="0.25">
      <c r="B111" s="349" t="s">
        <v>69</v>
      </c>
      <c r="C111" s="350">
        <v>16063.41</v>
      </c>
      <c r="D111" s="350">
        <v>75408.150999999998</v>
      </c>
      <c r="E111" s="350">
        <v>3272.4009999999998</v>
      </c>
      <c r="F111" s="351" t="s">
        <v>69</v>
      </c>
      <c r="G111" s="352">
        <v>14239.118</v>
      </c>
      <c r="H111" s="353">
        <v>61724.292999999998</v>
      </c>
      <c r="I111" s="354">
        <v>2544.1480000000001</v>
      </c>
      <c r="J111" s="364"/>
      <c r="K111" s="349" t="s">
        <v>68</v>
      </c>
      <c r="L111" s="350">
        <v>3996.2289999999998</v>
      </c>
      <c r="M111" s="350">
        <v>18785.103999999999</v>
      </c>
      <c r="N111" s="350">
        <v>653</v>
      </c>
      <c r="O111" s="351" t="s">
        <v>214</v>
      </c>
      <c r="P111" s="352">
        <v>3796.1309999999999</v>
      </c>
      <c r="Q111" s="353">
        <v>16464.294999999998</v>
      </c>
      <c r="R111" s="354">
        <v>646.31100000000004</v>
      </c>
    </row>
    <row r="112" spans="2:18" ht="15.75" x14ac:dyDescent="0.25">
      <c r="B112" s="349" t="s">
        <v>124</v>
      </c>
      <c r="C112" s="350">
        <v>14531.761</v>
      </c>
      <c r="D112" s="350">
        <v>68109.72</v>
      </c>
      <c r="E112" s="350">
        <v>2875.1889999999999</v>
      </c>
      <c r="F112" s="351" t="s">
        <v>68</v>
      </c>
      <c r="G112" s="352">
        <v>12030.304</v>
      </c>
      <c r="H112" s="353">
        <v>52103.387999999999</v>
      </c>
      <c r="I112" s="354">
        <v>2169.4740000000002</v>
      </c>
      <c r="J112" s="364"/>
      <c r="K112" s="349" t="s">
        <v>112</v>
      </c>
      <c r="L112" s="350">
        <v>2499.6889999999999</v>
      </c>
      <c r="M112" s="350">
        <v>11750.662</v>
      </c>
      <c r="N112" s="350">
        <v>428.91399999999999</v>
      </c>
      <c r="O112" s="351" t="s">
        <v>123</v>
      </c>
      <c r="P112" s="352">
        <v>3512.0949999999998</v>
      </c>
      <c r="Q112" s="353">
        <v>15232.324000000001</v>
      </c>
      <c r="R112" s="354">
        <v>649.97500000000002</v>
      </c>
    </row>
    <row r="113" spans="2:18" ht="15.75" x14ac:dyDescent="0.25">
      <c r="B113" s="349" t="s">
        <v>71</v>
      </c>
      <c r="C113" s="350">
        <v>11168.338</v>
      </c>
      <c r="D113" s="350">
        <v>52408.025000000001</v>
      </c>
      <c r="E113" s="350">
        <v>2362.0929999999998</v>
      </c>
      <c r="F113" s="351" t="s">
        <v>71</v>
      </c>
      <c r="G113" s="352">
        <v>10834.305</v>
      </c>
      <c r="H113" s="353">
        <v>46940.116999999998</v>
      </c>
      <c r="I113" s="354">
        <v>1883.3109999999999</v>
      </c>
      <c r="J113" s="364"/>
      <c r="K113" s="349" t="s">
        <v>270</v>
      </c>
      <c r="L113" s="350">
        <v>1152.26</v>
      </c>
      <c r="M113" s="350">
        <v>5412.549</v>
      </c>
      <c r="N113" s="350">
        <v>189</v>
      </c>
      <c r="O113" s="351" t="s">
        <v>121</v>
      </c>
      <c r="P113" s="352">
        <v>1881.954</v>
      </c>
      <c r="Q113" s="353">
        <v>8170.107</v>
      </c>
      <c r="R113" s="354">
        <v>290.30599999999998</v>
      </c>
    </row>
    <row r="114" spans="2:18" ht="15.75" x14ac:dyDescent="0.25">
      <c r="B114" s="349" t="s">
        <v>114</v>
      </c>
      <c r="C114" s="350">
        <v>10129.796</v>
      </c>
      <c r="D114" s="350">
        <v>47541.563000000002</v>
      </c>
      <c r="E114" s="350">
        <v>2132.357</v>
      </c>
      <c r="F114" s="351" t="s">
        <v>114</v>
      </c>
      <c r="G114" s="352">
        <v>6940.375</v>
      </c>
      <c r="H114" s="353">
        <v>30109.923999999999</v>
      </c>
      <c r="I114" s="354">
        <v>1216.079</v>
      </c>
      <c r="J114" s="364"/>
      <c r="K114" s="349" t="s">
        <v>121</v>
      </c>
      <c r="L114" s="350">
        <v>1080.6030000000001</v>
      </c>
      <c r="M114" s="350">
        <v>5090.585</v>
      </c>
      <c r="N114" s="350">
        <v>180.97200000000001</v>
      </c>
      <c r="O114" s="351" t="s">
        <v>112</v>
      </c>
      <c r="P114" s="352">
        <v>1702.1510000000001</v>
      </c>
      <c r="Q114" s="353">
        <v>7387.9489999999996</v>
      </c>
      <c r="R114" s="354">
        <v>304.76299999999998</v>
      </c>
    </row>
    <row r="115" spans="2:18" ht="15.75" x14ac:dyDescent="0.25">
      <c r="B115" s="349" t="s">
        <v>154</v>
      </c>
      <c r="C115" s="350">
        <v>9062.5529999999999</v>
      </c>
      <c r="D115" s="350">
        <v>42463.586000000003</v>
      </c>
      <c r="E115" s="350">
        <v>1546.4749999999999</v>
      </c>
      <c r="F115" s="351" t="s">
        <v>129</v>
      </c>
      <c r="G115" s="352">
        <v>6162.8649999999998</v>
      </c>
      <c r="H115" s="353">
        <v>26721.095000000001</v>
      </c>
      <c r="I115" s="354">
        <v>1099.8510000000001</v>
      </c>
      <c r="J115" s="364"/>
      <c r="K115" s="349" t="s">
        <v>111</v>
      </c>
      <c r="L115" s="350">
        <v>758.91300000000001</v>
      </c>
      <c r="M115" s="350">
        <v>3589.7779999999998</v>
      </c>
      <c r="N115" s="350">
        <v>190.09700000000001</v>
      </c>
      <c r="O115" s="351" t="s">
        <v>111</v>
      </c>
      <c r="P115" s="352">
        <v>1643.961</v>
      </c>
      <c r="Q115" s="353">
        <v>7150.0249999999996</v>
      </c>
      <c r="R115" s="354">
        <v>302.47800000000001</v>
      </c>
    </row>
    <row r="116" spans="2:18" ht="15.75" x14ac:dyDescent="0.25">
      <c r="B116" s="349" t="s">
        <v>129</v>
      </c>
      <c r="C116" s="350">
        <v>7247.3239999999996</v>
      </c>
      <c r="D116" s="350">
        <v>33960.964999999997</v>
      </c>
      <c r="E116" s="350">
        <v>1514.875</v>
      </c>
      <c r="F116" s="351" t="s">
        <v>154</v>
      </c>
      <c r="G116" s="352">
        <v>5976.2960000000003</v>
      </c>
      <c r="H116" s="353">
        <v>25950.467000000001</v>
      </c>
      <c r="I116" s="354">
        <v>1252.08</v>
      </c>
      <c r="J116" s="364"/>
      <c r="K116" s="349" t="s">
        <v>164</v>
      </c>
      <c r="L116" s="350">
        <v>643.80600000000004</v>
      </c>
      <c r="M116" s="350">
        <v>3028.2869999999998</v>
      </c>
      <c r="N116" s="350">
        <v>114.804</v>
      </c>
      <c r="O116" s="351" t="s">
        <v>116</v>
      </c>
      <c r="P116" s="352">
        <v>1390.8879999999999</v>
      </c>
      <c r="Q116" s="353">
        <v>6027.9480000000003</v>
      </c>
      <c r="R116" s="354">
        <v>173.69499999999999</v>
      </c>
    </row>
    <row r="117" spans="2:18" ht="15.75" x14ac:dyDescent="0.25">
      <c r="B117" s="349" t="s">
        <v>276</v>
      </c>
      <c r="C117" s="350">
        <v>5686.3130000000001</v>
      </c>
      <c r="D117" s="350">
        <v>26467.387999999999</v>
      </c>
      <c r="E117" s="350">
        <v>1298.3499999999999</v>
      </c>
      <c r="F117" s="351" t="s">
        <v>111</v>
      </c>
      <c r="G117" s="352">
        <v>3610.076</v>
      </c>
      <c r="H117" s="353">
        <v>15653.17</v>
      </c>
      <c r="I117" s="354">
        <v>624.85400000000004</v>
      </c>
      <c r="J117" s="364"/>
      <c r="K117" s="349" t="s">
        <v>123</v>
      </c>
      <c r="L117" s="350">
        <v>504.19900000000001</v>
      </c>
      <c r="M117" s="350">
        <v>2373.3679999999999</v>
      </c>
      <c r="N117" s="350">
        <v>88.8</v>
      </c>
      <c r="O117" s="351" t="s">
        <v>152</v>
      </c>
      <c r="P117" s="352">
        <v>578.51599999999996</v>
      </c>
      <c r="Q117" s="353">
        <v>2508.2919999999999</v>
      </c>
      <c r="R117" s="354">
        <v>108</v>
      </c>
    </row>
    <row r="118" spans="2:18" ht="15.75" x14ac:dyDescent="0.25">
      <c r="B118" s="349" t="s">
        <v>212</v>
      </c>
      <c r="C118" s="350">
        <v>3843.77</v>
      </c>
      <c r="D118" s="350">
        <v>18112.41</v>
      </c>
      <c r="E118" s="350">
        <v>850.4</v>
      </c>
      <c r="F118" s="351" t="s">
        <v>119</v>
      </c>
      <c r="G118" s="352">
        <v>2990.6129999999998</v>
      </c>
      <c r="H118" s="353">
        <v>12964.786</v>
      </c>
      <c r="I118" s="354">
        <v>492.49099999999999</v>
      </c>
      <c r="J118" s="364"/>
      <c r="K118" s="349" t="s">
        <v>152</v>
      </c>
      <c r="L118" s="350">
        <v>359.03399999999999</v>
      </c>
      <c r="M118" s="350">
        <v>1677.0150000000001</v>
      </c>
      <c r="N118" s="350">
        <v>88.6</v>
      </c>
      <c r="O118" s="351" t="s">
        <v>114</v>
      </c>
      <c r="P118" s="352">
        <v>371.38499999999999</v>
      </c>
      <c r="Q118" s="353">
        <v>1610.105</v>
      </c>
      <c r="R118" s="354">
        <v>61.832000000000001</v>
      </c>
    </row>
    <row r="119" spans="2:18" ht="15.75" x14ac:dyDescent="0.25">
      <c r="B119" s="349" t="s">
        <v>119</v>
      </c>
      <c r="C119" s="350">
        <v>3391.4789999999998</v>
      </c>
      <c r="D119" s="350">
        <v>15900.120999999999</v>
      </c>
      <c r="E119" s="350">
        <v>636.94399999999996</v>
      </c>
      <c r="F119" s="351" t="s">
        <v>113</v>
      </c>
      <c r="G119" s="352">
        <v>2956.1709999999998</v>
      </c>
      <c r="H119" s="353">
        <v>12811.332</v>
      </c>
      <c r="I119" s="354">
        <v>538.40599999999995</v>
      </c>
      <c r="J119" s="364"/>
      <c r="K119" s="349" t="s">
        <v>122</v>
      </c>
      <c r="L119" s="350">
        <v>261.10500000000002</v>
      </c>
      <c r="M119" s="350">
        <v>1227.77</v>
      </c>
      <c r="N119" s="350">
        <v>53.116999999999997</v>
      </c>
      <c r="O119" s="351" t="s">
        <v>113</v>
      </c>
      <c r="P119" s="352">
        <v>227.11799999999999</v>
      </c>
      <c r="Q119" s="353">
        <v>986.61099999999999</v>
      </c>
      <c r="R119" s="354">
        <v>39.25</v>
      </c>
    </row>
    <row r="120" spans="2:18" ht="15.75" x14ac:dyDescent="0.25">
      <c r="B120" s="349" t="s">
        <v>113</v>
      </c>
      <c r="C120" s="350">
        <v>3231.3440000000001</v>
      </c>
      <c r="D120" s="350">
        <v>15101.851000000001</v>
      </c>
      <c r="E120" s="350">
        <v>656.18399999999997</v>
      </c>
      <c r="F120" s="351" t="s">
        <v>164</v>
      </c>
      <c r="G120" s="352">
        <v>2780.3780000000002</v>
      </c>
      <c r="H120" s="353">
        <v>12114.245000000001</v>
      </c>
      <c r="I120" s="354">
        <v>512.34900000000005</v>
      </c>
      <c r="J120" s="364"/>
      <c r="K120" s="349" t="s">
        <v>114</v>
      </c>
      <c r="L120" s="350">
        <v>259.59199999999998</v>
      </c>
      <c r="M120" s="350">
        <v>1218.547</v>
      </c>
      <c r="N120" s="350">
        <v>62.8</v>
      </c>
      <c r="O120" s="351" t="s">
        <v>122</v>
      </c>
      <c r="P120" s="352">
        <v>133.01300000000001</v>
      </c>
      <c r="Q120" s="353">
        <v>574.12800000000004</v>
      </c>
      <c r="R120" s="354">
        <v>20.986999999999998</v>
      </c>
    </row>
    <row r="121" spans="2:18" ht="15.75" x14ac:dyDescent="0.25">
      <c r="B121" s="349" t="s">
        <v>117</v>
      </c>
      <c r="C121" s="350">
        <v>2920.5149999999999</v>
      </c>
      <c r="D121" s="350">
        <v>13725.529</v>
      </c>
      <c r="E121" s="350">
        <v>612.38400000000001</v>
      </c>
      <c r="F121" s="351" t="s">
        <v>156</v>
      </c>
      <c r="G121" s="352">
        <v>2665.8130000000001</v>
      </c>
      <c r="H121" s="353">
        <v>11559.575000000001</v>
      </c>
      <c r="I121" s="354">
        <v>442.17899999999997</v>
      </c>
      <c r="J121" s="364"/>
      <c r="K121" s="349" t="s">
        <v>128</v>
      </c>
      <c r="L121" s="350">
        <v>254.423</v>
      </c>
      <c r="M121" s="350">
        <v>1200.606</v>
      </c>
      <c r="N121" s="350">
        <v>62.4</v>
      </c>
      <c r="O121" s="351" t="s">
        <v>124</v>
      </c>
      <c r="P121" s="352">
        <v>127.084</v>
      </c>
      <c r="Q121" s="353">
        <v>551.12400000000002</v>
      </c>
      <c r="R121" s="354">
        <v>16.916</v>
      </c>
    </row>
    <row r="122" spans="2:18" ht="15.75" x14ac:dyDescent="0.25">
      <c r="B122" s="349" t="s">
        <v>111</v>
      </c>
      <c r="C122" s="350">
        <v>2653.5010000000002</v>
      </c>
      <c r="D122" s="350">
        <v>12492.996999999999</v>
      </c>
      <c r="E122" s="350">
        <v>459.04</v>
      </c>
      <c r="F122" s="351" t="s">
        <v>122</v>
      </c>
      <c r="G122" s="352">
        <v>2619.6770000000001</v>
      </c>
      <c r="H122" s="353">
        <v>11358.165999999999</v>
      </c>
      <c r="I122" s="354">
        <v>386.86599999999999</v>
      </c>
      <c r="J122" s="364"/>
      <c r="K122" s="349" t="s">
        <v>124</v>
      </c>
      <c r="L122" s="350">
        <v>120.15300000000001</v>
      </c>
      <c r="M122" s="350">
        <v>556.04200000000003</v>
      </c>
      <c r="N122" s="350">
        <v>19.25</v>
      </c>
      <c r="O122" s="351" t="s">
        <v>128</v>
      </c>
      <c r="P122" s="352">
        <v>113.396</v>
      </c>
      <c r="Q122" s="353">
        <v>496.166</v>
      </c>
      <c r="R122" s="354">
        <v>20.8</v>
      </c>
    </row>
    <row r="123" spans="2:18" ht="16.5" thickBot="1" x14ac:dyDescent="0.3">
      <c r="B123" s="355" t="s">
        <v>122</v>
      </c>
      <c r="C123" s="356">
        <v>2568.0129999999999</v>
      </c>
      <c r="D123" s="356">
        <v>12053.671</v>
      </c>
      <c r="E123" s="356">
        <v>408.995</v>
      </c>
      <c r="F123" s="357" t="s">
        <v>117</v>
      </c>
      <c r="G123" s="358">
        <v>2078.9279999999999</v>
      </c>
      <c r="H123" s="359">
        <v>9028.2489999999998</v>
      </c>
      <c r="I123" s="360">
        <v>364.61099999999999</v>
      </c>
      <c r="J123" s="364"/>
      <c r="K123" s="355" t="s">
        <v>119</v>
      </c>
      <c r="L123" s="356">
        <v>90.558999999999997</v>
      </c>
      <c r="M123" s="356">
        <v>419.08699999999999</v>
      </c>
      <c r="N123" s="356">
        <v>21</v>
      </c>
      <c r="O123" s="357" t="s">
        <v>115</v>
      </c>
      <c r="P123" s="358">
        <v>110.773</v>
      </c>
      <c r="Q123" s="359">
        <v>484.66699999999997</v>
      </c>
      <c r="R123" s="360">
        <v>21.081</v>
      </c>
    </row>
    <row r="124" spans="2:18" x14ac:dyDescent="0.2">
      <c r="B124" s="361"/>
      <c r="C124" s="361"/>
      <c r="D124" s="361"/>
      <c r="E124" s="361"/>
      <c r="F124" s="361"/>
      <c r="G124" s="361"/>
      <c r="H124" s="361"/>
      <c r="I124" s="361"/>
      <c r="J124" s="361"/>
      <c r="K124" s="361"/>
      <c r="L124" s="361"/>
      <c r="M124" s="361"/>
      <c r="N124" s="361"/>
      <c r="O124" s="361"/>
      <c r="P124" s="361"/>
      <c r="Q124" s="361"/>
      <c r="R124" s="361"/>
    </row>
    <row r="125" spans="2:18" x14ac:dyDescent="0.2">
      <c r="B125" s="361"/>
      <c r="C125" s="361"/>
      <c r="D125" s="361"/>
      <c r="E125" s="361"/>
      <c r="F125" s="361"/>
      <c r="G125" s="361"/>
      <c r="H125" s="361"/>
      <c r="I125" s="361"/>
      <c r="J125" s="361"/>
      <c r="K125" s="361"/>
      <c r="L125" s="361"/>
      <c r="M125" s="361"/>
      <c r="N125" s="361"/>
      <c r="O125" s="361"/>
      <c r="P125" s="361"/>
      <c r="Q125" s="361"/>
      <c r="R125" s="361"/>
    </row>
    <row r="126" spans="2:18" x14ac:dyDescent="0.2">
      <c r="B126" s="361"/>
      <c r="C126" s="361"/>
      <c r="D126" s="361"/>
      <c r="E126" s="361"/>
      <c r="F126" s="361"/>
      <c r="G126" s="361"/>
      <c r="H126" s="361"/>
      <c r="I126" s="361"/>
      <c r="J126" s="361"/>
      <c r="K126" s="361"/>
      <c r="L126" s="361"/>
      <c r="M126" s="361"/>
      <c r="N126" s="361"/>
      <c r="O126" s="361"/>
      <c r="P126" s="361"/>
      <c r="Q126" s="361"/>
      <c r="R126" s="361"/>
    </row>
    <row r="127" spans="2:18" ht="16.5" x14ac:dyDescent="0.25">
      <c r="B127" s="387"/>
      <c r="C127" s="387"/>
      <c r="D127" s="387"/>
      <c r="E127" s="387"/>
      <c r="F127" s="387"/>
      <c r="G127" s="387"/>
      <c r="H127" s="387"/>
      <c r="I127" s="388"/>
      <c r="J127" s="388"/>
      <c r="K127" s="387"/>
      <c r="L127" s="387"/>
      <c r="M127" s="387"/>
      <c r="N127" s="387"/>
      <c r="O127" s="387"/>
      <c r="P127" s="389"/>
      <c r="Q127" s="389"/>
      <c r="R127" s="380"/>
    </row>
    <row r="128" spans="2:18" ht="15.75" x14ac:dyDescent="0.25">
      <c r="B128" s="362" t="s">
        <v>261</v>
      </c>
      <c r="C128" s="362"/>
      <c r="D128" s="362"/>
      <c r="E128" s="362"/>
      <c r="F128" s="362"/>
      <c r="G128" s="362"/>
      <c r="H128" s="362"/>
      <c r="I128" s="364"/>
      <c r="J128" s="364"/>
      <c r="K128" s="362" t="s">
        <v>262</v>
      </c>
      <c r="L128" s="362"/>
      <c r="M128" s="362"/>
      <c r="N128" s="362"/>
      <c r="O128" s="362"/>
      <c r="P128" s="362"/>
      <c r="Q128" s="362"/>
      <c r="R128" s="364"/>
    </row>
    <row r="129" spans="2:31" ht="16.5" thickBot="1" x14ac:dyDescent="0.3">
      <c r="B129" s="365" t="s">
        <v>167</v>
      </c>
      <c r="C129" s="362"/>
      <c r="D129" s="362"/>
      <c r="E129" s="362"/>
      <c r="F129" s="364"/>
      <c r="G129" s="364"/>
      <c r="H129" s="364"/>
      <c r="I129" s="364"/>
      <c r="J129" s="364"/>
      <c r="K129" s="365" t="s">
        <v>167</v>
      </c>
      <c r="L129" s="362"/>
      <c r="M129" s="362"/>
      <c r="N129" s="362"/>
      <c r="O129" s="364"/>
      <c r="P129" s="364"/>
      <c r="Q129" s="364"/>
      <c r="R129" s="364"/>
    </row>
    <row r="130" spans="2:31" ht="16.5" thickBot="1" x14ac:dyDescent="0.3">
      <c r="B130" s="366" t="s">
        <v>107</v>
      </c>
      <c r="C130" s="367"/>
      <c r="D130" s="367"/>
      <c r="E130" s="367"/>
      <c r="F130" s="367"/>
      <c r="G130" s="367"/>
      <c r="H130" s="367"/>
      <c r="I130" s="368"/>
      <c r="J130" s="364"/>
      <c r="K130" s="366" t="s">
        <v>108</v>
      </c>
      <c r="L130" s="367"/>
      <c r="M130" s="367"/>
      <c r="N130" s="367"/>
      <c r="O130" s="367"/>
      <c r="P130" s="367"/>
      <c r="Q130" s="367"/>
      <c r="R130" s="368"/>
    </row>
    <row r="131" spans="2:31" ht="16.5" thickBot="1" x14ac:dyDescent="0.3">
      <c r="B131" s="369" t="s">
        <v>303</v>
      </c>
      <c r="C131" s="370"/>
      <c r="D131" s="371"/>
      <c r="E131" s="372"/>
      <c r="F131" s="369" t="s">
        <v>304</v>
      </c>
      <c r="G131" s="370"/>
      <c r="H131" s="371"/>
      <c r="I131" s="372"/>
      <c r="J131" s="364"/>
      <c r="K131" s="369" t="s">
        <v>303</v>
      </c>
      <c r="L131" s="370"/>
      <c r="M131" s="371"/>
      <c r="N131" s="372"/>
      <c r="O131" s="369" t="s">
        <v>304</v>
      </c>
      <c r="P131" s="370"/>
      <c r="Q131" s="371"/>
      <c r="R131" s="372"/>
    </row>
    <row r="132" spans="2:31" ht="32.25" thickBot="1" x14ac:dyDescent="0.3">
      <c r="B132" s="373" t="s">
        <v>109</v>
      </c>
      <c r="C132" s="374" t="s">
        <v>89</v>
      </c>
      <c r="D132" s="375" t="s">
        <v>131</v>
      </c>
      <c r="E132" s="376" t="s">
        <v>110</v>
      </c>
      <c r="F132" s="373" t="s">
        <v>109</v>
      </c>
      <c r="G132" s="374" t="s">
        <v>89</v>
      </c>
      <c r="H132" s="375" t="s">
        <v>131</v>
      </c>
      <c r="I132" s="376" t="s">
        <v>110</v>
      </c>
      <c r="J132" s="364"/>
      <c r="K132" s="373" t="s">
        <v>109</v>
      </c>
      <c r="L132" s="374" t="s">
        <v>89</v>
      </c>
      <c r="M132" s="375" t="s">
        <v>131</v>
      </c>
      <c r="N132" s="376" t="s">
        <v>110</v>
      </c>
      <c r="O132" s="373" t="s">
        <v>109</v>
      </c>
      <c r="P132" s="374" t="s">
        <v>89</v>
      </c>
      <c r="Q132" s="375" t="s">
        <v>131</v>
      </c>
      <c r="R132" s="376" t="s">
        <v>110</v>
      </c>
    </row>
    <row r="133" spans="2:31" ht="16.5" thickBot="1" x14ac:dyDescent="0.3">
      <c r="B133" s="336" t="s">
        <v>102</v>
      </c>
      <c r="C133" s="337">
        <v>487650.27</v>
      </c>
      <c r="D133" s="338">
        <v>2287622.0970000001</v>
      </c>
      <c r="E133" s="339">
        <v>118197.601</v>
      </c>
      <c r="F133" s="340" t="s">
        <v>102</v>
      </c>
      <c r="G133" s="341">
        <v>476137.14500000002</v>
      </c>
      <c r="H133" s="342">
        <v>2064756.59</v>
      </c>
      <c r="I133" s="339">
        <v>114357.69899999999</v>
      </c>
      <c r="J133" s="364"/>
      <c r="K133" s="336" t="s">
        <v>102</v>
      </c>
      <c r="L133" s="337">
        <v>247393.68799999999</v>
      </c>
      <c r="M133" s="338">
        <v>1161215.088</v>
      </c>
      <c r="N133" s="339">
        <v>47401.82</v>
      </c>
      <c r="O133" s="340" t="s">
        <v>102</v>
      </c>
      <c r="P133" s="341">
        <v>265963.40500000003</v>
      </c>
      <c r="Q133" s="342">
        <v>1153387.54</v>
      </c>
      <c r="R133" s="339">
        <v>52530.313999999998</v>
      </c>
    </row>
    <row r="134" spans="2:31" ht="15.75" x14ac:dyDescent="0.25">
      <c r="B134" s="343" t="s">
        <v>69</v>
      </c>
      <c r="C134" s="344">
        <v>55361.705999999998</v>
      </c>
      <c r="D134" s="344">
        <v>259677.492</v>
      </c>
      <c r="E134" s="344">
        <v>15938.744000000001</v>
      </c>
      <c r="F134" s="345" t="s">
        <v>69</v>
      </c>
      <c r="G134" s="346">
        <v>63391.034</v>
      </c>
      <c r="H134" s="347">
        <v>274896.28200000001</v>
      </c>
      <c r="I134" s="348">
        <v>18465.948</v>
      </c>
      <c r="J134" s="364"/>
      <c r="K134" s="343" t="s">
        <v>69</v>
      </c>
      <c r="L134" s="344">
        <v>88354.37</v>
      </c>
      <c r="M134" s="344">
        <v>414723.14899999998</v>
      </c>
      <c r="N134" s="344">
        <v>18163.677</v>
      </c>
      <c r="O134" s="345" t="s">
        <v>69</v>
      </c>
      <c r="P134" s="346">
        <v>90703.267999999996</v>
      </c>
      <c r="Q134" s="347">
        <v>393352.87599999999</v>
      </c>
      <c r="R134" s="348">
        <v>20064.653999999999</v>
      </c>
    </row>
    <row r="135" spans="2:31" ht="15.75" x14ac:dyDescent="0.25">
      <c r="B135" s="349" t="s">
        <v>115</v>
      </c>
      <c r="C135" s="350">
        <v>43565.048999999999</v>
      </c>
      <c r="D135" s="350">
        <v>204223.30300000001</v>
      </c>
      <c r="E135" s="350">
        <v>9675.8289999999997</v>
      </c>
      <c r="F135" s="351" t="s">
        <v>115</v>
      </c>
      <c r="G135" s="352">
        <v>45534.606</v>
      </c>
      <c r="H135" s="353">
        <v>197450.443</v>
      </c>
      <c r="I135" s="354">
        <v>10298.821</v>
      </c>
      <c r="J135" s="364"/>
      <c r="K135" s="349" t="s">
        <v>214</v>
      </c>
      <c r="L135" s="350">
        <v>32668.843000000001</v>
      </c>
      <c r="M135" s="350">
        <v>153421.698</v>
      </c>
      <c r="N135" s="350">
        <v>7239.0810000000001</v>
      </c>
      <c r="O135" s="351" t="s">
        <v>111</v>
      </c>
      <c r="P135" s="352">
        <v>40577.358</v>
      </c>
      <c r="Q135" s="353">
        <v>175956.20300000001</v>
      </c>
      <c r="R135" s="354">
        <v>5176.96</v>
      </c>
    </row>
    <row r="136" spans="2:31" ht="15.75" x14ac:dyDescent="0.25">
      <c r="B136" s="349" t="s">
        <v>111</v>
      </c>
      <c r="C136" s="350">
        <v>39053.921000000002</v>
      </c>
      <c r="D136" s="350">
        <v>183101.91</v>
      </c>
      <c r="E136" s="350">
        <v>9473.8340000000007</v>
      </c>
      <c r="F136" s="351" t="s">
        <v>124</v>
      </c>
      <c r="G136" s="352">
        <v>35241.050000000003</v>
      </c>
      <c r="H136" s="353">
        <v>152851.74400000001</v>
      </c>
      <c r="I136" s="354">
        <v>10336.776</v>
      </c>
      <c r="J136" s="364"/>
      <c r="K136" s="349" t="s">
        <v>111</v>
      </c>
      <c r="L136" s="350">
        <v>31400.778999999999</v>
      </c>
      <c r="M136" s="350">
        <v>147334.65700000001</v>
      </c>
      <c r="N136" s="350">
        <v>4195.2640000000001</v>
      </c>
      <c r="O136" s="351" t="s">
        <v>214</v>
      </c>
      <c r="P136" s="352">
        <v>28953.012999999999</v>
      </c>
      <c r="Q136" s="353">
        <v>125555.556</v>
      </c>
      <c r="R136" s="354">
        <v>5796.7250000000004</v>
      </c>
    </row>
    <row r="137" spans="2:31" ht="15.75" x14ac:dyDescent="0.25">
      <c r="B137" s="349" t="s">
        <v>164</v>
      </c>
      <c r="C137" s="350">
        <v>36339.919999999998</v>
      </c>
      <c r="D137" s="350">
        <v>170433.465</v>
      </c>
      <c r="E137" s="350">
        <v>7146.3559999999998</v>
      </c>
      <c r="F137" s="351" t="s">
        <v>111</v>
      </c>
      <c r="G137" s="352">
        <v>33165.815000000002</v>
      </c>
      <c r="H137" s="353">
        <v>143814.77900000001</v>
      </c>
      <c r="I137" s="354">
        <v>7113.7219999999998</v>
      </c>
      <c r="J137" s="364"/>
      <c r="K137" s="349" t="s">
        <v>115</v>
      </c>
      <c r="L137" s="350">
        <v>18160.919000000002</v>
      </c>
      <c r="M137" s="350">
        <v>85232.578999999998</v>
      </c>
      <c r="N137" s="350">
        <v>3796.3</v>
      </c>
      <c r="O137" s="351" t="s">
        <v>115</v>
      </c>
      <c r="P137" s="352">
        <v>20863.476999999999</v>
      </c>
      <c r="Q137" s="353">
        <v>90465.180999999997</v>
      </c>
      <c r="R137" s="354">
        <v>5800.0479999999998</v>
      </c>
    </row>
    <row r="138" spans="2:31" ht="15.75" x14ac:dyDescent="0.25">
      <c r="B138" s="349" t="s">
        <v>124</v>
      </c>
      <c r="C138" s="350">
        <v>30645.210999999999</v>
      </c>
      <c r="D138" s="350">
        <v>143773.00099999999</v>
      </c>
      <c r="E138" s="350">
        <v>9138.8109999999997</v>
      </c>
      <c r="F138" s="351" t="s">
        <v>122</v>
      </c>
      <c r="G138" s="352">
        <v>32144.988000000001</v>
      </c>
      <c r="H138" s="353">
        <v>139383.75700000001</v>
      </c>
      <c r="I138" s="354">
        <v>7023.7380000000003</v>
      </c>
      <c r="J138" s="364"/>
      <c r="K138" s="349" t="s">
        <v>68</v>
      </c>
      <c r="L138" s="350">
        <v>17933.346000000001</v>
      </c>
      <c r="M138" s="350">
        <v>84203.663</v>
      </c>
      <c r="N138" s="350">
        <v>3363.8980000000001</v>
      </c>
      <c r="O138" s="351" t="s">
        <v>121</v>
      </c>
      <c r="P138" s="352">
        <v>18233.713</v>
      </c>
      <c r="Q138" s="353">
        <v>79075.490000000005</v>
      </c>
      <c r="R138" s="354">
        <v>4250.5590000000002</v>
      </c>
      <c r="V138" s="14">
        <v>1000</v>
      </c>
    </row>
    <row r="139" spans="2:31" ht="15.75" x14ac:dyDescent="0.25">
      <c r="B139" s="349" t="s">
        <v>122</v>
      </c>
      <c r="C139" s="350">
        <v>30015.841</v>
      </c>
      <c r="D139" s="350">
        <v>140814.30799999999</v>
      </c>
      <c r="E139" s="350">
        <v>6557.0749999999998</v>
      </c>
      <c r="F139" s="351" t="s">
        <v>164</v>
      </c>
      <c r="G139" s="352">
        <v>30039.260999999999</v>
      </c>
      <c r="H139" s="353">
        <v>130218.246</v>
      </c>
      <c r="I139" s="354">
        <v>5963.7879999999996</v>
      </c>
      <c r="J139" s="364"/>
      <c r="K139" s="349" t="s">
        <v>121</v>
      </c>
      <c r="L139" s="350">
        <v>16499.922999999999</v>
      </c>
      <c r="M139" s="350">
        <v>77465.493000000002</v>
      </c>
      <c r="N139" s="350">
        <v>3643.672</v>
      </c>
      <c r="O139" s="351" t="s">
        <v>68</v>
      </c>
      <c r="P139" s="352">
        <v>18220.366000000002</v>
      </c>
      <c r="Q139" s="353">
        <v>79032.608999999997</v>
      </c>
      <c r="R139" s="354">
        <v>3415.5569999999998</v>
      </c>
    </row>
    <row r="140" spans="2:31" ht="15.75" x14ac:dyDescent="0.25">
      <c r="B140" s="349" t="s">
        <v>71</v>
      </c>
      <c r="C140" s="350">
        <v>25941.07</v>
      </c>
      <c r="D140" s="350">
        <v>121728.41099999999</v>
      </c>
      <c r="E140" s="350">
        <v>6281.13</v>
      </c>
      <c r="F140" s="351" t="s">
        <v>71</v>
      </c>
      <c r="G140" s="352">
        <v>23700.913</v>
      </c>
      <c r="H140" s="353">
        <v>102763.011</v>
      </c>
      <c r="I140" s="354">
        <v>5695.1549999999997</v>
      </c>
      <c r="J140" s="364"/>
      <c r="K140" s="349" t="s">
        <v>159</v>
      </c>
      <c r="L140" s="350">
        <v>6121.8670000000002</v>
      </c>
      <c r="M140" s="350">
        <v>28740.147000000001</v>
      </c>
      <c r="N140" s="350">
        <v>747.89499999999998</v>
      </c>
      <c r="O140" s="351" t="s">
        <v>114</v>
      </c>
      <c r="P140" s="352">
        <v>7625.5069999999996</v>
      </c>
      <c r="Q140" s="353">
        <v>33056.582999999999</v>
      </c>
      <c r="R140" s="354">
        <v>1012.587</v>
      </c>
    </row>
    <row r="141" spans="2:31" ht="15.75" x14ac:dyDescent="0.25">
      <c r="B141" s="349" t="s">
        <v>119</v>
      </c>
      <c r="C141" s="350">
        <v>20452.519</v>
      </c>
      <c r="D141" s="350">
        <v>96028.46</v>
      </c>
      <c r="E141" s="350">
        <v>5170.4769999999999</v>
      </c>
      <c r="F141" s="351" t="s">
        <v>119</v>
      </c>
      <c r="G141" s="352">
        <v>18912.349999999999</v>
      </c>
      <c r="H141" s="353">
        <v>82044.495999999999</v>
      </c>
      <c r="I141" s="354">
        <v>4413.6369999999997</v>
      </c>
      <c r="J141" s="364"/>
      <c r="K141" s="349" t="s">
        <v>114</v>
      </c>
      <c r="L141" s="350">
        <v>5925.058</v>
      </c>
      <c r="M141" s="350">
        <v>27781.975999999999</v>
      </c>
      <c r="N141" s="350">
        <v>824.37300000000005</v>
      </c>
      <c r="O141" s="351" t="s">
        <v>159</v>
      </c>
      <c r="P141" s="352">
        <v>7502.4920000000002</v>
      </c>
      <c r="Q141" s="353">
        <v>32518.74</v>
      </c>
      <c r="R141" s="354">
        <v>970.53099999999995</v>
      </c>
      <c r="AE141" s="14">
        <v>0</v>
      </c>
    </row>
    <row r="142" spans="2:31" ht="15.75" x14ac:dyDescent="0.25">
      <c r="B142" s="349" t="s">
        <v>118</v>
      </c>
      <c r="C142" s="350">
        <v>19996.422999999999</v>
      </c>
      <c r="D142" s="350">
        <v>93939.948999999993</v>
      </c>
      <c r="E142" s="350">
        <v>3882.6889999999999</v>
      </c>
      <c r="F142" s="351" t="s">
        <v>118</v>
      </c>
      <c r="G142" s="352">
        <v>17760.740000000002</v>
      </c>
      <c r="H142" s="353">
        <v>77092.574999999997</v>
      </c>
      <c r="I142" s="354">
        <v>3997.01</v>
      </c>
      <c r="J142" s="364"/>
      <c r="K142" s="349" t="s">
        <v>117</v>
      </c>
      <c r="L142" s="350">
        <v>5511.25</v>
      </c>
      <c r="M142" s="350">
        <v>25870.39</v>
      </c>
      <c r="N142" s="350">
        <v>1267.894</v>
      </c>
      <c r="O142" s="351" t="s">
        <v>117</v>
      </c>
      <c r="P142" s="352">
        <v>6884.2420000000002</v>
      </c>
      <c r="Q142" s="353">
        <v>29862.023000000001</v>
      </c>
      <c r="R142" s="354">
        <v>1708.8219999999999</v>
      </c>
    </row>
    <row r="143" spans="2:31" ht="15.75" x14ac:dyDescent="0.25">
      <c r="B143" s="349" t="s">
        <v>113</v>
      </c>
      <c r="C143" s="350">
        <v>18406.794999999998</v>
      </c>
      <c r="D143" s="350">
        <v>86329.385999999999</v>
      </c>
      <c r="E143" s="350">
        <v>4312.2809999999999</v>
      </c>
      <c r="F143" s="351" t="s">
        <v>113</v>
      </c>
      <c r="G143" s="352">
        <v>17466.150000000001</v>
      </c>
      <c r="H143" s="353">
        <v>75723.076000000001</v>
      </c>
      <c r="I143" s="354">
        <v>3966.422</v>
      </c>
      <c r="J143" s="364"/>
      <c r="K143" s="349" t="s">
        <v>135</v>
      </c>
      <c r="L143" s="350">
        <v>5302.9470000000001</v>
      </c>
      <c r="M143" s="350">
        <v>24827.780999999999</v>
      </c>
      <c r="N143" s="350">
        <v>665.45</v>
      </c>
      <c r="O143" s="351" t="s">
        <v>135</v>
      </c>
      <c r="P143" s="352">
        <v>5993.0990000000002</v>
      </c>
      <c r="Q143" s="353">
        <v>26012.286</v>
      </c>
      <c r="R143" s="354">
        <v>733.03099999999995</v>
      </c>
    </row>
    <row r="144" spans="2:31" ht="15.75" x14ac:dyDescent="0.25">
      <c r="B144" s="349" t="s">
        <v>114</v>
      </c>
      <c r="C144" s="350">
        <v>16512.627</v>
      </c>
      <c r="D144" s="350">
        <v>77440.447</v>
      </c>
      <c r="E144" s="350">
        <v>4254.7969999999996</v>
      </c>
      <c r="F144" s="351" t="s">
        <v>114</v>
      </c>
      <c r="G144" s="352">
        <v>17068.242999999999</v>
      </c>
      <c r="H144" s="353">
        <v>74022.471999999994</v>
      </c>
      <c r="I144" s="354">
        <v>4254.0619999999999</v>
      </c>
      <c r="J144" s="364"/>
      <c r="K144" s="349" t="s">
        <v>113</v>
      </c>
      <c r="L144" s="350">
        <v>4202.1729999999998</v>
      </c>
      <c r="M144" s="350">
        <v>19728.888999999999</v>
      </c>
      <c r="N144" s="350">
        <v>368.36</v>
      </c>
      <c r="O144" s="351" t="s">
        <v>122</v>
      </c>
      <c r="P144" s="352">
        <v>4237.0810000000001</v>
      </c>
      <c r="Q144" s="353">
        <v>18384.169000000002</v>
      </c>
      <c r="R144" s="354">
        <v>845.42200000000003</v>
      </c>
    </row>
    <row r="145" spans="1:18" ht="15.75" x14ac:dyDescent="0.25">
      <c r="B145" s="349" t="s">
        <v>129</v>
      </c>
      <c r="C145" s="350">
        <v>13578.834000000001</v>
      </c>
      <c r="D145" s="350">
        <v>63679.290999999997</v>
      </c>
      <c r="E145" s="350">
        <v>3328.1019999999999</v>
      </c>
      <c r="F145" s="351" t="s">
        <v>129</v>
      </c>
      <c r="G145" s="352">
        <v>15191.409</v>
      </c>
      <c r="H145" s="353">
        <v>65889.782999999996</v>
      </c>
      <c r="I145" s="354">
        <v>3596.723</v>
      </c>
      <c r="J145" s="364"/>
      <c r="K145" s="349" t="s">
        <v>122</v>
      </c>
      <c r="L145" s="350">
        <v>3741.3440000000001</v>
      </c>
      <c r="M145" s="350">
        <v>17565.987000000001</v>
      </c>
      <c r="N145" s="350">
        <v>614.92899999999997</v>
      </c>
      <c r="O145" s="351" t="s">
        <v>113</v>
      </c>
      <c r="P145" s="352">
        <v>3935.297</v>
      </c>
      <c r="Q145" s="353">
        <v>17069.845000000001</v>
      </c>
      <c r="R145" s="354">
        <v>300.536</v>
      </c>
    </row>
    <row r="146" spans="1:18" ht="15.75" x14ac:dyDescent="0.25">
      <c r="B146" s="349" t="s">
        <v>214</v>
      </c>
      <c r="C146" s="350">
        <v>12551.075000000001</v>
      </c>
      <c r="D146" s="350">
        <v>58849.949000000001</v>
      </c>
      <c r="E146" s="350">
        <v>3426.1770000000001</v>
      </c>
      <c r="F146" s="351" t="s">
        <v>121</v>
      </c>
      <c r="G146" s="352">
        <v>10868.947</v>
      </c>
      <c r="H146" s="353">
        <v>47130.154999999999</v>
      </c>
      <c r="I146" s="354">
        <v>1883.8869999999999</v>
      </c>
      <c r="J146" s="364"/>
      <c r="K146" s="349" t="s">
        <v>152</v>
      </c>
      <c r="L146" s="350">
        <v>3176.0569999999998</v>
      </c>
      <c r="M146" s="350">
        <v>14940.797</v>
      </c>
      <c r="N146" s="350">
        <v>969.05700000000002</v>
      </c>
      <c r="O146" s="351" t="s">
        <v>152</v>
      </c>
      <c r="P146" s="352">
        <v>2761.8119999999999</v>
      </c>
      <c r="Q146" s="353">
        <v>11978.333000000001</v>
      </c>
      <c r="R146" s="354">
        <v>620.93200000000002</v>
      </c>
    </row>
    <row r="147" spans="1:18" ht="15.75" x14ac:dyDescent="0.25">
      <c r="B147" s="349" t="s">
        <v>121</v>
      </c>
      <c r="C147" s="350">
        <v>11647.175999999999</v>
      </c>
      <c r="D147" s="350">
        <v>54676.885000000002</v>
      </c>
      <c r="E147" s="350">
        <v>1820.9280000000001</v>
      </c>
      <c r="F147" s="351" t="s">
        <v>214</v>
      </c>
      <c r="G147" s="352">
        <v>9023.3349999999991</v>
      </c>
      <c r="H147" s="353">
        <v>39129.949999999997</v>
      </c>
      <c r="I147" s="354">
        <v>2252.2469999999998</v>
      </c>
      <c r="J147" s="364"/>
      <c r="K147" s="349" t="s">
        <v>112</v>
      </c>
      <c r="L147" s="350">
        <v>1675.527</v>
      </c>
      <c r="M147" s="350">
        <v>7847.7939999999999</v>
      </c>
      <c r="N147" s="350">
        <v>287.20999999999998</v>
      </c>
      <c r="O147" s="351" t="s">
        <v>112</v>
      </c>
      <c r="P147" s="352">
        <v>2746.7809999999999</v>
      </c>
      <c r="Q147" s="353">
        <v>11900.948</v>
      </c>
      <c r="R147" s="354">
        <v>617.64800000000002</v>
      </c>
    </row>
    <row r="148" spans="1:18" ht="15.75" x14ac:dyDescent="0.25">
      <c r="B148" s="349" t="s">
        <v>274</v>
      </c>
      <c r="C148" s="350">
        <v>9438.9380000000001</v>
      </c>
      <c r="D148" s="350">
        <v>44277.006999999998</v>
      </c>
      <c r="E148" s="350">
        <v>1949.771</v>
      </c>
      <c r="F148" s="351" t="s">
        <v>117</v>
      </c>
      <c r="G148" s="352">
        <v>8459.0910000000003</v>
      </c>
      <c r="H148" s="353">
        <v>36704.892999999996</v>
      </c>
      <c r="I148" s="354">
        <v>1902.347</v>
      </c>
      <c r="J148" s="364"/>
      <c r="K148" s="349" t="s">
        <v>71</v>
      </c>
      <c r="L148" s="350">
        <v>1601.4639999999999</v>
      </c>
      <c r="M148" s="350">
        <v>7507.7209999999995</v>
      </c>
      <c r="N148" s="350">
        <v>326.24</v>
      </c>
      <c r="O148" s="351" t="s">
        <v>71</v>
      </c>
      <c r="P148" s="352">
        <v>1639.79</v>
      </c>
      <c r="Q148" s="353">
        <v>7107.11</v>
      </c>
      <c r="R148" s="354">
        <v>257.899</v>
      </c>
    </row>
    <row r="149" spans="1:18" ht="16.5" thickBot="1" x14ac:dyDescent="0.3">
      <c r="B149" s="355" t="s">
        <v>68</v>
      </c>
      <c r="C149" s="356">
        <v>9217.2029999999995</v>
      </c>
      <c r="D149" s="356">
        <v>43285.218000000001</v>
      </c>
      <c r="E149" s="356">
        <v>2161.5100000000002</v>
      </c>
      <c r="F149" s="357" t="s">
        <v>120</v>
      </c>
      <c r="G149" s="358">
        <v>8155.0129999999999</v>
      </c>
      <c r="H149" s="359">
        <v>35374.322999999997</v>
      </c>
      <c r="I149" s="360">
        <v>2002.84</v>
      </c>
      <c r="J149" s="364"/>
      <c r="K149" s="355" t="s">
        <v>128</v>
      </c>
      <c r="L149" s="356">
        <v>1249.9680000000001</v>
      </c>
      <c r="M149" s="356">
        <v>5859.3249999999998</v>
      </c>
      <c r="N149" s="356">
        <v>271.62799999999999</v>
      </c>
      <c r="O149" s="357" t="s">
        <v>119</v>
      </c>
      <c r="P149" s="358">
        <v>1479.1130000000001</v>
      </c>
      <c r="Q149" s="359">
        <v>6415.23</v>
      </c>
      <c r="R149" s="360">
        <v>244.22399999999999</v>
      </c>
    </row>
    <row r="151" spans="1:18" ht="15" x14ac:dyDescent="0.2">
      <c r="A151" s="302"/>
      <c r="B151" s="303" t="s">
        <v>263</v>
      </c>
      <c r="C151" s="302"/>
      <c r="D151" s="302"/>
    </row>
  </sheetData>
  <phoneticPr fontId="1" type="noConversion"/>
  <pageMargins left="0.2" right="0.3" top="1" bottom="0.48" header="0.24" footer="0.24"/>
  <pageSetup paperSize="9" scale="95" orientation="landscape" r:id="rId1"/>
  <headerFooter alignWithMargins="0">
    <oddHeader xml:space="preserve">&amp;L&amp;"Times New Roman CE,Pogrubiona kursywa"&amp;12Departament Rynków Rolnych&amp;C
&amp;"Times New Roman CE,Standardowy"&amp;16Polski handel art. mleczarskimi (CN 0402, 0405, 0406) w okresie I 2008 - SAD + Intrastat (według ważniejszych krajów) </oddHeader>
    <oddFooter>&amp;L&amp;"Times New Roman CE,Pogrubiona kursywa"&amp;12Źródło: Dane MF, CIHZ&amp;R&amp;"Times New Roman CE,Pogrubiona kursywa"&amp;12Przygotował: Dariusz Banasiewicz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55"/>
  <sheetViews>
    <sheetView showGridLines="0" workbookViewId="0">
      <selection activeCell="V24" sqref="V24"/>
    </sheetView>
  </sheetViews>
  <sheetFormatPr defaultRowHeight="12.75" x14ac:dyDescent="0.2"/>
  <cols>
    <col min="2" max="2" width="4.42578125" customWidth="1"/>
    <col min="3" max="3" width="48.5703125" customWidth="1"/>
    <col min="4" max="5" width="10.42578125" customWidth="1"/>
    <col min="6" max="6" width="11.7109375" customWidth="1"/>
    <col min="7" max="7" width="11.5703125" customWidth="1"/>
    <col min="8" max="11" width="10.42578125" customWidth="1"/>
    <col min="12" max="12" width="11.28515625" customWidth="1"/>
    <col min="13" max="13" width="11" customWidth="1"/>
    <col min="14" max="14" width="10" customWidth="1"/>
    <col min="15" max="18" width="11" customWidth="1"/>
    <col min="19" max="19" width="10.85546875" bestFit="1" customWidth="1"/>
    <col min="20" max="20" width="11.140625" bestFit="1" customWidth="1"/>
    <col min="21" max="23" width="9.140625" style="24"/>
  </cols>
  <sheetData>
    <row r="2" spans="1:23" ht="18" x14ac:dyDescent="0.25">
      <c r="B2" s="101" t="s">
        <v>249</v>
      </c>
      <c r="C2" s="104"/>
    </row>
    <row r="3" spans="1:23" x14ac:dyDescent="0.2">
      <c r="G3" s="24"/>
      <c r="H3" s="24"/>
    </row>
    <row r="4" spans="1:23" ht="23.25" x14ac:dyDescent="0.35">
      <c r="B4" s="224" t="s">
        <v>283</v>
      </c>
      <c r="C4" s="227"/>
      <c r="D4" s="227"/>
      <c r="E4" s="227"/>
      <c r="F4" s="227"/>
      <c r="G4" s="227"/>
      <c r="H4" s="197"/>
      <c r="I4" s="227"/>
    </row>
    <row r="5" spans="1:23" ht="15.75" x14ac:dyDescent="0.25">
      <c r="B5" s="225" t="s">
        <v>105</v>
      </c>
      <c r="C5" s="105"/>
      <c r="D5" s="105"/>
      <c r="E5" s="105"/>
      <c r="F5" s="24"/>
      <c r="J5" s="9"/>
      <c r="L5" s="20"/>
      <c r="M5" s="20"/>
      <c r="N5" s="9"/>
      <c r="O5" s="9"/>
      <c r="P5" s="21"/>
      <c r="Q5" s="21"/>
      <c r="R5" s="9"/>
      <c r="S5" s="9"/>
    </row>
    <row r="6" spans="1:23" ht="29.25" thickBot="1" x14ac:dyDescent="0.5">
      <c r="B6" s="226" t="s">
        <v>102</v>
      </c>
      <c r="F6" s="9"/>
      <c r="G6" s="9"/>
    </row>
    <row r="7" spans="1:23" ht="15" x14ac:dyDescent="0.2">
      <c r="A7" s="29"/>
      <c r="B7" s="228"/>
      <c r="C7" s="229"/>
      <c r="D7" s="230" t="s">
        <v>85</v>
      </c>
      <c r="E7" s="231"/>
      <c r="F7" s="231"/>
      <c r="G7" s="231"/>
      <c r="H7" s="231"/>
      <c r="I7" s="232"/>
      <c r="J7" s="230" t="s">
        <v>86</v>
      </c>
      <c r="K7" s="231"/>
      <c r="L7" s="231"/>
      <c r="M7" s="231"/>
      <c r="N7" s="231"/>
      <c r="O7" s="232"/>
      <c r="P7" s="438" t="s">
        <v>104</v>
      </c>
      <c r="Q7" s="439"/>
      <c r="R7" s="440"/>
      <c r="S7" s="441"/>
      <c r="U7" s="442"/>
      <c r="V7" s="442"/>
      <c r="W7" s="442"/>
    </row>
    <row r="8" spans="1:23" ht="15" x14ac:dyDescent="0.25">
      <c r="A8" s="29"/>
      <c r="B8" s="233" t="s">
        <v>87</v>
      </c>
      <c r="C8" s="234" t="s">
        <v>88</v>
      </c>
      <c r="D8" s="235" t="s">
        <v>89</v>
      </c>
      <c r="E8" s="236"/>
      <c r="F8" s="236" t="s">
        <v>131</v>
      </c>
      <c r="G8" s="236"/>
      <c r="H8" s="236" t="s">
        <v>90</v>
      </c>
      <c r="I8" s="237"/>
      <c r="J8" s="235" t="s">
        <v>89</v>
      </c>
      <c r="K8" s="236"/>
      <c r="L8" s="236" t="s">
        <v>131</v>
      </c>
      <c r="M8" s="236"/>
      <c r="N8" s="236" t="s">
        <v>90</v>
      </c>
      <c r="O8" s="237"/>
      <c r="P8" s="235" t="s">
        <v>89</v>
      </c>
      <c r="Q8" s="236"/>
      <c r="R8" s="238" t="s">
        <v>131</v>
      </c>
      <c r="S8" s="237"/>
      <c r="U8" s="442"/>
      <c r="V8" s="442"/>
      <c r="W8" s="442"/>
    </row>
    <row r="9" spans="1:23" ht="13.5" thickBot="1" x14ac:dyDescent="0.25">
      <c r="A9" s="29"/>
      <c r="B9" s="239"/>
      <c r="C9" s="240"/>
      <c r="D9" s="241" t="s">
        <v>281</v>
      </c>
      <c r="E9" s="304" t="s">
        <v>282</v>
      </c>
      <c r="F9" s="241" t="s">
        <v>281</v>
      </c>
      <c r="G9" s="304" t="s">
        <v>282</v>
      </c>
      <c r="H9" s="241" t="s">
        <v>281</v>
      </c>
      <c r="I9" s="304" t="s">
        <v>282</v>
      </c>
      <c r="J9" s="244" t="s">
        <v>281</v>
      </c>
      <c r="K9" s="315" t="s">
        <v>282</v>
      </c>
      <c r="L9" s="245" t="s">
        <v>281</v>
      </c>
      <c r="M9" s="315" t="s">
        <v>282</v>
      </c>
      <c r="N9" s="246" t="s">
        <v>281</v>
      </c>
      <c r="O9" s="316" t="s">
        <v>282</v>
      </c>
      <c r="P9" s="241" t="s">
        <v>281</v>
      </c>
      <c r="Q9" s="304" t="s">
        <v>282</v>
      </c>
      <c r="R9" s="241" t="s">
        <v>281</v>
      </c>
      <c r="S9" s="311" t="s">
        <v>282</v>
      </c>
      <c r="T9" s="24"/>
      <c r="U9" s="442"/>
      <c r="V9" s="442"/>
      <c r="W9" s="442"/>
    </row>
    <row r="10" spans="1:23" ht="15.75" x14ac:dyDescent="0.25">
      <c r="A10" s="29"/>
      <c r="B10" s="248" t="s">
        <v>250</v>
      </c>
      <c r="C10" s="249"/>
      <c r="D10" s="250">
        <f t="shared" ref="D10:O10" si="0">SUM(D11:D16)</f>
        <v>3303498.5</v>
      </c>
      <c r="E10" s="305">
        <f t="shared" si="0"/>
        <v>2923898.2149999999</v>
      </c>
      <c r="F10" s="251">
        <f>SUM(F11:F16)</f>
        <v>15431984.870000001</v>
      </c>
      <c r="G10" s="308">
        <f>SUM(G11:G16)</f>
        <v>13370470.43</v>
      </c>
      <c r="H10" s="252">
        <f t="shared" si="0"/>
        <v>1695749.44</v>
      </c>
      <c r="I10" s="312">
        <f t="shared" si="0"/>
        <v>1694413.2840000002</v>
      </c>
      <c r="J10" s="250">
        <f t="shared" si="0"/>
        <v>1543697.1709999999</v>
      </c>
      <c r="K10" s="308">
        <f t="shared" si="0"/>
        <v>1457120.5109999999</v>
      </c>
      <c r="L10" s="251">
        <f t="shared" si="0"/>
        <v>7224712.949000001</v>
      </c>
      <c r="M10" s="308">
        <f t="shared" si="0"/>
        <v>6651158.0480000004</v>
      </c>
      <c r="N10" s="253">
        <f t="shared" si="0"/>
        <v>639739.93599999999</v>
      </c>
      <c r="O10" s="317">
        <f t="shared" si="0"/>
        <v>630332.07799999998</v>
      </c>
      <c r="P10" s="250">
        <f>SUM(P11:P16)</f>
        <v>1759801.3289999999</v>
      </c>
      <c r="Q10" s="317">
        <f>SUM(Q11:Q16)</f>
        <v>1466777.7039999999</v>
      </c>
      <c r="R10" s="254">
        <f>SUM(R11:R16)</f>
        <v>8207271.9210000001</v>
      </c>
      <c r="S10" s="317">
        <f>SUM(S11:S16)</f>
        <v>6719312.3820000002</v>
      </c>
      <c r="T10" s="39"/>
      <c r="U10" s="442"/>
      <c r="V10" s="442"/>
      <c r="W10" s="442"/>
    </row>
    <row r="11" spans="1:23" x14ac:dyDescent="0.2">
      <c r="A11" s="29"/>
      <c r="B11" s="255" t="s">
        <v>91</v>
      </c>
      <c r="C11" s="256" t="s">
        <v>137</v>
      </c>
      <c r="D11" s="257">
        <v>706356.429</v>
      </c>
      <c r="E11" s="306">
        <v>570968.84600000002</v>
      </c>
      <c r="F11" s="258">
        <v>3302241.8909999998</v>
      </c>
      <c r="G11" s="309">
        <v>2607886.5860000001</v>
      </c>
      <c r="H11" s="259">
        <v>843811.54299999995</v>
      </c>
      <c r="I11" s="313">
        <v>835436.96100000001</v>
      </c>
      <c r="J11" s="257">
        <v>292823.59700000001</v>
      </c>
      <c r="K11" s="306">
        <v>243072.253</v>
      </c>
      <c r="L11" s="258">
        <v>1372275.807</v>
      </c>
      <c r="M11" s="309">
        <v>1110506.8030000001</v>
      </c>
      <c r="N11" s="259">
        <v>211437.83600000001</v>
      </c>
      <c r="O11" s="313">
        <v>202040.32199999999</v>
      </c>
      <c r="P11" s="257">
        <f t="shared" ref="P11:S16" si="1">D11-J11</f>
        <v>413532.83199999999</v>
      </c>
      <c r="Q11" s="313">
        <f t="shared" si="1"/>
        <v>327896.59299999999</v>
      </c>
      <c r="R11" s="260">
        <f t="shared" si="1"/>
        <v>1929966.0839999998</v>
      </c>
      <c r="S11" s="318">
        <f t="shared" si="1"/>
        <v>1497379.7830000001</v>
      </c>
      <c r="T11" s="39"/>
      <c r="U11" s="442"/>
      <c r="V11" s="442"/>
      <c r="W11" s="442"/>
    </row>
    <row r="12" spans="1:23" x14ac:dyDescent="0.2">
      <c r="A12" s="29"/>
      <c r="B12" s="255" t="s">
        <v>92</v>
      </c>
      <c r="C12" s="256" t="s">
        <v>93</v>
      </c>
      <c r="D12" s="257">
        <v>522119.76199999999</v>
      </c>
      <c r="E12" s="306">
        <v>423195.11800000002</v>
      </c>
      <c r="F12" s="258">
        <v>2435144.7579999999</v>
      </c>
      <c r="G12" s="309">
        <v>1941053.4920000001</v>
      </c>
      <c r="H12" s="259">
        <v>144971.73199999999</v>
      </c>
      <c r="I12" s="313">
        <v>155445.71799999999</v>
      </c>
      <c r="J12" s="257">
        <v>355465.04599999997</v>
      </c>
      <c r="K12" s="306">
        <v>320954.913</v>
      </c>
      <c r="L12" s="258">
        <v>1663257.898</v>
      </c>
      <c r="M12" s="309">
        <v>1464751.655</v>
      </c>
      <c r="N12" s="259">
        <v>126237.12699999999</v>
      </c>
      <c r="O12" s="313">
        <v>135950.905</v>
      </c>
      <c r="P12" s="257">
        <f t="shared" si="1"/>
        <v>166654.71600000001</v>
      </c>
      <c r="Q12" s="313">
        <f t="shared" si="1"/>
        <v>102240.20500000002</v>
      </c>
      <c r="R12" s="260">
        <f t="shared" si="1"/>
        <v>771886.85999999987</v>
      </c>
      <c r="S12" s="318">
        <f t="shared" si="1"/>
        <v>476301.83700000006</v>
      </c>
      <c r="T12" s="39"/>
      <c r="U12" s="442"/>
      <c r="V12" s="442"/>
      <c r="W12" s="442"/>
    </row>
    <row r="13" spans="1:23" x14ac:dyDescent="0.2">
      <c r="A13" s="29"/>
      <c r="B13" s="255" t="s">
        <v>94</v>
      </c>
      <c r="C13" s="256" t="s">
        <v>95</v>
      </c>
      <c r="D13" s="257">
        <v>190007.81299999999</v>
      </c>
      <c r="E13" s="306">
        <v>216014.114</v>
      </c>
      <c r="F13" s="258">
        <v>888319.04799999995</v>
      </c>
      <c r="G13" s="309">
        <v>986770.495</v>
      </c>
      <c r="H13" s="259">
        <v>131409.21400000001</v>
      </c>
      <c r="I13" s="313">
        <v>133070.03700000001</v>
      </c>
      <c r="J13" s="257">
        <v>91867.543999999994</v>
      </c>
      <c r="K13" s="306">
        <v>95338.077000000005</v>
      </c>
      <c r="L13" s="258">
        <v>429245.57799999998</v>
      </c>
      <c r="M13" s="309">
        <v>435486.38099999999</v>
      </c>
      <c r="N13" s="259">
        <v>60499.231</v>
      </c>
      <c r="O13" s="313">
        <v>57947.972999999998</v>
      </c>
      <c r="P13" s="257">
        <f t="shared" si="1"/>
        <v>98140.269</v>
      </c>
      <c r="Q13" s="313">
        <f t="shared" si="1"/>
        <v>120676.037</v>
      </c>
      <c r="R13" s="260">
        <f t="shared" si="1"/>
        <v>459073.47</v>
      </c>
      <c r="S13" s="318">
        <f t="shared" si="1"/>
        <v>551284.11400000006</v>
      </c>
      <c r="T13" s="39"/>
      <c r="U13" s="38"/>
    </row>
    <row r="14" spans="1:23" x14ac:dyDescent="0.2">
      <c r="A14" s="29"/>
      <c r="B14" s="255" t="s">
        <v>96</v>
      </c>
      <c r="C14" s="256" t="s">
        <v>97</v>
      </c>
      <c r="D14" s="257">
        <v>259915.12400000001</v>
      </c>
      <c r="E14" s="306">
        <v>184662.29500000001</v>
      </c>
      <c r="F14" s="258">
        <v>1214204.4469999999</v>
      </c>
      <c r="G14" s="309">
        <v>845627.60900000005</v>
      </c>
      <c r="H14" s="259">
        <v>221903.67800000001</v>
      </c>
      <c r="I14" s="313">
        <v>214407.652</v>
      </c>
      <c r="J14" s="257">
        <v>85607.347999999998</v>
      </c>
      <c r="K14" s="306">
        <v>67239.945999999996</v>
      </c>
      <c r="L14" s="258">
        <v>399213.75699999998</v>
      </c>
      <c r="M14" s="309">
        <v>306996.67099999997</v>
      </c>
      <c r="N14" s="259">
        <v>106559.234</v>
      </c>
      <c r="O14" s="313">
        <v>94441.733999999997</v>
      </c>
      <c r="P14" s="257">
        <f t="shared" si="1"/>
        <v>174307.77600000001</v>
      </c>
      <c r="Q14" s="313">
        <f t="shared" si="1"/>
        <v>117422.34900000002</v>
      </c>
      <c r="R14" s="260">
        <f t="shared" si="1"/>
        <v>814990.69</v>
      </c>
      <c r="S14" s="318">
        <f t="shared" si="1"/>
        <v>538630.93800000008</v>
      </c>
      <c r="T14" s="39"/>
      <c r="U14" s="30"/>
    </row>
    <row r="15" spans="1:23" x14ac:dyDescent="0.2">
      <c r="A15" s="29"/>
      <c r="B15" s="255" t="s">
        <v>98</v>
      </c>
      <c r="C15" s="256" t="s">
        <v>99</v>
      </c>
      <c r="D15" s="257">
        <v>475662.72499999998</v>
      </c>
      <c r="E15" s="306">
        <v>374442.799</v>
      </c>
      <c r="F15" s="258">
        <v>2219252.145</v>
      </c>
      <c r="G15" s="309">
        <v>1715852.473</v>
      </c>
      <c r="H15" s="259">
        <v>74595.269</v>
      </c>
      <c r="I15" s="313">
        <v>74439.701000000001</v>
      </c>
      <c r="J15" s="257">
        <v>174600.19699999999</v>
      </c>
      <c r="K15" s="306">
        <v>126338.25</v>
      </c>
      <c r="L15" s="258">
        <v>818233.22900000005</v>
      </c>
      <c r="M15" s="309">
        <v>574975.554</v>
      </c>
      <c r="N15" s="259">
        <v>26995.035</v>
      </c>
      <c r="O15" s="313">
        <v>22018.864000000001</v>
      </c>
      <c r="P15" s="257">
        <f t="shared" si="1"/>
        <v>301062.52799999999</v>
      </c>
      <c r="Q15" s="313">
        <f t="shared" si="1"/>
        <v>248104.549</v>
      </c>
      <c r="R15" s="260">
        <f t="shared" si="1"/>
        <v>1401018.916</v>
      </c>
      <c r="S15" s="318">
        <f t="shared" si="1"/>
        <v>1140876.919</v>
      </c>
      <c r="T15" s="39"/>
      <c r="U15" s="30"/>
    </row>
    <row r="16" spans="1:23" ht="13.5" thickBot="1" x14ac:dyDescent="0.25">
      <c r="A16" s="29"/>
      <c r="B16" s="261" t="s">
        <v>100</v>
      </c>
      <c r="C16" s="262" t="s">
        <v>101</v>
      </c>
      <c r="D16" s="263">
        <v>1149436.6470000001</v>
      </c>
      <c r="E16" s="307">
        <v>1154615.0430000001</v>
      </c>
      <c r="F16" s="264">
        <v>5372822.5810000002</v>
      </c>
      <c r="G16" s="310">
        <v>5273279.7750000004</v>
      </c>
      <c r="H16" s="265">
        <v>279058.00400000002</v>
      </c>
      <c r="I16" s="314">
        <v>281613.21500000003</v>
      </c>
      <c r="J16" s="263">
        <v>543333.43900000001</v>
      </c>
      <c r="K16" s="307">
        <v>604177.07200000004</v>
      </c>
      <c r="L16" s="264">
        <v>2542486.6800000002</v>
      </c>
      <c r="M16" s="310">
        <v>2758440.9840000002</v>
      </c>
      <c r="N16" s="265">
        <v>108011.473</v>
      </c>
      <c r="O16" s="314">
        <v>117932.28</v>
      </c>
      <c r="P16" s="263">
        <f t="shared" si="1"/>
        <v>606103.2080000001</v>
      </c>
      <c r="Q16" s="314">
        <f t="shared" si="1"/>
        <v>550437.97100000002</v>
      </c>
      <c r="R16" s="266">
        <f t="shared" si="1"/>
        <v>2830335.9010000001</v>
      </c>
      <c r="S16" s="319">
        <f t="shared" si="1"/>
        <v>2514838.7910000002</v>
      </c>
      <c r="T16" s="24"/>
      <c r="U16" s="30"/>
    </row>
    <row r="17" spans="1:23" x14ac:dyDescent="0.2">
      <c r="E17" s="19"/>
      <c r="G17" s="19"/>
      <c r="H17" s="19"/>
      <c r="I17" s="19"/>
      <c r="L17" s="19"/>
      <c r="M17" s="19"/>
      <c r="N17" s="19"/>
      <c r="O17" s="19"/>
      <c r="R17" s="27"/>
    </row>
    <row r="18" spans="1:23" ht="29.25" thickBot="1" x14ac:dyDescent="0.5">
      <c r="B18" s="226" t="s">
        <v>203</v>
      </c>
      <c r="C18" s="105"/>
      <c r="G18" s="19"/>
      <c r="I18" s="19"/>
      <c r="L18" s="19"/>
    </row>
    <row r="19" spans="1:23" ht="15" x14ac:dyDescent="0.2">
      <c r="A19" s="29"/>
      <c r="B19" s="228"/>
      <c r="C19" s="267"/>
      <c r="D19" s="268" t="s">
        <v>85</v>
      </c>
      <c r="E19" s="269"/>
      <c r="F19" s="269"/>
      <c r="G19" s="269"/>
      <c r="H19" s="269"/>
      <c r="I19" s="270"/>
      <c r="J19" s="268" t="s">
        <v>86</v>
      </c>
      <c r="K19" s="269"/>
      <c r="L19" s="269"/>
      <c r="M19" s="269"/>
      <c r="N19" s="269"/>
      <c r="O19" s="270"/>
      <c r="P19" s="271" t="s">
        <v>104</v>
      </c>
      <c r="Q19" s="272"/>
      <c r="R19" s="273"/>
      <c r="S19" s="274"/>
      <c r="U19" s="442"/>
      <c r="V19" s="442"/>
      <c r="W19" s="442"/>
    </row>
    <row r="20" spans="1:23" ht="15" x14ac:dyDescent="0.25">
      <c r="A20" s="29"/>
      <c r="B20" s="233" t="s">
        <v>87</v>
      </c>
      <c r="C20" s="275" t="s">
        <v>88</v>
      </c>
      <c r="D20" s="236" t="s">
        <v>89</v>
      </c>
      <c r="E20" s="236"/>
      <c r="F20" s="236" t="s">
        <v>131</v>
      </c>
      <c r="G20" s="236"/>
      <c r="H20" s="236" t="s">
        <v>90</v>
      </c>
      <c r="I20" s="276"/>
      <c r="J20" s="236" t="s">
        <v>89</v>
      </c>
      <c r="K20" s="236"/>
      <c r="L20" s="236" t="s">
        <v>131</v>
      </c>
      <c r="M20" s="236"/>
      <c r="N20" s="236" t="s">
        <v>90</v>
      </c>
      <c r="O20" s="276"/>
      <c r="P20" s="238" t="s">
        <v>89</v>
      </c>
      <c r="Q20" s="236"/>
      <c r="R20" s="238" t="s">
        <v>131</v>
      </c>
      <c r="S20" s="237"/>
      <c r="U20" s="442"/>
      <c r="V20" s="442"/>
      <c r="W20" s="442"/>
    </row>
    <row r="21" spans="1:23" ht="13.5" thickBot="1" x14ac:dyDescent="0.25">
      <c r="A21" s="29"/>
      <c r="B21" s="239"/>
      <c r="C21" s="277"/>
      <c r="D21" s="278" t="s">
        <v>281</v>
      </c>
      <c r="E21" s="304" t="s">
        <v>282</v>
      </c>
      <c r="F21" s="242" t="s">
        <v>281</v>
      </c>
      <c r="G21" s="304" t="s">
        <v>282</v>
      </c>
      <c r="H21" s="243" t="s">
        <v>281</v>
      </c>
      <c r="I21" s="320" t="s">
        <v>282</v>
      </c>
      <c r="J21" s="279" t="s">
        <v>281</v>
      </c>
      <c r="K21" s="315" t="s">
        <v>282</v>
      </c>
      <c r="L21" s="245" t="s">
        <v>281</v>
      </c>
      <c r="M21" s="315" t="s">
        <v>282</v>
      </c>
      <c r="N21" s="246" t="s">
        <v>281</v>
      </c>
      <c r="O21" s="324" t="s">
        <v>282</v>
      </c>
      <c r="P21" s="278" t="s">
        <v>281</v>
      </c>
      <c r="Q21" s="304" t="s">
        <v>282</v>
      </c>
      <c r="R21" s="280" t="s">
        <v>281</v>
      </c>
      <c r="S21" s="311" t="s">
        <v>282</v>
      </c>
      <c r="U21" s="442"/>
      <c r="V21" s="442"/>
      <c r="W21" s="442"/>
    </row>
    <row r="22" spans="1:23" ht="15.75" x14ac:dyDescent="0.25">
      <c r="A22" s="29"/>
      <c r="B22" s="248" t="s">
        <v>250</v>
      </c>
      <c r="C22" s="281"/>
      <c r="D22" s="282">
        <f t="shared" ref="D22:S22" si="2">SUM(D23:D28)</f>
        <v>200864.58300000001</v>
      </c>
      <c r="E22" s="308">
        <f t="shared" si="2"/>
        <v>126810.60199999998</v>
      </c>
      <c r="F22" s="251">
        <f t="shared" si="2"/>
        <v>932762.10600000003</v>
      </c>
      <c r="G22" s="308">
        <f t="shared" si="2"/>
        <v>583898.30900000012</v>
      </c>
      <c r="H22" s="253">
        <f t="shared" si="2"/>
        <v>87396.590999999986</v>
      </c>
      <c r="I22" s="321">
        <f t="shared" si="2"/>
        <v>65243.748</v>
      </c>
      <c r="J22" s="282">
        <f t="shared" si="2"/>
        <v>142028.587</v>
      </c>
      <c r="K22" s="308">
        <f>SUM(K23:K28)</f>
        <v>146684.60999999999</v>
      </c>
      <c r="L22" s="251">
        <f>SUM(L23:L28)</f>
        <v>664411.18799999997</v>
      </c>
      <c r="M22" s="308">
        <f>SUM(M23:M28)</f>
        <v>670099.2620000001</v>
      </c>
      <c r="N22" s="253">
        <f t="shared" si="2"/>
        <v>37788.75</v>
      </c>
      <c r="O22" s="305">
        <f t="shared" si="2"/>
        <v>46472.233</v>
      </c>
      <c r="P22" s="250">
        <f t="shared" si="2"/>
        <v>58835.995999999999</v>
      </c>
      <c r="Q22" s="312">
        <f t="shared" si="2"/>
        <v>-19874.008000000013</v>
      </c>
      <c r="R22" s="550">
        <f t="shared" si="2"/>
        <v>268350.91799999995</v>
      </c>
      <c r="S22" s="547">
        <f t="shared" si="2"/>
        <v>-86200.953000000038</v>
      </c>
      <c r="U22" s="442"/>
      <c r="V22" s="442"/>
      <c r="W22" s="442"/>
    </row>
    <row r="23" spans="1:23" x14ac:dyDescent="0.2">
      <c r="A23" s="29"/>
      <c r="B23" s="255" t="s">
        <v>91</v>
      </c>
      <c r="C23" s="283" t="s">
        <v>137</v>
      </c>
      <c r="D23" s="259">
        <v>5690.5339999999997</v>
      </c>
      <c r="E23" s="306">
        <v>6608.6689999999999</v>
      </c>
      <c r="F23" s="284">
        <v>26518.407999999999</v>
      </c>
      <c r="G23" s="309">
        <v>30272.342000000001</v>
      </c>
      <c r="H23" s="259">
        <v>3440.107</v>
      </c>
      <c r="I23" s="322">
        <v>4117.549</v>
      </c>
      <c r="J23" s="285">
        <v>6996.7430000000004</v>
      </c>
      <c r="K23" s="309">
        <v>8093.5640000000003</v>
      </c>
      <c r="L23" s="258">
        <v>32673.592000000001</v>
      </c>
      <c r="M23" s="309">
        <v>36705.396999999997</v>
      </c>
      <c r="N23" s="284">
        <v>4833.9589999999998</v>
      </c>
      <c r="O23" s="325">
        <v>6991.3389999999999</v>
      </c>
      <c r="P23" s="257">
        <f t="shared" ref="P23:S28" si="3">D23-J23</f>
        <v>-1306.2090000000007</v>
      </c>
      <c r="Q23" s="553">
        <f t="shared" si="3"/>
        <v>-1484.8950000000004</v>
      </c>
      <c r="R23" s="551">
        <f t="shared" si="3"/>
        <v>-6155.1840000000011</v>
      </c>
      <c r="S23" s="548">
        <f t="shared" si="3"/>
        <v>-6433.0549999999967</v>
      </c>
      <c r="U23" s="442"/>
      <c r="V23" s="442"/>
      <c r="W23" s="442"/>
    </row>
    <row r="24" spans="1:23" x14ac:dyDescent="0.2">
      <c r="A24" s="29"/>
      <c r="B24" s="255" t="s">
        <v>92</v>
      </c>
      <c r="C24" s="283" t="s">
        <v>93</v>
      </c>
      <c r="D24" s="259">
        <v>44829.735999999997</v>
      </c>
      <c r="E24" s="306">
        <v>21946.806</v>
      </c>
      <c r="F24" s="284">
        <v>207309.397</v>
      </c>
      <c r="G24" s="309">
        <v>101506.26300000001</v>
      </c>
      <c r="H24" s="259">
        <v>12639.71</v>
      </c>
      <c r="I24" s="322">
        <v>8954.5779999999995</v>
      </c>
      <c r="J24" s="285">
        <v>42399.256999999998</v>
      </c>
      <c r="K24" s="309">
        <v>37072.550999999999</v>
      </c>
      <c r="L24" s="258">
        <v>198144.15100000001</v>
      </c>
      <c r="M24" s="309">
        <v>169570.27499999999</v>
      </c>
      <c r="N24" s="284">
        <v>12341.915999999999</v>
      </c>
      <c r="O24" s="325">
        <v>13505.634</v>
      </c>
      <c r="P24" s="257">
        <f t="shared" si="3"/>
        <v>2430.4789999999994</v>
      </c>
      <c r="Q24" s="553">
        <f t="shared" si="3"/>
        <v>-15125.744999999999</v>
      </c>
      <c r="R24" s="551">
        <f t="shared" si="3"/>
        <v>9165.2459999999846</v>
      </c>
      <c r="S24" s="548">
        <f t="shared" si="3"/>
        <v>-68064.011999999988</v>
      </c>
      <c r="U24" s="442"/>
      <c r="V24" s="442"/>
      <c r="W24" s="442"/>
    </row>
    <row r="25" spans="1:23" x14ac:dyDescent="0.2">
      <c r="A25" s="29"/>
      <c r="B25" s="255" t="s">
        <v>94</v>
      </c>
      <c r="C25" s="283" t="s">
        <v>95</v>
      </c>
      <c r="D25" s="259">
        <v>7678.5590000000002</v>
      </c>
      <c r="E25" s="306">
        <v>9242.7530000000006</v>
      </c>
      <c r="F25" s="284">
        <v>35803.534</v>
      </c>
      <c r="G25" s="309">
        <v>42054.279000000002</v>
      </c>
      <c r="H25" s="259">
        <v>3765.3829999999998</v>
      </c>
      <c r="I25" s="322">
        <v>3955.7750000000001</v>
      </c>
      <c r="J25" s="285">
        <v>3731.83</v>
      </c>
      <c r="K25" s="309">
        <v>969.60299999999995</v>
      </c>
      <c r="L25" s="258">
        <v>17616.648000000001</v>
      </c>
      <c r="M25" s="309">
        <v>4461.8549999999996</v>
      </c>
      <c r="N25" s="284">
        <v>1077.5999999999999</v>
      </c>
      <c r="O25" s="325">
        <v>496.65600000000001</v>
      </c>
      <c r="P25" s="257">
        <f t="shared" si="3"/>
        <v>3946.7290000000003</v>
      </c>
      <c r="Q25" s="553">
        <f t="shared" si="3"/>
        <v>8273.1500000000015</v>
      </c>
      <c r="R25" s="551">
        <f t="shared" si="3"/>
        <v>18186.885999999999</v>
      </c>
      <c r="S25" s="548">
        <f t="shared" si="3"/>
        <v>37592.423999999999</v>
      </c>
      <c r="U25" s="442"/>
    </row>
    <row r="26" spans="1:23" x14ac:dyDescent="0.2">
      <c r="A26" s="29"/>
      <c r="B26" s="255" t="s">
        <v>96</v>
      </c>
      <c r="C26" s="283" t="s">
        <v>97</v>
      </c>
      <c r="D26" s="259">
        <v>50336.542999999998</v>
      </c>
      <c r="E26" s="306">
        <v>25443.138999999999</v>
      </c>
      <c r="F26" s="284">
        <v>233961.046</v>
      </c>
      <c r="G26" s="309">
        <v>116387.764</v>
      </c>
      <c r="H26" s="259">
        <v>49209.178999999996</v>
      </c>
      <c r="I26" s="322">
        <v>33099.714</v>
      </c>
      <c r="J26" s="285">
        <v>13333.191999999999</v>
      </c>
      <c r="K26" s="309">
        <v>8483.2860000000001</v>
      </c>
      <c r="L26" s="258">
        <v>62391.724000000002</v>
      </c>
      <c r="M26" s="309">
        <v>38918.857000000004</v>
      </c>
      <c r="N26" s="284">
        <v>6500.576</v>
      </c>
      <c r="O26" s="325">
        <v>6012.7780000000002</v>
      </c>
      <c r="P26" s="257">
        <f t="shared" si="3"/>
        <v>37003.350999999995</v>
      </c>
      <c r="Q26" s="553">
        <f t="shared" si="3"/>
        <v>16959.852999999999</v>
      </c>
      <c r="R26" s="551">
        <f t="shared" si="3"/>
        <v>171569.32199999999</v>
      </c>
      <c r="S26" s="548">
        <f t="shared" si="3"/>
        <v>77468.906999999992</v>
      </c>
      <c r="U26" s="442"/>
    </row>
    <row r="27" spans="1:23" x14ac:dyDescent="0.2">
      <c r="A27" s="29"/>
      <c r="B27" s="255" t="s">
        <v>98</v>
      </c>
      <c r="C27" s="283" t="s">
        <v>99</v>
      </c>
      <c r="D27" s="259">
        <v>64072.811000000002</v>
      </c>
      <c r="E27" s="306">
        <v>38539.644999999997</v>
      </c>
      <c r="F27" s="284">
        <v>297386.321</v>
      </c>
      <c r="G27" s="309">
        <v>178945.58900000001</v>
      </c>
      <c r="H27" s="259">
        <v>9812.7489999999998</v>
      </c>
      <c r="I27" s="322">
        <v>8453.5499999999993</v>
      </c>
      <c r="J27" s="285">
        <v>24128.157999999999</v>
      </c>
      <c r="K27" s="309">
        <v>17086.29</v>
      </c>
      <c r="L27" s="258">
        <v>112800.77099999999</v>
      </c>
      <c r="M27" s="309">
        <v>77787.282000000007</v>
      </c>
      <c r="N27" s="284">
        <v>3542.5990000000002</v>
      </c>
      <c r="O27" s="325">
        <v>3162.0770000000002</v>
      </c>
      <c r="P27" s="257">
        <f t="shared" si="3"/>
        <v>39944.653000000006</v>
      </c>
      <c r="Q27" s="553">
        <f t="shared" si="3"/>
        <v>21453.354999999996</v>
      </c>
      <c r="R27" s="551">
        <f t="shared" si="3"/>
        <v>184585.55</v>
      </c>
      <c r="S27" s="548">
        <f t="shared" si="3"/>
        <v>101158.307</v>
      </c>
      <c r="U27" s="442"/>
    </row>
    <row r="28" spans="1:23" ht="13.5" thickBot="1" x14ac:dyDescent="0.25">
      <c r="A28" s="29"/>
      <c r="B28" s="261" t="s">
        <v>100</v>
      </c>
      <c r="C28" s="286" t="s">
        <v>101</v>
      </c>
      <c r="D28" s="265">
        <v>28256.400000000001</v>
      </c>
      <c r="E28" s="307">
        <v>25029.59</v>
      </c>
      <c r="F28" s="287">
        <v>131783.4</v>
      </c>
      <c r="G28" s="310">
        <v>114732.072</v>
      </c>
      <c r="H28" s="265">
        <v>8529.4629999999997</v>
      </c>
      <c r="I28" s="323">
        <v>6662.5820000000003</v>
      </c>
      <c r="J28" s="288">
        <v>51439.406999999999</v>
      </c>
      <c r="K28" s="310">
        <v>74979.316000000006</v>
      </c>
      <c r="L28" s="264">
        <v>240784.302</v>
      </c>
      <c r="M28" s="310">
        <v>342655.59600000002</v>
      </c>
      <c r="N28" s="287">
        <v>9492.1</v>
      </c>
      <c r="O28" s="326">
        <v>16303.749</v>
      </c>
      <c r="P28" s="263">
        <f t="shared" si="3"/>
        <v>-23183.006999999998</v>
      </c>
      <c r="Q28" s="554">
        <f t="shared" si="3"/>
        <v>-49949.72600000001</v>
      </c>
      <c r="R28" s="552">
        <f t="shared" si="3"/>
        <v>-109000.902</v>
      </c>
      <c r="S28" s="549">
        <f t="shared" si="3"/>
        <v>-227923.52400000003</v>
      </c>
    </row>
    <row r="29" spans="1:23" x14ac:dyDescent="0.2">
      <c r="G29" s="19"/>
      <c r="H29" s="19"/>
    </row>
    <row r="30" spans="1:23" ht="27" customHeight="1" thickBot="1" x14ac:dyDescent="0.5">
      <c r="B30" s="226" t="s">
        <v>134</v>
      </c>
      <c r="C30" s="105"/>
      <c r="G30" s="19"/>
    </row>
    <row r="31" spans="1:23" ht="15" x14ac:dyDescent="0.2">
      <c r="A31" s="29"/>
      <c r="B31" s="228"/>
      <c r="C31" s="267"/>
      <c r="D31" s="268" t="s">
        <v>85</v>
      </c>
      <c r="E31" s="269"/>
      <c r="F31" s="269"/>
      <c r="G31" s="269"/>
      <c r="H31" s="269"/>
      <c r="I31" s="270"/>
      <c r="J31" s="268" t="s">
        <v>86</v>
      </c>
      <c r="K31" s="269"/>
      <c r="L31" s="269"/>
      <c r="M31" s="269"/>
      <c r="N31" s="269"/>
      <c r="O31" s="270"/>
      <c r="P31" s="268" t="s">
        <v>104</v>
      </c>
      <c r="Q31" s="272"/>
      <c r="R31" s="273"/>
      <c r="S31" s="274"/>
    </row>
    <row r="32" spans="1:23" ht="15" x14ac:dyDescent="0.25">
      <c r="A32" s="29"/>
      <c r="B32" s="233" t="s">
        <v>87</v>
      </c>
      <c r="C32" s="275" t="s">
        <v>88</v>
      </c>
      <c r="D32" s="236" t="s">
        <v>89</v>
      </c>
      <c r="E32" s="236"/>
      <c r="F32" s="236" t="s">
        <v>131</v>
      </c>
      <c r="G32" s="236"/>
      <c r="H32" s="236" t="s">
        <v>90</v>
      </c>
      <c r="I32" s="276"/>
      <c r="J32" s="236" t="s">
        <v>89</v>
      </c>
      <c r="K32" s="236"/>
      <c r="L32" s="236" t="s">
        <v>131</v>
      </c>
      <c r="M32" s="236"/>
      <c r="N32" s="236" t="s">
        <v>90</v>
      </c>
      <c r="O32" s="276"/>
      <c r="P32" s="236" t="s">
        <v>89</v>
      </c>
      <c r="Q32" s="236"/>
      <c r="R32" s="238" t="s">
        <v>131</v>
      </c>
      <c r="S32" s="237"/>
    </row>
    <row r="33" spans="1:21" ht="13.5" thickBot="1" x14ac:dyDescent="0.25">
      <c r="A33" s="29"/>
      <c r="B33" s="239"/>
      <c r="C33" s="277"/>
      <c r="D33" s="278" t="s">
        <v>281</v>
      </c>
      <c r="E33" s="304" t="s">
        <v>282</v>
      </c>
      <c r="F33" s="242" t="s">
        <v>281</v>
      </c>
      <c r="G33" s="304" t="s">
        <v>282</v>
      </c>
      <c r="H33" s="243" t="s">
        <v>281</v>
      </c>
      <c r="I33" s="320" t="s">
        <v>282</v>
      </c>
      <c r="J33" s="279" t="s">
        <v>281</v>
      </c>
      <c r="K33" s="315" t="s">
        <v>282</v>
      </c>
      <c r="L33" s="245" t="s">
        <v>281</v>
      </c>
      <c r="M33" s="315" t="s">
        <v>282</v>
      </c>
      <c r="N33" s="246" t="s">
        <v>281</v>
      </c>
      <c r="O33" s="324" t="s">
        <v>282</v>
      </c>
      <c r="P33" s="279" t="s">
        <v>281</v>
      </c>
      <c r="Q33" s="315" t="s">
        <v>282</v>
      </c>
      <c r="R33" s="247" t="s">
        <v>281</v>
      </c>
      <c r="S33" s="316" t="s">
        <v>282</v>
      </c>
      <c r="T33" s="32"/>
      <c r="U33" s="442"/>
    </row>
    <row r="34" spans="1:21" ht="15.75" x14ac:dyDescent="0.25">
      <c r="A34" s="29"/>
      <c r="B34" s="248" t="s">
        <v>250</v>
      </c>
      <c r="C34" s="281"/>
      <c r="D34" s="282">
        <f t="shared" ref="D34:S34" si="4">SUM(D35:D40)</f>
        <v>663747.67299999995</v>
      </c>
      <c r="E34" s="308">
        <f t="shared" si="4"/>
        <v>498951.56000000006</v>
      </c>
      <c r="F34" s="251">
        <f t="shared" si="4"/>
        <v>3097265.2320000003</v>
      </c>
      <c r="G34" s="308">
        <f t="shared" si="4"/>
        <v>2280342.8200000003</v>
      </c>
      <c r="H34" s="253">
        <f t="shared" si="4"/>
        <v>599375.77099999995</v>
      </c>
      <c r="I34" s="321">
        <f t="shared" si="4"/>
        <v>581721.48800000001</v>
      </c>
      <c r="J34" s="282">
        <f t="shared" si="4"/>
        <v>464054.54900000006</v>
      </c>
      <c r="K34" s="308">
        <f t="shared" si="4"/>
        <v>491687.24300000002</v>
      </c>
      <c r="L34" s="251">
        <f t="shared" si="4"/>
        <v>2170989.3840000001</v>
      </c>
      <c r="M34" s="308">
        <f t="shared" si="4"/>
        <v>2243049.7590000001</v>
      </c>
      <c r="N34" s="253">
        <f t="shared" si="4"/>
        <v>175130.90399999998</v>
      </c>
      <c r="O34" s="305">
        <f t="shared" si="4"/>
        <v>192538.117</v>
      </c>
      <c r="P34" s="250">
        <f>SUM(P35:P40)</f>
        <v>199693.12399999989</v>
      </c>
      <c r="Q34" s="317">
        <f>SUM(Q35:Q40)</f>
        <v>7264.31700000001</v>
      </c>
      <c r="R34" s="254">
        <f t="shared" si="4"/>
        <v>926275.84799999988</v>
      </c>
      <c r="S34" s="317">
        <f t="shared" si="4"/>
        <v>37293.060999999987</v>
      </c>
      <c r="T34" s="32"/>
      <c r="U34" s="442"/>
    </row>
    <row r="35" spans="1:21" x14ac:dyDescent="0.2">
      <c r="A35" s="29"/>
      <c r="B35" s="255" t="s">
        <v>91</v>
      </c>
      <c r="C35" s="283" t="s">
        <v>137</v>
      </c>
      <c r="D35" s="259">
        <v>396731.69</v>
      </c>
      <c r="E35" s="306">
        <v>274908.70400000003</v>
      </c>
      <c r="F35" s="258">
        <v>1853277.987</v>
      </c>
      <c r="G35" s="309">
        <v>1256227.831</v>
      </c>
      <c r="H35" s="259">
        <v>490343.91899999999</v>
      </c>
      <c r="I35" s="322">
        <v>485037.72</v>
      </c>
      <c r="J35" s="289">
        <v>53164.612000000001</v>
      </c>
      <c r="K35" s="306">
        <v>63097.925000000003</v>
      </c>
      <c r="L35" s="258">
        <v>249196.122</v>
      </c>
      <c r="M35" s="309">
        <v>286900.79700000002</v>
      </c>
      <c r="N35" s="259">
        <v>30383.316999999999</v>
      </c>
      <c r="O35" s="327">
        <v>27695.87</v>
      </c>
      <c r="P35" s="257">
        <f t="shared" ref="P35:S40" si="5">D35-J35</f>
        <v>343567.07799999998</v>
      </c>
      <c r="Q35" s="313">
        <f t="shared" si="5"/>
        <v>211810.77900000004</v>
      </c>
      <c r="R35" s="260">
        <f t="shared" si="5"/>
        <v>1604081.865</v>
      </c>
      <c r="S35" s="318">
        <f t="shared" si="5"/>
        <v>969327.03399999999</v>
      </c>
      <c r="T35" s="32"/>
      <c r="U35" s="442"/>
    </row>
    <row r="36" spans="1:21" x14ac:dyDescent="0.2">
      <c r="A36" s="29"/>
      <c r="B36" s="255" t="s">
        <v>92</v>
      </c>
      <c r="C36" s="283" t="s">
        <v>93</v>
      </c>
      <c r="D36" s="259">
        <v>60479.1</v>
      </c>
      <c r="E36" s="306">
        <v>34946.993000000002</v>
      </c>
      <c r="F36" s="258">
        <v>280520.86900000001</v>
      </c>
      <c r="G36" s="309">
        <v>159793.75200000001</v>
      </c>
      <c r="H36" s="259">
        <v>18646.349999999999</v>
      </c>
      <c r="I36" s="322">
        <v>12926.07</v>
      </c>
      <c r="J36" s="289">
        <v>127176.091</v>
      </c>
      <c r="K36" s="306">
        <v>120985.558</v>
      </c>
      <c r="L36" s="258">
        <v>595271.99699999997</v>
      </c>
      <c r="M36" s="309">
        <v>552304.08299999998</v>
      </c>
      <c r="N36" s="259">
        <v>55182.695</v>
      </c>
      <c r="O36" s="327">
        <v>57594.436999999998</v>
      </c>
      <c r="P36" s="257">
        <f t="shared" si="5"/>
        <v>-66696.991000000009</v>
      </c>
      <c r="Q36" s="313">
        <f t="shared" si="5"/>
        <v>-86038.565000000002</v>
      </c>
      <c r="R36" s="260">
        <f t="shared" si="5"/>
        <v>-314751.12799999997</v>
      </c>
      <c r="S36" s="318">
        <f t="shared" si="5"/>
        <v>-392510.33100000001</v>
      </c>
      <c r="U36" s="442"/>
    </row>
    <row r="37" spans="1:21" x14ac:dyDescent="0.2">
      <c r="A37" s="29"/>
      <c r="B37" s="255" t="s">
        <v>94</v>
      </c>
      <c r="C37" s="283" t="s">
        <v>95</v>
      </c>
      <c r="D37" s="259">
        <v>14405.304</v>
      </c>
      <c r="E37" s="306">
        <v>16007.732</v>
      </c>
      <c r="F37" s="258">
        <v>67245.168000000005</v>
      </c>
      <c r="G37" s="309">
        <v>73035.691000000006</v>
      </c>
      <c r="H37" s="259">
        <v>12605.715</v>
      </c>
      <c r="I37" s="322">
        <v>11101.427</v>
      </c>
      <c r="J37" s="289">
        <v>30002.078000000001</v>
      </c>
      <c r="K37" s="306">
        <v>34235.074000000001</v>
      </c>
      <c r="L37" s="258">
        <v>140111.61499999999</v>
      </c>
      <c r="M37" s="309">
        <v>156189.16399999999</v>
      </c>
      <c r="N37" s="259">
        <v>18864.77</v>
      </c>
      <c r="O37" s="327">
        <v>21681.965</v>
      </c>
      <c r="P37" s="257">
        <f t="shared" si="5"/>
        <v>-15596.774000000001</v>
      </c>
      <c r="Q37" s="313">
        <f t="shared" si="5"/>
        <v>-18227.342000000001</v>
      </c>
      <c r="R37" s="260">
        <f t="shared" si="5"/>
        <v>-72866.446999999986</v>
      </c>
      <c r="S37" s="318">
        <f t="shared" si="5"/>
        <v>-83153.472999999984</v>
      </c>
      <c r="T37" s="32"/>
      <c r="U37" s="442"/>
    </row>
    <row r="38" spans="1:21" x14ac:dyDescent="0.2">
      <c r="A38" s="29"/>
      <c r="B38" s="255" t="s">
        <v>96</v>
      </c>
      <c r="C38" s="283" t="s">
        <v>97</v>
      </c>
      <c r="D38" s="259">
        <v>23171.498</v>
      </c>
      <c r="E38" s="306">
        <v>12827.32</v>
      </c>
      <c r="F38" s="258">
        <v>107980.16</v>
      </c>
      <c r="G38" s="309">
        <v>58717.652000000002</v>
      </c>
      <c r="H38" s="259">
        <v>32652.135999999999</v>
      </c>
      <c r="I38" s="322">
        <v>27039.167000000001</v>
      </c>
      <c r="J38" s="289">
        <v>20183.379000000001</v>
      </c>
      <c r="K38" s="306">
        <v>20089.657999999999</v>
      </c>
      <c r="L38" s="258">
        <v>94143.584000000003</v>
      </c>
      <c r="M38" s="309">
        <v>91751.501999999993</v>
      </c>
      <c r="N38" s="259">
        <v>21345.753000000001</v>
      </c>
      <c r="O38" s="327">
        <v>33265.332000000002</v>
      </c>
      <c r="P38" s="257">
        <f t="shared" si="5"/>
        <v>2988.1189999999988</v>
      </c>
      <c r="Q38" s="313">
        <f t="shared" si="5"/>
        <v>-7262.3379999999997</v>
      </c>
      <c r="R38" s="260">
        <f t="shared" si="5"/>
        <v>13836.576000000001</v>
      </c>
      <c r="S38" s="318">
        <f t="shared" si="5"/>
        <v>-33033.849999999991</v>
      </c>
      <c r="T38" s="32"/>
      <c r="U38" s="442"/>
    </row>
    <row r="39" spans="1:21" x14ac:dyDescent="0.2">
      <c r="A39" s="29"/>
      <c r="B39" s="255" t="s">
        <v>98</v>
      </c>
      <c r="C39" s="283" t="s">
        <v>99</v>
      </c>
      <c r="D39" s="259">
        <v>41743.39</v>
      </c>
      <c r="E39" s="306">
        <v>26580.581999999999</v>
      </c>
      <c r="F39" s="258">
        <v>194271.34299999999</v>
      </c>
      <c r="G39" s="309">
        <v>122143.531</v>
      </c>
      <c r="H39" s="259">
        <v>7579.8209999999999</v>
      </c>
      <c r="I39" s="322">
        <v>5388.6109999999999</v>
      </c>
      <c r="J39" s="289">
        <v>39174.514999999999</v>
      </c>
      <c r="K39" s="306">
        <v>38152.665000000001</v>
      </c>
      <c r="L39" s="258">
        <v>183107.87400000001</v>
      </c>
      <c r="M39" s="309">
        <v>173643.79800000001</v>
      </c>
      <c r="N39" s="259">
        <v>5894.2049999999999</v>
      </c>
      <c r="O39" s="327">
        <v>6026.0569999999998</v>
      </c>
      <c r="P39" s="257">
        <f t="shared" si="5"/>
        <v>2568.875</v>
      </c>
      <c r="Q39" s="313">
        <f t="shared" si="5"/>
        <v>-11572.083000000002</v>
      </c>
      <c r="R39" s="260">
        <f t="shared" si="5"/>
        <v>11163.468999999983</v>
      </c>
      <c r="S39" s="318">
        <f t="shared" si="5"/>
        <v>-51500.267000000007</v>
      </c>
    </row>
    <row r="40" spans="1:21" ht="13.5" thickBot="1" x14ac:dyDescent="0.25">
      <c r="A40" s="29"/>
      <c r="B40" s="261" t="s">
        <v>100</v>
      </c>
      <c r="C40" s="286" t="s">
        <v>101</v>
      </c>
      <c r="D40" s="265">
        <v>127216.69100000001</v>
      </c>
      <c r="E40" s="307">
        <v>133680.22899999999</v>
      </c>
      <c r="F40" s="264">
        <v>593969.70499999996</v>
      </c>
      <c r="G40" s="310">
        <v>610424.36300000001</v>
      </c>
      <c r="H40" s="265">
        <v>37547.83</v>
      </c>
      <c r="I40" s="323">
        <v>40228.493000000002</v>
      </c>
      <c r="J40" s="290">
        <v>194353.87400000001</v>
      </c>
      <c r="K40" s="307">
        <v>215126.36300000001</v>
      </c>
      <c r="L40" s="264">
        <v>909158.19200000004</v>
      </c>
      <c r="M40" s="310">
        <v>982260.41500000004</v>
      </c>
      <c r="N40" s="265">
        <v>43460.163999999997</v>
      </c>
      <c r="O40" s="328">
        <v>46274.455999999998</v>
      </c>
      <c r="P40" s="263">
        <f t="shared" si="5"/>
        <v>-67137.183000000005</v>
      </c>
      <c r="Q40" s="314">
        <f t="shared" si="5"/>
        <v>-81446.13400000002</v>
      </c>
      <c r="R40" s="266">
        <f t="shared" si="5"/>
        <v>-315188.48700000008</v>
      </c>
      <c r="S40" s="319">
        <f t="shared" si="5"/>
        <v>-371836.05200000003</v>
      </c>
    </row>
    <row r="41" spans="1:21" x14ac:dyDescent="0.2">
      <c r="G41" s="19"/>
      <c r="H41" s="19"/>
      <c r="L41" s="19"/>
    </row>
    <row r="42" spans="1:21" ht="29.25" thickBot="1" x14ac:dyDescent="0.5">
      <c r="B42" s="226" t="s">
        <v>220</v>
      </c>
      <c r="C42" s="105"/>
      <c r="H42" s="19"/>
    </row>
    <row r="43" spans="1:21" ht="15" x14ac:dyDescent="0.2">
      <c r="A43" s="29"/>
      <c r="B43" s="228"/>
      <c r="C43" s="267"/>
      <c r="D43" s="271" t="s">
        <v>85</v>
      </c>
      <c r="E43" s="269"/>
      <c r="F43" s="269"/>
      <c r="G43" s="269"/>
      <c r="H43" s="269"/>
      <c r="I43" s="270"/>
      <c r="J43" s="268" t="s">
        <v>86</v>
      </c>
      <c r="K43" s="269"/>
      <c r="L43" s="269"/>
      <c r="M43" s="269"/>
      <c r="N43" s="269"/>
      <c r="O43" s="270"/>
      <c r="P43" s="268" t="s">
        <v>104</v>
      </c>
      <c r="Q43" s="272"/>
      <c r="R43" s="273"/>
      <c r="S43" s="274"/>
    </row>
    <row r="44" spans="1:21" ht="15" x14ac:dyDescent="0.25">
      <c r="A44" s="29"/>
      <c r="B44" s="233" t="s">
        <v>87</v>
      </c>
      <c r="C44" s="275" t="s">
        <v>88</v>
      </c>
      <c r="D44" s="238" t="s">
        <v>89</v>
      </c>
      <c r="E44" s="236"/>
      <c r="F44" s="236" t="s">
        <v>131</v>
      </c>
      <c r="G44" s="236"/>
      <c r="H44" s="236" t="s">
        <v>90</v>
      </c>
      <c r="I44" s="276"/>
      <c r="J44" s="236" t="s">
        <v>89</v>
      </c>
      <c r="K44" s="236"/>
      <c r="L44" s="236" t="s">
        <v>131</v>
      </c>
      <c r="M44" s="236"/>
      <c r="N44" s="236" t="s">
        <v>90</v>
      </c>
      <c r="O44" s="276"/>
      <c r="P44" s="236" t="s">
        <v>89</v>
      </c>
      <c r="Q44" s="236"/>
      <c r="R44" s="238" t="s">
        <v>131</v>
      </c>
      <c r="S44" s="237"/>
    </row>
    <row r="45" spans="1:21" ht="13.5" thickBot="1" x14ac:dyDescent="0.25">
      <c r="A45" s="29"/>
      <c r="B45" s="239"/>
      <c r="C45" s="277"/>
      <c r="D45" s="279" t="s">
        <v>281</v>
      </c>
      <c r="E45" s="315" t="s">
        <v>282</v>
      </c>
      <c r="F45" s="245" t="s">
        <v>281</v>
      </c>
      <c r="G45" s="315" t="s">
        <v>282</v>
      </c>
      <c r="H45" s="246" t="s">
        <v>281</v>
      </c>
      <c r="I45" s="324" t="s">
        <v>282</v>
      </c>
      <c r="J45" s="279" t="s">
        <v>281</v>
      </c>
      <c r="K45" s="315" t="s">
        <v>282</v>
      </c>
      <c r="L45" s="245" t="s">
        <v>281</v>
      </c>
      <c r="M45" s="315" t="s">
        <v>282</v>
      </c>
      <c r="N45" s="246" t="s">
        <v>281</v>
      </c>
      <c r="O45" s="324" t="s">
        <v>282</v>
      </c>
      <c r="P45" s="279" t="s">
        <v>281</v>
      </c>
      <c r="Q45" s="315" t="s">
        <v>282</v>
      </c>
      <c r="R45" s="247" t="s">
        <v>281</v>
      </c>
      <c r="S45" s="316" t="s">
        <v>282</v>
      </c>
    </row>
    <row r="46" spans="1:21" ht="15.75" x14ac:dyDescent="0.25">
      <c r="A46" s="29"/>
      <c r="B46" s="291" t="s">
        <v>250</v>
      </c>
      <c r="C46" s="292"/>
      <c r="D46" s="282">
        <f t="shared" ref="D46:S46" si="6">SUM(D47:D52)</f>
        <v>2335161.4350000001</v>
      </c>
      <c r="E46" s="308">
        <f t="shared" si="6"/>
        <v>1909087.162</v>
      </c>
      <c r="F46" s="251">
        <f>(SUM(F47:F52))/1</f>
        <v>10904507.780999999</v>
      </c>
      <c r="G46" s="308">
        <f>(SUM(G47:G52))/1</f>
        <v>8728142.188000001</v>
      </c>
      <c r="H46" s="253">
        <f t="shared" si="6"/>
        <v>1203195.817</v>
      </c>
      <c r="I46" s="321">
        <f t="shared" si="6"/>
        <v>1160209.558</v>
      </c>
      <c r="J46" s="282">
        <f t="shared" si="6"/>
        <v>1453937.422</v>
      </c>
      <c r="K46" s="308">
        <f t="shared" si="6"/>
        <v>1406237.666</v>
      </c>
      <c r="L46" s="251">
        <f>(SUM(L47:L52))/1</f>
        <v>6801427.0189999994</v>
      </c>
      <c r="M46" s="308">
        <f>(SUM(M47:M52))/1</f>
        <v>6419059.2029999997</v>
      </c>
      <c r="N46" s="253">
        <f t="shared" si="6"/>
        <v>615167.18400000001</v>
      </c>
      <c r="O46" s="305">
        <f t="shared" si="6"/>
        <v>606356.47399999993</v>
      </c>
      <c r="P46" s="250">
        <f>SUM(P47:P52)</f>
        <v>881224.01300000004</v>
      </c>
      <c r="Q46" s="317">
        <f>SUM(Q47:Q52)</f>
        <v>502849.49600000004</v>
      </c>
      <c r="R46" s="254">
        <f t="shared" si="6"/>
        <v>4103080.7620000006</v>
      </c>
      <c r="S46" s="317">
        <f t="shared" si="6"/>
        <v>2309082.9850000003</v>
      </c>
    </row>
    <row r="47" spans="1:21" x14ac:dyDescent="0.2">
      <c r="A47" s="29"/>
      <c r="B47" s="293" t="s">
        <v>91</v>
      </c>
      <c r="C47" s="294" t="s">
        <v>137</v>
      </c>
      <c r="D47" s="285">
        <v>562649.51699999999</v>
      </c>
      <c r="E47" s="309">
        <v>430795.337</v>
      </c>
      <c r="F47" s="258">
        <v>2630812.9890000001</v>
      </c>
      <c r="G47" s="309">
        <v>1966603.351</v>
      </c>
      <c r="H47" s="284">
        <v>644673.65399999998</v>
      </c>
      <c r="I47" s="329">
        <v>651606.04299999995</v>
      </c>
      <c r="J47" s="285">
        <v>292658.31900000002</v>
      </c>
      <c r="K47" s="309">
        <v>231313.35200000001</v>
      </c>
      <c r="L47" s="258">
        <v>1371497.4990000001</v>
      </c>
      <c r="M47" s="309">
        <v>1056728.7919999999</v>
      </c>
      <c r="N47" s="284">
        <v>211388.38099999999</v>
      </c>
      <c r="O47" s="325">
        <v>196760.54199999999</v>
      </c>
      <c r="P47" s="295">
        <f t="shared" ref="P47:S52" si="7">D47-J47</f>
        <v>269991.19799999997</v>
      </c>
      <c r="Q47" s="318">
        <f t="shared" si="7"/>
        <v>199481.98499999999</v>
      </c>
      <c r="R47" s="260">
        <f t="shared" si="7"/>
        <v>1259315.49</v>
      </c>
      <c r="S47" s="318">
        <f t="shared" si="7"/>
        <v>909874.55900000012</v>
      </c>
    </row>
    <row r="48" spans="1:21" x14ac:dyDescent="0.2">
      <c r="A48" s="29"/>
      <c r="B48" s="296" t="s">
        <v>92</v>
      </c>
      <c r="C48" s="294" t="s">
        <v>93</v>
      </c>
      <c r="D48" s="285">
        <v>237144.74900000001</v>
      </c>
      <c r="E48" s="309">
        <v>150698.399</v>
      </c>
      <c r="F48" s="258">
        <v>1102392.9850000001</v>
      </c>
      <c r="G48" s="309">
        <v>691355.73899999994</v>
      </c>
      <c r="H48" s="284">
        <v>69207.305999999997</v>
      </c>
      <c r="I48" s="329">
        <v>56751.809000000001</v>
      </c>
      <c r="J48" s="285">
        <v>332567.16800000001</v>
      </c>
      <c r="K48" s="309">
        <v>303406.799</v>
      </c>
      <c r="L48" s="258">
        <v>1555590.905</v>
      </c>
      <c r="M48" s="309">
        <v>1384989.5870000001</v>
      </c>
      <c r="N48" s="284">
        <v>117334.542</v>
      </c>
      <c r="O48" s="325">
        <v>126571.776</v>
      </c>
      <c r="P48" s="295">
        <f t="shared" si="7"/>
        <v>-95422.418999999994</v>
      </c>
      <c r="Q48" s="318">
        <f t="shared" si="7"/>
        <v>-152708.4</v>
      </c>
      <c r="R48" s="260">
        <f t="shared" si="7"/>
        <v>-453197.91999999993</v>
      </c>
      <c r="S48" s="318">
        <f t="shared" si="7"/>
        <v>-693633.84800000011</v>
      </c>
    </row>
    <row r="49" spans="1:19" x14ac:dyDescent="0.2">
      <c r="A49" s="29"/>
      <c r="B49" s="296" t="s">
        <v>94</v>
      </c>
      <c r="C49" s="294" t="s">
        <v>95</v>
      </c>
      <c r="D49" s="285">
        <v>131727.28899999999</v>
      </c>
      <c r="E49" s="309">
        <v>158151.595</v>
      </c>
      <c r="F49" s="258">
        <v>615525.01500000001</v>
      </c>
      <c r="G49" s="309">
        <v>722224.40300000005</v>
      </c>
      <c r="H49" s="284">
        <v>98927.214999999997</v>
      </c>
      <c r="I49" s="329">
        <v>100201.853</v>
      </c>
      <c r="J49" s="285">
        <v>91419.024000000005</v>
      </c>
      <c r="K49" s="309">
        <v>95300.679000000004</v>
      </c>
      <c r="L49" s="258">
        <v>427176.61</v>
      </c>
      <c r="M49" s="309">
        <v>435317.04499999998</v>
      </c>
      <c r="N49" s="284">
        <v>60372.374000000003</v>
      </c>
      <c r="O49" s="325">
        <v>57929.932000000001</v>
      </c>
      <c r="P49" s="295">
        <f t="shared" si="7"/>
        <v>40308.264999999985</v>
      </c>
      <c r="Q49" s="318">
        <f t="shared" si="7"/>
        <v>62850.915999999997</v>
      </c>
      <c r="R49" s="260">
        <f t="shared" si="7"/>
        <v>188348.40500000003</v>
      </c>
      <c r="S49" s="318">
        <f t="shared" si="7"/>
        <v>286907.35800000007</v>
      </c>
    </row>
    <row r="50" spans="1:19" x14ac:dyDescent="0.2">
      <c r="A50" s="29"/>
      <c r="B50" s="296" t="s">
        <v>96</v>
      </c>
      <c r="C50" s="294" t="s">
        <v>97</v>
      </c>
      <c r="D50" s="285">
        <v>115850.37300000001</v>
      </c>
      <c r="E50" s="309">
        <v>66511.539000000004</v>
      </c>
      <c r="F50" s="258">
        <v>539595.495</v>
      </c>
      <c r="G50" s="309">
        <v>304295.39600000001</v>
      </c>
      <c r="H50" s="284">
        <v>113331.93399999999</v>
      </c>
      <c r="I50" s="329">
        <v>84876.865000000005</v>
      </c>
      <c r="J50" s="285">
        <v>78160.755999999994</v>
      </c>
      <c r="K50" s="309">
        <v>60557.593000000001</v>
      </c>
      <c r="L50" s="258">
        <v>364566.951</v>
      </c>
      <c r="M50" s="309">
        <v>276608.98499999999</v>
      </c>
      <c r="N50" s="284">
        <v>101426.677</v>
      </c>
      <c r="O50" s="325">
        <v>87789.054000000004</v>
      </c>
      <c r="P50" s="295">
        <f t="shared" si="7"/>
        <v>37689.617000000013</v>
      </c>
      <c r="Q50" s="318">
        <f t="shared" si="7"/>
        <v>5953.9460000000036</v>
      </c>
      <c r="R50" s="260">
        <f t="shared" si="7"/>
        <v>175028.54399999999</v>
      </c>
      <c r="S50" s="318">
        <f t="shared" si="7"/>
        <v>27686.411000000022</v>
      </c>
    </row>
    <row r="51" spans="1:19" x14ac:dyDescent="0.2">
      <c r="A51" s="29"/>
      <c r="B51" s="296" t="s">
        <v>98</v>
      </c>
      <c r="C51" s="294" t="s">
        <v>99</v>
      </c>
      <c r="D51" s="285">
        <v>443731.658</v>
      </c>
      <c r="E51" s="309">
        <v>304517.35800000001</v>
      </c>
      <c r="F51" s="258">
        <v>2070438.6710000001</v>
      </c>
      <c r="G51" s="309">
        <v>1396670.6710000001</v>
      </c>
      <c r="H51" s="284">
        <v>69616.426999999996</v>
      </c>
      <c r="I51" s="329">
        <v>60528.66</v>
      </c>
      <c r="J51" s="285">
        <v>138022.50700000001</v>
      </c>
      <c r="K51" s="309">
        <v>121867.673</v>
      </c>
      <c r="L51" s="258">
        <v>644876.80099999998</v>
      </c>
      <c r="M51" s="309">
        <v>554433.88600000006</v>
      </c>
      <c r="N51" s="284">
        <v>21062.206999999999</v>
      </c>
      <c r="O51" s="325">
        <v>21196.697</v>
      </c>
      <c r="P51" s="295">
        <f t="shared" si="7"/>
        <v>305709.15099999995</v>
      </c>
      <c r="Q51" s="318">
        <f t="shared" si="7"/>
        <v>182649.685</v>
      </c>
      <c r="R51" s="260">
        <f t="shared" si="7"/>
        <v>1425561.87</v>
      </c>
      <c r="S51" s="318">
        <f t="shared" si="7"/>
        <v>842236.78500000003</v>
      </c>
    </row>
    <row r="52" spans="1:19" ht="13.5" thickBot="1" x14ac:dyDescent="0.25">
      <c r="A52" s="29"/>
      <c r="B52" s="297" t="s">
        <v>100</v>
      </c>
      <c r="C52" s="298" t="s">
        <v>101</v>
      </c>
      <c r="D52" s="288">
        <v>844057.84900000005</v>
      </c>
      <c r="E52" s="310">
        <v>798412.93400000001</v>
      </c>
      <c r="F52" s="264">
        <v>3945742.6260000002</v>
      </c>
      <c r="G52" s="310">
        <v>3646992.628</v>
      </c>
      <c r="H52" s="287">
        <v>207439.28099999999</v>
      </c>
      <c r="I52" s="330">
        <v>206244.32800000001</v>
      </c>
      <c r="J52" s="288">
        <v>521109.64799999999</v>
      </c>
      <c r="K52" s="310">
        <v>593791.56999999995</v>
      </c>
      <c r="L52" s="264">
        <v>2437718.253</v>
      </c>
      <c r="M52" s="310">
        <v>2710980.9079999998</v>
      </c>
      <c r="N52" s="287">
        <v>103583.003</v>
      </c>
      <c r="O52" s="326">
        <v>116108.473</v>
      </c>
      <c r="P52" s="299">
        <f t="shared" si="7"/>
        <v>322948.20100000006</v>
      </c>
      <c r="Q52" s="319">
        <f t="shared" si="7"/>
        <v>204621.36400000006</v>
      </c>
      <c r="R52" s="266">
        <f t="shared" si="7"/>
        <v>1508024.3730000001</v>
      </c>
      <c r="S52" s="319">
        <f t="shared" si="7"/>
        <v>936011.7200000002</v>
      </c>
    </row>
    <row r="53" spans="1:19" x14ac:dyDescent="0.2">
      <c r="J53" s="19"/>
      <c r="O53" s="19"/>
    </row>
    <row r="54" spans="1:19" ht="14.25" x14ac:dyDescent="0.2">
      <c r="C54" s="11" t="s">
        <v>106</v>
      </c>
      <c r="H54" s="19"/>
      <c r="I54" s="19"/>
      <c r="J54" s="19"/>
      <c r="K54" s="19"/>
      <c r="L54" s="19"/>
      <c r="M54" s="19"/>
      <c r="Q54" s="27"/>
    </row>
    <row r="55" spans="1:19" x14ac:dyDescent="0.2">
      <c r="G55" s="19"/>
      <c r="J55" s="19"/>
      <c r="K55" s="19"/>
      <c r="L55" s="19"/>
      <c r="N55" s="19"/>
      <c r="O55" s="19"/>
    </row>
  </sheetData>
  <pageMargins left="0.75" right="0.75" top="1" bottom="1" header="0.5" footer="0.5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25"/>
  <sheetViews>
    <sheetView showGridLines="0" zoomScale="80" workbookViewId="0">
      <selection activeCell="R25" sqref="R25"/>
    </sheetView>
  </sheetViews>
  <sheetFormatPr defaultRowHeight="12.75" x14ac:dyDescent="0.2"/>
  <cols>
    <col min="1" max="1" width="11.5703125" customWidth="1"/>
    <col min="2" max="2" width="7" customWidth="1"/>
    <col min="3" max="3" width="21.7109375" customWidth="1"/>
    <col min="4" max="4" width="14.5703125" customWidth="1"/>
    <col min="5" max="5" width="11.7109375" customWidth="1"/>
    <col min="6" max="6" width="12.85546875" customWidth="1"/>
    <col min="7" max="7" width="12.140625" customWidth="1"/>
    <col min="8" max="8" width="12.5703125" customWidth="1"/>
    <col min="9" max="9" width="16.140625" customWidth="1"/>
    <col min="10" max="10" width="15.85546875" customWidth="1"/>
    <col min="11" max="11" width="16" customWidth="1"/>
    <col min="12" max="12" width="15.85546875" customWidth="1"/>
    <col min="13" max="14" width="11.28515625" customWidth="1"/>
  </cols>
  <sheetData>
    <row r="2" spans="2:15" ht="15.75" x14ac:dyDescent="0.25">
      <c r="B2" s="5" t="s">
        <v>201</v>
      </c>
      <c r="C2" s="28"/>
      <c r="D2" s="28"/>
      <c r="E2" s="28"/>
      <c r="F2" s="28"/>
      <c r="G2" s="28"/>
      <c r="H2" s="28"/>
    </row>
    <row r="3" spans="2:15" ht="15.75" x14ac:dyDescent="0.25">
      <c r="B3" s="5"/>
      <c r="C3" s="28"/>
      <c r="D3" s="28"/>
      <c r="E3" s="28"/>
      <c r="F3" s="28"/>
      <c r="G3" s="28"/>
      <c r="H3" s="28"/>
    </row>
    <row r="4" spans="2:15" ht="16.5" thickBot="1" x14ac:dyDescent="0.3">
      <c r="B4" s="5"/>
      <c r="C4" s="28"/>
      <c r="D4" s="28"/>
      <c r="E4" s="28"/>
      <c r="F4" s="28"/>
      <c r="G4" s="28"/>
      <c r="H4" s="28"/>
    </row>
    <row r="5" spans="2:15" ht="16.5" thickBot="1" x14ac:dyDescent="0.3">
      <c r="B5" s="5"/>
      <c r="C5" s="28"/>
      <c r="D5" s="28"/>
      <c r="E5" s="781" t="s">
        <v>0</v>
      </c>
      <c r="F5" s="782"/>
      <c r="G5" s="787" t="s">
        <v>1</v>
      </c>
      <c r="H5" s="788"/>
      <c r="I5" s="788"/>
      <c r="J5" s="788"/>
      <c r="K5" s="789"/>
    </row>
    <row r="6" spans="2:15" ht="16.5" customHeight="1" thickBot="1" x14ac:dyDescent="0.3">
      <c r="B6" s="5"/>
      <c r="C6" s="28"/>
      <c r="D6" s="28"/>
      <c r="E6" s="783"/>
      <c r="F6" s="784"/>
      <c r="G6" s="461" t="s">
        <v>19</v>
      </c>
      <c r="H6" s="480"/>
      <c r="I6" s="790" t="s">
        <v>217</v>
      </c>
      <c r="J6" s="792" t="s">
        <v>314</v>
      </c>
      <c r="K6" s="793"/>
    </row>
    <row r="7" spans="2:15" ht="39.75" customHeight="1" thickBot="1" x14ac:dyDescent="0.3">
      <c r="B7" s="5"/>
      <c r="C7" s="28"/>
      <c r="D7" s="28"/>
      <c r="E7" s="785"/>
      <c r="F7" s="786"/>
      <c r="G7" s="63" t="s">
        <v>314</v>
      </c>
      <c r="H7" s="63" t="s">
        <v>296</v>
      </c>
      <c r="I7" s="791"/>
      <c r="J7" s="64" t="s">
        <v>218</v>
      </c>
      <c r="K7" s="454" t="s">
        <v>219</v>
      </c>
    </row>
    <row r="8" spans="2:15" ht="47.25" customHeight="1" thickBot="1" x14ac:dyDescent="0.3">
      <c r="B8" s="5"/>
      <c r="C8" s="28"/>
      <c r="D8" s="28"/>
      <c r="E8" s="794" t="s">
        <v>155</v>
      </c>
      <c r="F8" s="795"/>
      <c r="G8" s="724">
        <v>196.47</v>
      </c>
      <c r="H8" s="724">
        <v>198.34</v>
      </c>
      <c r="I8" s="725">
        <v>-0.94282545124533856</v>
      </c>
      <c r="J8" s="726">
        <v>3.38</v>
      </c>
      <c r="K8" s="727">
        <v>4</v>
      </c>
    </row>
    <row r="9" spans="2:15" ht="15.75" x14ac:dyDescent="0.25">
      <c r="B9" s="5"/>
      <c r="C9" s="28"/>
      <c r="D9" s="28"/>
      <c r="E9" s="28"/>
      <c r="F9" s="28"/>
      <c r="G9" s="28"/>
      <c r="H9" s="28"/>
    </row>
    <row r="10" spans="2:15" ht="15.75" x14ac:dyDescent="0.25">
      <c r="B10" s="5"/>
      <c r="C10" s="28"/>
      <c r="D10" s="28"/>
      <c r="E10" s="28"/>
      <c r="F10" s="28"/>
      <c r="G10" s="28"/>
      <c r="H10" s="28"/>
    </row>
    <row r="11" spans="2:15" ht="15.75" x14ac:dyDescent="0.25">
      <c r="B11" s="5"/>
      <c r="C11" s="28"/>
      <c r="D11" s="28"/>
      <c r="E11" s="28"/>
      <c r="F11" s="28"/>
      <c r="G11" s="28"/>
      <c r="H11" s="28"/>
    </row>
    <row r="12" spans="2:15" ht="20.25" customHeight="1" x14ac:dyDescent="0.2"/>
    <row r="13" spans="2:15" ht="15.75" customHeight="1" thickBot="1" x14ac:dyDescent="0.25"/>
    <row r="14" spans="2:15" ht="15" customHeight="1" thickBot="1" x14ac:dyDescent="0.3">
      <c r="B14" s="781" t="s">
        <v>0</v>
      </c>
      <c r="C14" s="799"/>
      <c r="D14" s="404" t="s">
        <v>7</v>
      </c>
      <c r="E14" s="404"/>
      <c r="F14" s="404"/>
      <c r="G14" s="455"/>
      <c r="H14" s="455"/>
      <c r="I14" s="455"/>
      <c r="J14" s="455"/>
      <c r="K14" s="455"/>
      <c r="L14" s="455"/>
      <c r="M14" s="455"/>
      <c r="N14" s="455"/>
      <c r="O14" s="456"/>
    </row>
    <row r="15" spans="2:15" ht="15" customHeight="1" thickBot="1" x14ac:dyDescent="0.3">
      <c r="B15" s="783"/>
      <c r="C15" s="800"/>
      <c r="D15" s="474" t="s">
        <v>8</v>
      </c>
      <c r="E15" s="404"/>
      <c r="F15" s="404"/>
      <c r="G15" s="474" t="s">
        <v>9</v>
      </c>
      <c r="H15" s="404"/>
      <c r="I15" s="404"/>
      <c r="J15" s="474" t="s">
        <v>10</v>
      </c>
      <c r="K15" s="455"/>
      <c r="L15" s="455"/>
      <c r="M15" s="474" t="s">
        <v>11</v>
      </c>
      <c r="N15" s="455"/>
      <c r="O15" s="456"/>
    </row>
    <row r="16" spans="2:15" ht="31.5" customHeight="1" thickBot="1" x14ac:dyDescent="0.3">
      <c r="B16" s="783"/>
      <c r="C16" s="800"/>
      <c r="D16" s="65" t="s">
        <v>19</v>
      </c>
      <c r="E16" s="573"/>
      <c r="F16" s="777" t="s">
        <v>126</v>
      </c>
      <c r="G16" s="65" t="s">
        <v>19</v>
      </c>
      <c r="H16" s="573"/>
      <c r="I16" s="777" t="s">
        <v>126</v>
      </c>
      <c r="J16" s="65" t="s">
        <v>19</v>
      </c>
      <c r="K16" s="573"/>
      <c r="L16" s="777" t="s">
        <v>126</v>
      </c>
      <c r="M16" s="65" t="s">
        <v>19</v>
      </c>
      <c r="N16" s="573"/>
      <c r="O16" s="777" t="s">
        <v>126</v>
      </c>
    </row>
    <row r="17" spans="2:17" ht="19.5" customHeight="1" thickBot="1" x14ac:dyDescent="0.25">
      <c r="B17" s="801"/>
      <c r="C17" s="802"/>
      <c r="D17" s="452" t="s">
        <v>314</v>
      </c>
      <c r="E17" s="778" t="s">
        <v>296</v>
      </c>
      <c r="F17" s="769" t="s">
        <v>12</v>
      </c>
      <c r="G17" s="452" t="s">
        <v>314</v>
      </c>
      <c r="H17" s="778" t="s">
        <v>296</v>
      </c>
      <c r="I17" s="769" t="s">
        <v>12</v>
      </c>
      <c r="J17" s="452" t="s">
        <v>314</v>
      </c>
      <c r="K17" s="778" t="s">
        <v>296</v>
      </c>
      <c r="L17" s="769" t="s">
        <v>12</v>
      </c>
      <c r="M17" s="452" t="s">
        <v>314</v>
      </c>
      <c r="N17" s="778" t="s">
        <v>296</v>
      </c>
      <c r="O17" s="769" t="s">
        <v>12</v>
      </c>
    </row>
    <row r="18" spans="2:17" ht="47.25" customHeight="1" thickBot="1" x14ac:dyDescent="0.25">
      <c r="B18" s="803" t="s">
        <v>158</v>
      </c>
      <c r="C18" s="804"/>
      <c r="D18" s="724">
        <v>201.29</v>
      </c>
      <c r="E18" s="724">
        <v>203.47</v>
      </c>
      <c r="F18" s="476">
        <v>-1.0714110188234172</v>
      </c>
      <c r="G18" s="67">
        <v>182.85</v>
      </c>
      <c r="H18" s="67">
        <v>185.19</v>
      </c>
      <c r="I18" s="66">
        <v>-1.2635671472541732</v>
      </c>
      <c r="J18" s="67">
        <v>197.53</v>
      </c>
      <c r="K18" s="67">
        <v>198.75</v>
      </c>
      <c r="L18" s="66">
        <v>-0.6138364779874208</v>
      </c>
      <c r="M18" s="67">
        <v>188.6</v>
      </c>
      <c r="N18" s="67">
        <v>187.81</v>
      </c>
      <c r="O18" s="434">
        <v>0.42063787870719982</v>
      </c>
    </row>
    <row r="21" spans="2:17" ht="23.25" thickBot="1" x14ac:dyDescent="0.4">
      <c r="B21" s="6"/>
      <c r="I21" s="12"/>
      <c r="J21" s="13"/>
      <c r="K21" s="12"/>
      <c r="L21" s="12"/>
      <c r="M21" s="12"/>
      <c r="N21" s="12"/>
    </row>
    <row r="22" spans="2:17" ht="16.5" thickBot="1" x14ac:dyDescent="0.3">
      <c r="I22" s="46"/>
      <c r="J22" s="47" t="s">
        <v>1</v>
      </c>
      <c r="K22" s="48"/>
      <c r="L22" s="48"/>
      <c r="M22" s="48"/>
      <c r="N22" s="49"/>
    </row>
    <row r="23" spans="2:17" ht="32.25" customHeight="1" thickBot="1" x14ac:dyDescent="0.3">
      <c r="I23" s="50" t="s">
        <v>0</v>
      </c>
      <c r="J23" s="796" t="s">
        <v>315</v>
      </c>
      <c r="K23" s="796" t="s">
        <v>316</v>
      </c>
      <c r="L23" s="796" t="s">
        <v>317</v>
      </c>
      <c r="M23" s="51" t="s">
        <v>287</v>
      </c>
      <c r="N23" s="52"/>
    </row>
    <row r="24" spans="2:17" ht="19.5" customHeight="1" thickBot="1" x14ac:dyDescent="0.25">
      <c r="I24" s="53"/>
      <c r="J24" s="797"/>
      <c r="K24" s="798"/>
      <c r="L24" s="797"/>
      <c r="M24" s="69" t="s">
        <v>288</v>
      </c>
      <c r="N24" s="70" t="s">
        <v>271</v>
      </c>
    </row>
    <row r="25" spans="2:17" ht="52.5" customHeight="1" thickBot="1" x14ac:dyDescent="0.3">
      <c r="I25" s="54" t="s">
        <v>125</v>
      </c>
      <c r="J25" s="68">
        <v>196.47</v>
      </c>
      <c r="K25" s="55">
        <v>192.54</v>
      </c>
      <c r="L25" s="56">
        <v>228.71</v>
      </c>
      <c r="M25" s="71">
        <v>2.0411343097538208</v>
      </c>
      <c r="N25" s="72">
        <v>-14.096454024747501</v>
      </c>
      <c r="Q25" s="9"/>
    </row>
  </sheetData>
  <mergeCells count="10">
    <mergeCell ref="L23:L24"/>
    <mergeCell ref="J23:J24"/>
    <mergeCell ref="K23:K24"/>
    <mergeCell ref="B14:C17"/>
    <mergeCell ref="B18:C18"/>
    <mergeCell ref="E5:F7"/>
    <mergeCell ref="G5:K5"/>
    <mergeCell ref="I6:I7"/>
    <mergeCell ref="J6:K6"/>
    <mergeCell ref="E8:F8"/>
  </mergeCells>
  <phoneticPr fontId="13" type="noConversion"/>
  <conditionalFormatting sqref="M25:N25">
    <cfRule type="cellIs" dxfId="216" priority="105" operator="lessThan">
      <formula>0</formula>
    </cfRule>
    <cfRule type="cellIs" dxfId="215" priority="106" operator="greaterThan">
      <formula>0</formula>
    </cfRule>
  </conditionalFormatting>
  <conditionalFormatting sqref="I8">
    <cfRule type="cellIs" dxfId="214" priority="3" stopIfTrue="1" operator="lessThan">
      <formula>0</formula>
    </cfRule>
    <cfRule type="cellIs" dxfId="213" priority="4" stopIfTrue="1" operator="greaterThan">
      <formula>0</formula>
    </cfRule>
  </conditionalFormatting>
  <conditionalFormatting sqref="F18 I18 L18 O18">
    <cfRule type="cellIs" dxfId="212" priority="1" stopIfTrue="1" operator="lessThan">
      <formula>0</formula>
    </cfRule>
    <cfRule type="cellIs" dxfId="211" priority="2" stopIfTrue="1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E151"/>
  <sheetViews>
    <sheetView showGridLines="0" zoomScale="96" zoomScaleNormal="96" workbookViewId="0">
      <selection activeCell="V31" sqref="V31"/>
    </sheetView>
  </sheetViews>
  <sheetFormatPr defaultColWidth="9.140625" defaultRowHeight="12.75" x14ac:dyDescent="0.2"/>
  <cols>
    <col min="1" max="1" width="9.140625" style="14"/>
    <col min="2" max="2" width="13.7109375" style="14" customWidth="1"/>
    <col min="3" max="3" width="11.85546875" style="14" customWidth="1"/>
    <col min="4" max="4" width="11.7109375" style="14" customWidth="1"/>
    <col min="5" max="5" width="11.85546875" style="14" customWidth="1"/>
    <col min="6" max="6" width="13.5703125" style="14" customWidth="1"/>
    <col min="7" max="8" width="11.7109375" style="14" customWidth="1"/>
    <col min="9" max="9" width="11.42578125" style="14" customWidth="1"/>
    <col min="10" max="10" width="9.85546875" style="14" customWidth="1"/>
    <col min="11" max="11" width="13.7109375" style="14" customWidth="1"/>
    <col min="12" max="13" width="11.7109375" style="14" customWidth="1"/>
    <col min="14" max="14" width="11.85546875" style="14" customWidth="1"/>
    <col min="15" max="15" width="13.5703125" style="14" customWidth="1"/>
    <col min="16" max="17" width="11.7109375" style="14" customWidth="1"/>
    <col min="18" max="18" width="11.85546875" style="14" customWidth="1"/>
    <col min="19" max="16384" width="9.140625" style="14"/>
  </cols>
  <sheetData>
    <row r="2" spans="2:18" ht="17.25" x14ac:dyDescent="0.3">
      <c r="B2" s="300" t="s">
        <v>251</v>
      </c>
      <c r="C2" s="300"/>
      <c r="D2" s="300"/>
      <c r="E2" s="300"/>
      <c r="F2" s="300"/>
      <c r="G2" s="300"/>
      <c r="H2" s="300"/>
      <c r="I2" s="300"/>
      <c r="J2" s="300"/>
      <c r="K2" s="300" t="s">
        <v>252</v>
      </c>
      <c r="L2" s="300"/>
      <c r="M2" s="300"/>
      <c r="N2" s="300"/>
      <c r="O2" s="300"/>
      <c r="P2" s="18"/>
    </row>
    <row r="3" spans="2:18" ht="18" thickBot="1" x14ac:dyDescent="0.35">
      <c r="B3" s="301" t="s">
        <v>167</v>
      </c>
      <c r="C3" s="300"/>
      <c r="D3" s="300"/>
      <c r="E3" s="300"/>
      <c r="F3" s="300"/>
      <c r="G3" s="300"/>
      <c r="H3" s="300"/>
      <c r="I3" s="300"/>
      <c r="J3" s="300"/>
      <c r="K3" s="301" t="s">
        <v>167</v>
      </c>
      <c r="L3" s="300"/>
      <c r="M3" s="300"/>
      <c r="N3" s="300"/>
      <c r="O3" s="300"/>
      <c r="P3" s="18"/>
    </row>
    <row r="4" spans="2:18" ht="16.5" thickBot="1" x14ac:dyDescent="0.3">
      <c r="B4" s="366" t="s">
        <v>107</v>
      </c>
      <c r="C4" s="367"/>
      <c r="D4" s="367"/>
      <c r="E4" s="367"/>
      <c r="F4" s="367"/>
      <c r="G4" s="367"/>
      <c r="H4" s="367"/>
      <c r="I4" s="368"/>
      <c r="J4" s="331"/>
      <c r="K4" s="366" t="s">
        <v>108</v>
      </c>
      <c r="L4" s="367"/>
      <c r="M4" s="367"/>
      <c r="N4" s="367"/>
      <c r="O4" s="367"/>
      <c r="P4" s="367"/>
      <c r="Q4" s="367"/>
      <c r="R4" s="368"/>
    </row>
    <row r="5" spans="2:18" ht="16.5" thickBot="1" x14ac:dyDescent="0.3">
      <c r="B5" s="369" t="s">
        <v>284</v>
      </c>
      <c r="C5" s="370"/>
      <c r="D5" s="371"/>
      <c r="E5" s="372"/>
      <c r="F5" s="369" t="s">
        <v>285</v>
      </c>
      <c r="G5" s="370"/>
      <c r="H5" s="371"/>
      <c r="I5" s="372"/>
      <c r="J5" s="331"/>
      <c r="K5" s="369" t="s">
        <v>284</v>
      </c>
      <c r="L5" s="370"/>
      <c r="M5" s="371"/>
      <c r="N5" s="372"/>
      <c r="O5" s="369" t="s">
        <v>285</v>
      </c>
      <c r="P5" s="370"/>
      <c r="Q5" s="371"/>
      <c r="R5" s="372"/>
    </row>
    <row r="6" spans="2:18" ht="30.75" thickBot="1" x14ac:dyDescent="0.25">
      <c r="B6" s="332" t="s">
        <v>109</v>
      </c>
      <c r="C6" s="333" t="s">
        <v>89</v>
      </c>
      <c r="D6" s="334" t="s">
        <v>131</v>
      </c>
      <c r="E6" s="335" t="s">
        <v>110</v>
      </c>
      <c r="F6" s="332" t="s">
        <v>109</v>
      </c>
      <c r="G6" s="333" t="s">
        <v>89</v>
      </c>
      <c r="H6" s="334" t="s">
        <v>131</v>
      </c>
      <c r="I6" s="335" t="s">
        <v>110</v>
      </c>
      <c r="J6" s="331"/>
      <c r="K6" s="332" t="s">
        <v>109</v>
      </c>
      <c r="L6" s="333" t="s">
        <v>89</v>
      </c>
      <c r="M6" s="334" t="s">
        <v>131</v>
      </c>
      <c r="N6" s="335" t="s">
        <v>110</v>
      </c>
      <c r="O6" s="332" t="s">
        <v>109</v>
      </c>
      <c r="P6" s="333" t="s">
        <v>89</v>
      </c>
      <c r="Q6" s="334" t="s">
        <v>131</v>
      </c>
      <c r="R6" s="335" t="s">
        <v>110</v>
      </c>
    </row>
    <row r="7" spans="2:18" ht="16.5" thickBot="1" x14ac:dyDescent="0.3">
      <c r="B7" s="336" t="s">
        <v>102</v>
      </c>
      <c r="C7" s="337">
        <v>706356.429</v>
      </c>
      <c r="D7" s="338">
        <v>3302241.8909999998</v>
      </c>
      <c r="E7" s="339">
        <v>843811.54299999995</v>
      </c>
      <c r="F7" s="340" t="s">
        <v>102</v>
      </c>
      <c r="G7" s="341">
        <v>570968.84600000002</v>
      </c>
      <c r="H7" s="342">
        <v>2607886.5860000001</v>
      </c>
      <c r="I7" s="339">
        <v>835436.96100000001</v>
      </c>
      <c r="J7" s="331"/>
      <c r="K7" s="336" t="s">
        <v>102</v>
      </c>
      <c r="L7" s="337">
        <v>292823.59700000001</v>
      </c>
      <c r="M7" s="338">
        <v>1372275.807</v>
      </c>
      <c r="N7" s="339">
        <v>211437.83600000001</v>
      </c>
      <c r="O7" s="340" t="s">
        <v>102</v>
      </c>
      <c r="P7" s="341">
        <v>243072.253</v>
      </c>
      <c r="Q7" s="342">
        <v>1110506.8030000001</v>
      </c>
      <c r="R7" s="339">
        <v>202040.32199999999</v>
      </c>
    </row>
    <row r="8" spans="2:18" ht="15.75" x14ac:dyDescent="0.25">
      <c r="B8" s="343" t="s">
        <v>69</v>
      </c>
      <c r="C8" s="344">
        <v>396731.69</v>
      </c>
      <c r="D8" s="344">
        <v>1853277.987</v>
      </c>
      <c r="E8" s="344">
        <v>490343.91899999999</v>
      </c>
      <c r="F8" s="345" t="s">
        <v>69</v>
      </c>
      <c r="G8" s="346">
        <v>274908.70400000003</v>
      </c>
      <c r="H8" s="347">
        <v>1256227.831</v>
      </c>
      <c r="I8" s="348">
        <v>485037.72</v>
      </c>
      <c r="J8" s="331"/>
      <c r="K8" s="343" t="s">
        <v>114</v>
      </c>
      <c r="L8" s="344">
        <v>185167.698</v>
      </c>
      <c r="M8" s="344">
        <v>868156.91500000004</v>
      </c>
      <c r="N8" s="344">
        <v>119925.796</v>
      </c>
      <c r="O8" s="345" t="s">
        <v>114</v>
      </c>
      <c r="P8" s="346">
        <v>115323.03599999999</v>
      </c>
      <c r="Q8" s="347">
        <v>527554.61499999999</v>
      </c>
      <c r="R8" s="348">
        <v>107819.476</v>
      </c>
    </row>
    <row r="9" spans="2:18" ht="15.75" x14ac:dyDescent="0.25">
      <c r="B9" s="349" t="s">
        <v>136</v>
      </c>
      <c r="C9" s="350">
        <v>58613.42</v>
      </c>
      <c r="D9" s="350">
        <v>272956.08199999999</v>
      </c>
      <c r="E9" s="350">
        <v>89276.98</v>
      </c>
      <c r="F9" s="351" t="s">
        <v>114</v>
      </c>
      <c r="G9" s="352">
        <v>39472.639000000003</v>
      </c>
      <c r="H9" s="353">
        <v>180283.14300000001</v>
      </c>
      <c r="I9" s="354">
        <v>53902.343999999997</v>
      </c>
      <c r="J9" s="331"/>
      <c r="K9" s="349" t="s">
        <v>69</v>
      </c>
      <c r="L9" s="350">
        <v>53164.612000000001</v>
      </c>
      <c r="M9" s="350">
        <v>249196.122</v>
      </c>
      <c r="N9" s="350">
        <v>30383.316999999999</v>
      </c>
      <c r="O9" s="351" t="s">
        <v>69</v>
      </c>
      <c r="P9" s="352">
        <v>63097.925000000003</v>
      </c>
      <c r="Q9" s="353">
        <v>286900.79700000002</v>
      </c>
      <c r="R9" s="354">
        <v>27695.87</v>
      </c>
    </row>
    <row r="10" spans="2:18" ht="15.75" x14ac:dyDescent="0.25">
      <c r="B10" s="349" t="s">
        <v>114</v>
      </c>
      <c r="C10" s="350">
        <v>35317.764000000003</v>
      </c>
      <c r="D10" s="350">
        <v>165261.68900000001</v>
      </c>
      <c r="E10" s="350">
        <v>50207.849000000002</v>
      </c>
      <c r="F10" s="351" t="s">
        <v>136</v>
      </c>
      <c r="G10" s="352">
        <v>36557.731</v>
      </c>
      <c r="H10" s="353">
        <v>167346.111</v>
      </c>
      <c r="I10" s="354">
        <v>52165.347000000002</v>
      </c>
      <c r="J10" s="331"/>
      <c r="K10" s="349" t="s">
        <v>71</v>
      </c>
      <c r="L10" s="350">
        <v>9640.6790000000001</v>
      </c>
      <c r="M10" s="350">
        <v>44947.421999999999</v>
      </c>
      <c r="N10" s="350">
        <v>20271.737000000001</v>
      </c>
      <c r="O10" s="351" t="s">
        <v>122</v>
      </c>
      <c r="P10" s="352">
        <v>11640.333000000001</v>
      </c>
      <c r="Q10" s="353">
        <v>53225.63</v>
      </c>
      <c r="R10" s="354">
        <v>5241.0619999999999</v>
      </c>
    </row>
    <row r="11" spans="2:18" ht="15.75" x14ac:dyDescent="0.25">
      <c r="B11" s="349" t="s">
        <v>129</v>
      </c>
      <c r="C11" s="350">
        <v>18487.085999999999</v>
      </c>
      <c r="D11" s="350">
        <v>86567.748999999996</v>
      </c>
      <c r="E11" s="350">
        <v>27155.367999999999</v>
      </c>
      <c r="F11" s="351" t="s">
        <v>216</v>
      </c>
      <c r="G11" s="352">
        <v>28093.348999999998</v>
      </c>
      <c r="H11" s="353">
        <v>128601.019</v>
      </c>
      <c r="I11" s="354">
        <v>40117.93</v>
      </c>
      <c r="J11" s="331"/>
      <c r="K11" s="349" t="s">
        <v>68</v>
      </c>
      <c r="L11" s="350">
        <v>8133.1189999999997</v>
      </c>
      <c r="M11" s="350">
        <v>38104.031999999999</v>
      </c>
      <c r="N11" s="350">
        <v>2723.2330000000002</v>
      </c>
      <c r="O11" s="351" t="s">
        <v>68</v>
      </c>
      <c r="P11" s="352">
        <v>10540.178</v>
      </c>
      <c r="Q11" s="353">
        <v>48381.468999999997</v>
      </c>
      <c r="R11" s="354">
        <v>4174.2120000000004</v>
      </c>
    </row>
    <row r="12" spans="2:18" ht="15.75" x14ac:dyDescent="0.25">
      <c r="B12" s="349" t="s">
        <v>71</v>
      </c>
      <c r="C12" s="350">
        <v>17520.754000000001</v>
      </c>
      <c r="D12" s="350">
        <v>82342.910999999993</v>
      </c>
      <c r="E12" s="350">
        <v>7405.5429999999997</v>
      </c>
      <c r="F12" s="351" t="s">
        <v>122</v>
      </c>
      <c r="G12" s="352">
        <v>17652.803</v>
      </c>
      <c r="H12" s="353">
        <v>80600.244999999995</v>
      </c>
      <c r="I12" s="354">
        <v>12969.878000000001</v>
      </c>
      <c r="J12" s="331"/>
      <c r="K12" s="349" t="s">
        <v>214</v>
      </c>
      <c r="L12" s="350">
        <v>6996.7430000000004</v>
      </c>
      <c r="M12" s="350">
        <v>32673.592000000001</v>
      </c>
      <c r="N12" s="350">
        <v>4833.9589999999998</v>
      </c>
      <c r="O12" s="351" t="s">
        <v>71</v>
      </c>
      <c r="P12" s="352">
        <v>8503.9940000000006</v>
      </c>
      <c r="Q12" s="353">
        <v>39035.741000000002</v>
      </c>
      <c r="R12" s="354">
        <v>20140.367999999999</v>
      </c>
    </row>
    <row r="13" spans="2:18" ht="15.75" x14ac:dyDescent="0.25">
      <c r="B13" s="349" t="s">
        <v>216</v>
      </c>
      <c r="C13" s="350">
        <v>16233.272000000001</v>
      </c>
      <c r="D13" s="350">
        <v>75831.457999999999</v>
      </c>
      <c r="E13" s="350">
        <v>24166.847000000002</v>
      </c>
      <c r="F13" s="351" t="s">
        <v>129</v>
      </c>
      <c r="G13" s="352">
        <v>17310.038</v>
      </c>
      <c r="H13" s="353">
        <v>79125.248000000007</v>
      </c>
      <c r="I13" s="354">
        <v>23616.957999999999</v>
      </c>
      <c r="J13" s="331"/>
      <c r="K13" s="349" t="s">
        <v>152</v>
      </c>
      <c r="L13" s="350">
        <v>6126.8469999999998</v>
      </c>
      <c r="M13" s="350">
        <v>28778.287</v>
      </c>
      <c r="N13" s="350">
        <v>2083.3829999999998</v>
      </c>
      <c r="O13" s="351" t="s">
        <v>214</v>
      </c>
      <c r="P13" s="352">
        <v>8093.5640000000003</v>
      </c>
      <c r="Q13" s="353">
        <v>36705.396999999997</v>
      </c>
      <c r="R13" s="354">
        <v>6991.3389999999999</v>
      </c>
    </row>
    <row r="14" spans="2:18" ht="15.75" x14ac:dyDescent="0.25">
      <c r="B14" s="349" t="s">
        <v>122</v>
      </c>
      <c r="C14" s="350">
        <v>15963.712</v>
      </c>
      <c r="D14" s="350">
        <v>74694.794999999998</v>
      </c>
      <c r="E14" s="350">
        <v>13788.757</v>
      </c>
      <c r="F14" s="351" t="s">
        <v>71</v>
      </c>
      <c r="G14" s="352">
        <v>14925.009</v>
      </c>
      <c r="H14" s="353">
        <v>67494.67</v>
      </c>
      <c r="I14" s="354">
        <v>8099.5630000000001</v>
      </c>
      <c r="J14" s="331"/>
      <c r="K14" s="349" t="s">
        <v>129</v>
      </c>
      <c r="L14" s="350">
        <v>5606.5730000000003</v>
      </c>
      <c r="M14" s="350">
        <v>26303.273000000001</v>
      </c>
      <c r="N14" s="350">
        <v>2625.299</v>
      </c>
      <c r="O14" s="351" t="s">
        <v>152</v>
      </c>
      <c r="P14" s="352">
        <v>6912.8879999999999</v>
      </c>
      <c r="Q14" s="353">
        <v>31650.276000000002</v>
      </c>
      <c r="R14" s="354">
        <v>3214.4850000000001</v>
      </c>
    </row>
    <row r="15" spans="2:18" ht="15.75" x14ac:dyDescent="0.25">
      <c r="B15" s="349" t="s">
        <v>111</v>
      </c>
      <c r="C15" s="350">
        <v>14156.974</v>
      </c>
      <c r="D15" s="350">
        <v>66273.58</v>
      </c>
      <c r="E15" s="350">
        <v>5710.1760000000004</v>
      </c>
      <c r="F15" s="351" t="s">
        <v>124</v>
      </c>
      <c r="G15" s="352">
        <v>12761.457</v>
      </c>
      <c r="H15" s="353">
        <v>57893.02</v>
      </c>
      <c r="I15" s="354">
        <v>12161.397999999999</v>
      </c>
      <c r="J15" s="331"/>
      <c r="K15" s="349" t="s">
        <v>115</v>
      </c>
      <c r="L15" s="350">
        <v>4972.4319999999998</v>
      </c>
      <c r="M15" s="350">
        <v>23254.149000000001</v>
      </c>
      <c r="N15" s="350">
        <v>15777.621999999999</v>
      </c>
      <c r="O15" s="351" t="s">
        <v>119</v>
      </c>
      <c r="P15" s="352">
        <v>4680.393</v>
      </c>
      <c r="Q15" s="353">
        <v>21830.382000000001</v>
      </c>
      <c r="R15" s="354">
        <v>8049.442</v>
      </c>
    </row>
    <row r="16" spans="2:18" ht="15.75" x14ac:dyDescent="0.25">
      <c r="B16" s="349" t="s">
        <v>124</v>
      </c>
      <c r="C16" s="350">
        <v>13125.744000000001</v>
      </c>
      <c r="D16" s="350">
        <v>61774.817999999999</v>
      </c>
      <c r="E16" s="350">
        <v>10527.687</v>
      </c>
      <c r="F16" s="351" t="s">
        <v>153</v>
      </c>
      <c r="G16" s="352">
        <v>12660.261</v>
      </c>
      <c r="H16" s="353">
        <v>57496.14</v>
      </c>
      <c r="I16" s="354">
        <v>17105.629000000001</v>
      </c>
      <c r="J16" s="331"/>
      <c r="K16" s="349" t="s">
        <v>119</v>
      </c>
      <c r="L16" s="350">
        <v>4668.1909999999998</v>
      </c>
      <c r="M16" s="350">
        <v>21739.052</v>
      </c>
      <c r="N16" s="350">
        <v>5394.5060000000003</v>
      </c>
      <c r="O16" s="351" t="s">
        <v>117</v>
      </c>
      <c r="P16" s="352">
        <v>4426.826</v>
      </c>
      <c r="Q16" s="353">
        <v>20146.858</v>
      </c>
      <c r="R16" s="354">
        <v>4167.6859999999997</v>
      </c>
    </row>
    <row r="17" spans="2:18" ht="15.75" x14ac:dyDescent="0.25">
      <c r="B17" s="349" t="s">
        <v>156</v>
      </c>
      <c r="C17" s="350">
        <v>12739.959000000001</v>
      </c>
      <c r="D17" s="350">
        <v>59991.142999999996</v>
      </c>
      <c r="E17" s="350">
        <v>5431.7359999999999</v>
      </c>
      <c r="F17" s="351" t="s">
        <v>135</v>
      </c>
      <c r="G17" s="352">
        <v>10519.963</v>
      </c>
      <c r="H17" s="353">
        <v>48005.457000000002</v>
      </c>
      <c r="I17" s="354">
        <v>12585.579</v>
      </c>
      <c r="J17" s="331"/>
      <c r="K17" s="349" t="s">
        <v>117</v>
      </c>
      <c r="L17" s="350">
        <v>3248.5070000000001</v>
      </c>
      <c r="M17" s="350">
        <v>15166.906000000001</v>
      </c>
      <c r="N17" s="350">
        <v>2621.52</v>
      </c>
      <c r="O17" s="351" t="s">
        <v>115</v>
      </c>
      <c r="P17" s="352">
        <v>2640.2249999999999</v>
      </c>
      <c r="Q17" s="353">
        <v>12182.409</v>
      </c>
      <c r="R17" s="354">
        <v>7224.2309999999998</v>
      </c>
    </row>
    <row r="18" spans="2:18" ht="15.75" x14ac:dyDescent="0.25">
      <c r="B18" s="349" t="s">
        <v>135</v>
      </c>
      <c r="C18" s="350">
        <v>10480.92</v>
      </c>
      <c r="D18" s="350">
        <v>48898.932999999997</v>
      </c>
      <c r="E18" s="350">
        <v>12488.066000000001</v>
      </c>
      <c r="F18" s="351" t="s">
        <v>235</v>
      </c>
      <c r="G18" s="352">
        <v>10336.731</v>
      </c>
      <c r="H18" s="353">
        <v>46995.351999999999</v>
      </c>
      <c r="I18" s="354">
        <v>14130.646000000001</v>
      </c>
      <c r="J18" s="331"/>
      <c r="K18" s="349" t="s">
        <v>128</v>
      </c>
      <c r="L18" s="350">
        <v>3113.194</v>
      </c>
      <c r="M18" s="350">
        <v>14668.748</v>
      </c>
      <c r="N18" s="350">
        <v>3218.3870000000002</v>
      </c>
      <c r="O18" s="351" t="s">
        <v>128</v>
      </c>
      <c r="P18" s="352">
        <v>2368.819</v>
      </c>
      <c r="Q18" s="353">
        <v>10735.939</v>
      </c>
      <c r="R18" s="354">
        <v>4038.4639999999999</v>
      </c>
    </row>
    <row r="19" spans="2:18" ht="15.75" x14ac:dyDescent="0.25">
      <c r="B19" s="349" t="s">
        <v>119</v>
      </c>
      <c r="C19" s="350">
        <v>9921.366</v>
      </c>
      <c r="D19" s="350">
        <v>46489.762000000002</v>
      </c>
      <c r="E19" s="350">
        <v>6024.7759999999998</v>
      </c>
      <c r="F19" s="351" t="s">
        <v>119</v>
      </c>
      <c r="G19" s="352">
        <v>10301.674000000001</v>
      </c>
      <c r="H19" s="353">
        <v>46964.790999999997</v>
      </c>
      <c r="I19" s="354">
        <v>6785.5129999999999</v>
      </c>
      <c r="J19" s="331"/>
      <c r="K19" s="349" t="s">
        <v>116</v>
      </c>
      <c r="L19" s="350">
        <v>769.65200000000004</v>
      </c>
      <c r="M19" s="350">
        <v>3594.5549999999998</v>
      </c>
      <c r="N19" s="350">
        <v>929.85</v>
      </c>
      <c r="O19" s="351" t="s">
        <v>129</v>
      </c>
      <c r="P19" s="352">
        <v>1912.91</v>
      </c>
      <c r="Q19" s="353">
        <v>8709.8670000000002</v>
      </c>
      <c r="R19" s="354">
        <v>853.06899999999996</v>
      </c>
    </row>
    <row r="20" spans="2:18" ht="15.75" x14ac:dyDescent="0.25">
      <c r="B20" s="349" t="s">
        <v>153</v>
      </c>
      <c r="C20" s="350">
        <v>7618.0709999999999</v>
      </c>
      <c r="D20" s="350">
        <v>35722.298999999999</v>
      </c>
      <c r="E20" s="350">
        <v>9788.1260000000002</v>
      </c>
      <c r="F20" s="351" t="s">
        <v>111</v>
      </c>
      <c r="G20" s="352">
        <v>9152.2489999999998</v>
      </c>
      <c r="H20" s="353">
        <v>41716.94</v>
      </c>
      <c r="I20" s="354">
        <v>8248.1180000000004</v>
      </c>
      <c r="J20" s="331"/>
      <c r="K20" s="349" t="s">
        <v>111</v>
      </c>
      <c r="L20" s="350">
        <v>356.01</v>
      </c>
      <c r="M20" s="350">
        <v>1668.479</v>
      </c>
      <c r="N20" s="350">
        <v>184.017</v>
      </c>
      <c r="O20" s="351" t="s">
        <v>111</v>
      </c>
      <c r="P20" s="352">
        <v>1034.316</v>
      </c>
      <c r="Q20" s="353">
        <v>4752.3509999999997</v>
      </c>
      <c r="R20" s="354">
        <v>471.21300000000002</v>
      </c>
    </row>
    <row r="21" spans="2:18" ht="15.75" x14ac:dyDescent="0.25">
      <c r="B21" s="349" t="s">
        <v>115</v>
      </c>
      <c r="C21" s="350">
        <v>7472.808</v>
      </c>
      <c r="D21" s="350">
        <v>35202.976000000002</v>
      </c>
      <c r="E21" s="350">
        <v>3798.933</v>
      </c>
      <c r="F21" s="351" t="s">
        <v>120</v>
      </c>
      <c r="G21" s="352">
        <v>7292.5910000000003</v>
      </c>
      <c r="H21" s="353">
        <v>33323.294999999998</v>
      </c>
      <c r="I21" s="354">
        <v>10858.758</v>
      </c>
      <c r="J21" s="331"/>
      <c r="K21" s="349" t="s">
        <v>121</v>
      </c>
      <c r="L21" s="350">
        <v>244.786</v>
      </c>
      <c r="M21" s="350">
        <v>1142.578</v>
      </c>
      <c r="N21" s="350">
        <v>139.715</v>
      </c>
      <c r="O21" s="351" t="s">
        <v>112</v>
      </c>
      <c r="P21" s="352">
        <v>803.38400000000001</v>
      </c>
      <c r="Q21" s="353">
        <v>3590.5419999999999</v>
      </c>
      <c r="R21" s="354">
        <v>304.95299999999997</v>
      </c>
    </row>
    <row r="22" spans="2:18" ht="15.75" x14ac:dyDescent="0.25">
      <c r="B22" s="349" t="s">
        <v>120</v>
      </c>
      <c r="C22" s="350">
        <v>7072.95</v>
      </c>
      <c r="D22" s="350">
        <v>33078.252999999997</v>
      </c>
      <c r="E22" s="350">
        <v>9750.384</v>
      </c>
      <c r="F22" s="351" t="s">
        <v>214</v>
      </c>
      <c r="G22" s="352">
        <v>6608.6689999999999</v>
      </c>
      <c r="H22" s="353">
        <v>30272.342000000001</v>
      </c>
      <c r="I22" s="354">
        <v>4117.549</v>
      </c>
      <c r="J22" s="331"/>
      <c r="K22" s="349" t="s">
        <v>136</v>
      </c>
      <c r="L22" s="350">
        <v>159.40899999999999</v>
      </c>
      <c r="M22" s="350">
        <v>751.18299999999999</v>
      </c>
      <c r="N22" s="350">
        <v>45</v>
      </c>
      <c r="O22" s="351" t="s">
        <v>116</v>
      </c>
      <c r="P22" s="352">
        <v>257.32299999999998</v>
      </c>
      <c r="Q22" s="353">
        <v>1193.3599999999999</v>
      </c>
      <c r="R22" s="354">
        <v>233.23699999999999</v>
      </c>
    </row>
    <row r="23" spans="2:18" ht="16.5" thickBot="1" x14ac:dyDescent="0.3">
      <c r="B23" s="355" t="s">
        <v>164</v>
      </c>
      <c r="C23" s="356">
        <v>6297.1610000000001</v>
      </c>
      <c r="D23" s="356">
        <v>29250.187999999998</v>
      </c>
      <c r="E23" s="356">
        <v>8262.4509999999991</v>
      </c>
      <c r="F23" s="357" t="s">
        <v>115</v>
      </c>
      <c r="G23" s="358">
        <v>6432.6710000000003</v>
      </c>
      <c r="H23" s="359">
        <v>29277.909</v>
      </c>
      <c r="I23" s="360">
        <v>4565.5959999999995</v>
      </c>
      <c r="J23" s="331"/>
      <c r="K23" s="355" t="s">
        <v>113</v>
      </c>
      <c r="L23" s="356">
        <v>155.07599999999999</v>
      </c>
      <c r="M23" s="356">
        <v>729.38699999999994</v>
      </c>
      <c r="N23" s="356">
        <v>24.103000000000002</v>
      </c>
      <c r="O23" s="357" t="s">
        <v>121</v>
      </c>
      <c r="P23" s="358">
        <v>253.63</v>
      </c>
      <c r="Q23" s="359">
        <v>1168.2639999999999</v>
      </c>
      <c r="R23" s="360">
        <v>102.265</v>
      </c>
    </row>
    <row r="24" spans="2:18" x14ac:dyDescent="0.2">
      <c r="B24" s="361"/>
      <c r="C24" s="361"/>
      <c r="D24" s="361"/>
      <c r="E24" s="361"/>
      <c r="F24" s="361"/>
      <c r="G24" s="361"/>
      <c r="H24" s="361"/>
      <c r="I24" s="361"/>
      <c r="J24" s="361"/>
      <c r="K24" s="361"/>
      <c r="L24" s="361"/>
      <c r="M24" s="361"/>
      <c r="N24" s="361"/>
      <c r="O24" s="361"/>
      <c r="P24" s="361"/>
      <c r="Q24" s="361"/>
      <c r="R24" s="361"/>
    </row>
    <row r="25" spans="2:18" x14ac:dyDescent="0.2">
      <c r="B25" s="361"/>
      <c r="C25" s="361"/>
      <c r="D25" s="361"/>
      <c r="E25" s="361"/>
      <c r="F25" s="361"/>
      <c r="G25" s="361"/>
      <c r="H25" s="361"/>
      <c r="I25" s="361"/>
      <c r="J25" s="361"/>
      <c r="K25" s="361"/>
      <c r="L25" s="361"/>
      <c r="M25" s="361"/>
      <c r="N25" s="361"/>
      <c r="O25" s="361"/>
      <c r="P25" s="361"/>
      <c r="Q25" s="361"/>
      <c r="R25" s="361"/>
    </row>
    <row r="26" spans="2:18" x14ac:dyDescent="0.2">
      <c r="B26" s="361"/>
      <c r="C26" s="361"/>
      <c r="D26" s="361"/>
      <c r="E26" s="361"/>
      <c r="F26" s="361"/>
      <c r="G26" s="361"/>
      <c r="H26" s="361"/>
      <c r="I26" s="361"/>
      <c r="J26" s="361"/>
      <c r="K26" s="361"/>
      <c r="L26" s="361"/>
      <c r="M26" s="361"/>
      <c r="N26" s="361"/>
      <c r="O26" s="361"/>
      <c r="P26" s="361"/>
      <c r="Q26" s="361"/>
      <c r="R26" s="361"/>
    </row>
    <row r="27" spans="2:18" ht="15.75" x14ac:dyDescent="0.25">
      <c r="B27" s="362" t="s">
        <v>253</v>
      </c>
      <c r="C27" s="363"/>
      <c r="D27" s="362"/>
      <c r="E27" s="362"/>
      <c r="F27" s="362"/>
      <c r="G27" s="364"/>
      <c r="H27" s="362"/>
      <c r="I27" s="364"/>
      <c r="J27" s="364"/>
      <c r="K27" s="362" t="s">
        <v>254</v>
      </c>
      <c r="L27" s="362"/>
      <c r="M27" s="362"/>
      <c r="N27" s="362"/>
      <c r="O27" s="362"/>
      <c r="P27" s="364"/>
      <c r="Q27" s="362"/>
      <c r="R27" s="364"/>
    </row>
    <row r="28" spans="2:18" ht="16.5" thickBot="1" x14ac:dyDescent="0.3">
      <c r="B28" s="365" t="s">
        <v>167</v>
      </c>
      <c r="C28" s="362"/>
      <c r="D28" s="362"/>
      <c r="E28" s="362"/>
      <c r="F28" s="362"/>
      <c r="G28" s="364"/>
      <c r="H28" s="362"/>
      <c r="I28" s="364"/>
      <c r="J28" s="364"/>
      <c r="K28" s="365" t="s">
        <v>167</v>
      </c>
      <c r="L28" s="362"/>
      <c r="M28" s="362"/>
      <c r="N28" s="362"/>
      <c r="O28" s="362"/>
      <c r="P28" s="364"/>
      <c r="Q28" s="362"/>
      <c r="R28" s="364"/>
    </row>
    <row r="29" spans="2:18" ht="16.5" thickBot="1" x14ac:dyDescent="0.3">
      <c r="B29" s="366" t="s">
        <v>107</v>
      </c>
      <c r="C29" s="367"/>
      <c r="D29" s="367"/>
      <c r="E29" s="367"/>
      <c r="F29" s="367"/>
      <c r="G29" s="367"/>
      <c r="H29" s="367"/>
      <c r="I29" s="368"/>
      <c r="J29" s="364"/>
      <c r="K29" s="366" t="s">
        <v>108</v>
      </c>
      <c r="L29" s="367"/>
      <c r="M29" s="367"/>
      <c r="N29" s="367"/>
      <c r="O29" s="367"/>
      <c r="P29" s="367"/>
      <c r="Q29" s="367"/>
      <c r="R29" s="368"/>
    </row>
    <row r="30" spans="2:18" ht="16.5" thickBot="1" x14ac:dyDescent="0.3">
      <c r="B30" s="369" t="s">
        <v>284</v>
      </c>
      <c r="C30" s="370"/>
      <c r="D30" s="371"/>
      <c r="E30" s="372"/>
      <c r="F30" s="369" t="s">
        <v>285</v>
      </c>
      <c r="G30" s="370"/>
      <c r="H30" s="371"/>
      <c r="I30" s="372"/>
      <c r="J30" s="331"/>
      <c r="K30" s="369" t="s">
        <v>284</v>
      </c>
      <c r="L30" s="370"/>
      <c r="M30" s="371"/>
      <c r="N30" s="372"/>
      <c r="O30" s="369" t="s">
        <v>285</v>
      </c>
      <c r="P30" s="370"/>
      <c r="Q30" s="371"/>
      <c r="R30" s="372"/>
    </row>
    <row r="31" spans="2:18" ht="32.25" thickBot="1" x14ac:dyDescent="0.3">
      <c r="B31" s="373" t="s">
        <v>109</v>
      </c>
      <c r="C31" s="374" t="s">
        <v>89</v>
      </c>
      <c r="D31" s="375" t="s">
        <v>131</v>
      </c>
      <c r="E31" s="376" t="s">
        <v>110</v>
      </c>
      <c r="F31" s="373" t="s">
        <v>109</v>
      </c>
      <c r="G31" s="374" t="s">
        <v>89</v>
      </c>
      <c r="H31" s="375" t="s">
        <v>131</v>
      </c>
      <c r="I31" s="376" t="s">
        <v>110</v>
      </c>
      <c r="J31" s="364"/>
      <c r="K31" s="373" t="s">
        <v>109</v>
      </c>
      <c r="L31" s="374" t="s">
        <v>89</v>
      </c>
      <c r="M31" s="375" t="s">
        <v>131</v>
      </c>
      <c r="N31" s="376" t="s">
        <v>110</v>
      </c>
      <c r="O31" s="373" t="s">
        <v>109</v>
      </c>
      <c r="P31" s="374" t="s">
        <v>89</v>
      </c>
      <c r="Q31" s="375" t="s">
        <v>131</v>
      </c>
      <c r="R31" s="376" t="s">
        <v>110</v>
      </c>
    </row>
    <row r="32" spans="2:18" ht="16.5" thickBot="1" x14ac:dyDescent="0.3">
      <c r="B32" s="336" t="s">
        <v>102</v>
      </c>
      <c r="C32" s="337">
        <v>522119.76199999999</v>
      </c>
      <c r="D32" s="338">
        <v>2435144.7579999999</v>
      </c>
      <c r="E32" s="339">
        <v>144971.73199999999</v>
      </c>
      <c r="F32" s="340" t="s">
        <v>102</v>
      </c>
      <c r="G32" s="341">
        <v>423195.11800000002</v>
      </c>
      <c r="H32" s="342">
        <v>1941053.4920000001</v>
      </c>
      <c r="I32" s="339">
        <v>155445.71799999999</v>
      </c>
      <c r="J32" s="364"/>
      <c r="K32" s="336" t="s">
        <v>102</v>
      </c>
      <c r="L32" s="337">
        <v>355465.04599999997</v>
      </c>
      <c r="M32" s="338">
        <v>1663257.898</v>
      </c>
      <c r="N32" s="339">
        <v>126237.12699999999</v>
      </c>
      <c r="O32" s="340" t="s">
        <v>102</v>
      </c>
      <c r="P32" s="341">
        <v>320954.913</v>
      </c>
      <c r="Q32" s="342">
        <v>1464751.655</v>
      </c>
      <c r="R32" s="339">
        <v>135950.905</v>
      </c>
    </row>
    <row r="33" spans="2:20" ht="15.75" x14ac:dyDescent="0.25">
      <c r="B33" s="343" t="s">
        <v>132</v>
      </c>
      <c r="C33" s="344">
        <v>159020.38699999999</v>
      </c>
      <c r="D33" s="344">
        <v>744550.79799999995</v>
      </c>
      <c r="E33" s="344">
        <v>40917.5</v>
      </c>
      <c r="F33" s="345" t="s">
        <v>132</v>
      </c>
      <c r="G33" s="346">
        <v>151801.242</v>
      </c>
      <c r="H33" s="347">
        <v>695863.85199999996</v>
      </c>
      <c r="I33" s="348">
        <v>56353.000999999997</v>
      </c>
      <c r="J33" s="364"/>
      <c r="K33" s="343" t="s">
        <v>69</v>
      </c>
      <c r="L33" s="344">
        <v>127176.091</v>
      </c>
      <c r="M33" s="344">
        <v>595271.99699999997</v>
      </c>
      <c r="N33" s="344">
        <v>55182.695</v>
      </c>
      <c r="O33" s="345" t="s">
        <v>69</v>
      </c>
      <c r="P33" s="346">
        <v>120985.558</v>
      </c>
      <c r="Q33" s="347">
        <v>552304.08299999998</v>
      </c>
      <c r="R33" s="348">
        <v>57594.436999999998</v>
      </c>
    </row>
    <row r="34" spans="2:20" ht="15.75" x14ac:dyDescent="0.25">
      <c r="B34" s="349" t="s">
        <v>69</v>
      </c>
      <c r="C34" s="350">
        <v>60479.1</v>
      </c>
      <c r="D34" s="350">
        <v>280520.86900000001</v>
      </c>
      <c r="E34" s="350">
        <v>18646.349999999999</v>
      </c>
      <c r="F34" s="351" t="s">
        <v>69</v>
      </c>
      <c r="G34" s="352">
        <v>34946.993000000002</v>
      </c>
      <c r="H34" s="353">
        <v>159793.75200000001</v>
      </c>
      <c r="I34" s="354">
        <v>12926.07</v>
      </c>
      <c r="J34" s="364"/>
      <c r="K34" s="349" t="s">
        <v>117</v>
      </c>
      <c r="L34" s="350">
        <v>54297.644</v>
      </c>
      <c r="M34" s="350">
        <v>254500.85200000001</v>
      </c>
      <c r="N34" s="350">
        <v>13708.653</v>
      </c>
      <c r="O34" s="351" t="s">
        <v>117</v>
      </c>
      <c r="P34" s="352">
        <v>47859.983</v>
      </c>
      <c r="Q34" s="353">
        <v>218999.68900000001</v>
      </c>
      <c r="R34" s="354">
        <v>13617.811</v>
      </c>
    </row>
    <row r="35" spans="2:20" ht="15.75" x14ac:dyDescent="0.25">
      <c r="B35" s="349" t="s">
        <v>214</v>
      </c>
      <c r="C35" s="350">
        <v>44829.735999999997</v>
      </c>
      <c r="D35" s="350">
        <v>207309.397</v>
      </c>
      <c r="E35" s="350">
        <v>12639.71</v>
      </c>
      <c r="F35" s="351" t="s">
        <v>111</v>
      </c>
      <c r="G35" s="352">
        <v>27810.069</v>
      </c>
      <c r="H35" s="353">
        <v>127838.197</v>
      </c>
      <c r="I35" s="354">
        <v>9912.5400000000009</v>
      </c>
      <c r="J35" s="364"/>
      <c r="K35" s="349" t="s">
        <v>214</v>
      </c>
      <c r="L35" s="350">
        <v>42399.256999999998</v>
      </c>
      <c r="M35" s="350">
        <v>198144.15100000001</v>
      </c>
      <c r="N35" s="350">
        <v>12341.915999999999</v>
      </c>
      <c r="O35" s="351" t="s">
        <v>214</v>
      </c>
      <c r="P35" s="352">
        <v>37072.550999999999</v>
      </c>
      <c r="Q35" s="353">
        <v>169570.27499999999</v>
      </c>
      <c r="R35" s="354">
        <v>13505.634</v>
      </c>
    </row>
    <row r="36" spans="2:20" ht="15.75" x14ac:dyDescent="0.25">
      <c r="B36" s="349" t="s">
        <v>111</v>
      </c>
      <c r="C36" s="350">
        <v>32331.692999999999</v>
      </c>
      <c r="D36" s="350">
        <v>150910.476</v>
      </c>
      <c r="E36" s="350">
        <v>8526.0409999999993</v>
      </c>
      <c r="F36" s="351" t="s">
        <v>214</v>
      </c>
      <c r="G36" s="352">
        <v>21946.806</v>
      </c>
      <c r="H36" s="353">
        <v>101506.26300000001</v>
      </c>
      <c r="I36" s="354">
        <v>8954.5779999999995</v>
      </c>
      <c r="J36" s="364"/>
      <c r="K36" s="349" t="s">
        <v>68</v>
      </c>
      <c r="L36" s="350">
        <v>31548.62</v>
      </c>
      <c r="M36" s="350">
        <v>147135.00599999999</v>
      </c>
      <c r="N36" s="350">
        <v>10026.053</v>
      </c>
      <c r="O36" s="351" t="s">
        <v>68</v>
      </c>
      <c r="P36" s="352">
        <v>23591.292000000001</v>
      </c>
      <c r="Q36" s="353">
        <v>106691.709</v>
      </c>
      <c r="R36" s="354">
        <v>12600.464</v>
      </c>
    </row>
    <row r="37" spans="2:20" ht="15.75" x14ac:dyDescent="0.25">
      <c r="B37" s="349" t="s">
        <v>120</v>
      </c>
      <c r="C37" s="350">
        <v>22156.544000000002</v>
      </c>
      <c r="D37" s="350">
        <v>103422.895</v>
      </c>
      <c r="E37" s="350">
        <v>6062.0320000000002</v>
      </c>
      <c r="F37" s="351" t="s">
        <v>118</v>
      </c>
      <c r="G37" s="352">
        <v>16098.397999999999</v>
      </c>
      <c r="H37" s="353">
        <v>73809.235000000001</v>
      </c>
      <c r="I37" s="354">
        <v>6232.6869999999999</v>
      </c>
      <c r="J37" s="364"/>
      <c r="K37" s="349" t="s">
        <v>164</v>
      </c>
      <c r="L37" s="350">
        <v>18133.983</v>
      </c>
      <c r="M37" s="350">
        <v>85374.479000000007</v>
      </c>
      <c r="N37" s="350">
        <v>5056.384</v>
      </c>
      <c r="O37" s="351" t="s">
        <v>112</v>
      </c>
      <c r="P37" s="352">
        <v>16315.216</v>
      </c>
      <c r="Q37" s="353">
        <v>74777.974000000002</v>
      </c>
      <c r="R37" s="354">
        <v>5459.1610000000001</v>
      </c>
    </row>
    <row r="38" spans="2:20" ht="15.75" x14ac:dyDescent="0.25">
      <c r="B38" s="349" t="s">
        <v>118</v>
      </c>
      <c r="C38" s="350">
        <v>21960.963</v>
      </c>
      <c r="D38" s="350">
        <v>102695.072</v>
      </c>
      <c r="E38" s="350">
        <v>5877.0039999999999</v>
      </c>
      <c r="F38" s="351" t="s">
        <v>212</v>
      </c>
      <c r="G38" s="352">
        <v>14767.746999999999</v>
      </c>
      <c r="H38" s="353">
        <v>68162.101999999999</v>
      </c>
      <c r="I38" s="354">
        <v>5090.05</v>
      </c>
      <c r="J38" s="364"/>
      <c r="K38" s="349" t="s">
        <v>112</v>
      </c>
      <c r="L38" s="350">
        <v>17397.712</v>
      </c>
      <c r="M38" s="350">
        <v>81339.945000000007</v>
      </c>
      <c r="N38" s="350">
        <v>4604.8959999999997</v>
      </c>
      <c r="O38" s="351" t="s">
        <v>164</v>
      </c>
      <c r="P38" s="352">
        <v>13398.141</v>
      </c>
      <c r="Q38" s="353">
        <v>60730.44</v>
      </c>
      <c r="R38" s="354">
        <v>5645.8990000000003</v>
      </c>
    </row>
    <row r="39" spans="2:20" ht="15.75" x14ac:dyDescent="0.25">
      <c r="B39" s="349" t="s">
        <v>153</v>
      </c>
      <c r="C39" s="350">
        <v>17766.453000000001</v>
      </c>
      <c r="D39" s="350">
        <v>83480.292000000001</v>
      </c>
      <c r="E39" s="350">
        <v>4530.3509999999997</v>
      </c>
      <c r="F39" s="351" t="s">
        <v>153</v>
      </c>
      <c r="G39" s="352">
        <v>10799.15</v>
      </c>
      <c r="H39" s="353">
        <v>49725.131000000001</v>
      </c>
      <c r="I39" s="354">
        <v>3448</v>
      </c>
      <c r="J39" s="364"/>
      <c r="K39" s="349" t="s">
        <v>114</v>
      </c>
      <c r="L39" s="350">
        <v>13458.127</v>
      </c>
      <c r="M39" s="350">
        <v>63006.601000000002</v>
      </c>
      <c r="N39" s="350">
        <v>3793.6089999999999</v>
      </c>
      <c r="O39" s="351" t="s">
        <v>152</v>
      </c>
      <c r="P39" s="352">
        <v>12410.315000000001</v>
      </c>
      <c r="Q39" s="353">
        <v>56570.139000000003</v>
      </c>
      <c r="R39" s="354">
        <v>5057.45</v>
      </c>
    </row>
    <row r="40" spans="2:20" ht="15.75" x14ac:dyDescent="0.25">
      <c r="B40" s="349" t="s">
        <v>154</v>
      </c>
      <c r="C40" s="350">
        <v>16397.652999999998</v>
      </c>
      <c r="D40" s="350">
        <v>76081.646999999997</v>
      </c>
      <c r="E40" s="350">
        <v>4236.5</v>
      </c>
      <c r="F40" s="351" t="s">
        <v>156</v>
      </c>
      <c r="G40" s="352">
        <v>9711.2849999999999</v>
      </c>
      <c r="H40" s="353">
        <v>44340.894</v>
      </c>
      <c r="I40" s="354">
        <v>3083.2330000000002</v>
      </c>
      <c r="J40" s="364"/>
      <c r="K40" s="349" t="s">
        <v>116</v>
      </c>
      <c r="L40" s="350">
        <v>10320.925999999999</v>
      </c>
      <c r="M40" s="350">
        <v>48250.133000000002</v>
      </c>
      <c r="N40" s="350">
        <v>2758.355</v>
      </c>
      <c r="O40" s="351" t="s">
        <v>111</v>
      </c>
      <c r="P40" s="352">
        <v>11715.217000000001</v>
      </c>
      <c r="Q40" s="353">
        <v>53695.847999999998</v>
      </c>
      <c r="R40" s="354">
        <v>2813.335</v>
      </c>
    </row>
    <row r="41" spans="2:20" ht="15.75" x14ac:dyDescent="0.25">
      <c r="B41" s="349" t="s">
        <v>124</v>
      </c>
      <c r="C41" s="350">
        <v>10632.759</v>
      </c>
      <c r="D41" s="350">
        <v>49609.735000000001</v>
      </c>
      <c r="E41" s="350">
        <v>2862.4059999999999</v>
      </c>
      <c r="F41" s="351" t="s">
        <v>275</v>
      </c>
      <c r="G41" s="352">
        <v>9530.0730000000003</v>
      </c>
      <c r="H41" s="353">
        <v>43386.097999999998</v>
      </c>
      <c r="I41" s="354">
        <v>2823</v>
      </c>
      <c r="J41" s="364"/>
      <c r="K41" s="349" t="s">
        <v>152</v>
      </c>
      <c r="L41" s="350">
        <v>10178.811</v>
      </c>
      <c r="M41" s="350">
        <v>47645.745000000003</v>
      </c>
      <c r="N41" s="350">
        <v>3110.37</v>
      </c>
      <c r="O41" s="351" t="s">
        <v>114</v>
      </c>
      <c r="P41" s="352">
        <v>8444.8389999999999</v>
      </c>
      <c r="Q41" s="353">
        <v>37992.461000000003</v>
      </c>
      <c r="R41" s="354">
        <v>4142.8130000000001</v>
      </c>
    </row>
    <row r="42" spans="2:20" ht="15.75" x14ac:dyDescent="0.25">
      <c r="B42" s="349" t="s">
        <v>136</v>
      </c>
      <c r="C42" s="350">
        <v>10336.620000000001</v>
      </c>
      <c r="D42" s="350">
        <v>48520.72</v>
      </c>
      <c r="E42" s="350">
        <v>2791.1019999999999</v>
      </c>
      <c r="F42" s="351" t="s">
        <v>136</v>
      </c>
      <c r="G42" s="352">
        <v>9360.232</v>
      </c>
      <c r="H42" s="353">
        <v>42969.485000000001</v>
      </c>
      <c r="I42" s="354">
        <v>3426.6170000000002</v>
      </c>
      <c r="J42" s="364"/>
      <c r="K42" s="349" t="s">
        <v>71</v>
      </c>
      <c r="L42" s="350">
        <v>6971.3710000000001</v>
      </c>
      <c r="M42" s="350">
        <v>32442.752</v>
      </c>
      <c r="N42" s="350">
        <v>2253.598</v>
      </c>
      <c r="O42" s="351" t="s">
        <v>116</v>
      </c>
      <c r="P42" s="352">
        <v>8431.6929999999993</v>
      </c>
      <c r="Q42" s="353">
        <v>38597.044000000002</v>
      </c>
      <c r="R42" s="354">
        <v>2119.9259999999999</v>
      </c>
    </row>
    <row r="43" spans="2:20" ht="15.75" x14ac:dyDescent="0.25">
      <c r="B43" s="349" t="s">
        <v>212</v>
      </c>
      <c r="C43" s="350">
        <v>10207.485000000001</v>
      </c>
      <c r="D43" s="350">
        <v>47768.106</v>
      </c>
      <c r="E43" s="350">
        <v>2935</v>
      </c>
      <c r="F43" s="351" t="s">
        <v>120</v>
      </c>
      <c r="G43" s="352">
        <v>8581.5830000000005</v>
      </c>
      <c r="H43" s="353">
        <v>39495.601000000002</v>
      </c>
      <c r="I43" s="354">
        <v>3162.7860000000001</v>
      </c>
      <c r="J43" s="364"/>
      <c r="K43" s="349" t="s">
        <v>115</v>
      </c>
      <c r="L43" s="350">
        <v>6365.165</v>
      </c>
      <c r="M43" s="350">
        <v>29851.181</v>
      </c>
      <c r="N43" s="350">
        <v>1463.9570000000001</v>
      </c>
      <c r="O43" s="351" t="s">
        <v>122</v>
      </c>
      <c r="P43" s="352">
        <v>4106.96</v>
      </c>
      <c r="Q43" s="353">
        <v>18832.103999999999</v>
      </c>
      <c r="R43" s="354">
        <v>3731.4229999999998</v>
      </c>
    </row>
    <row r="44" spans="2:20" ht="15.75" x14ac:dyDescent="0.25">
      <c r="B44" s="349" t="s">
        <v>156</v>
      </c>
      <c r="C44" s="350">
        <v>8628.7620000000006</v>
      </c>
      <c r="D44" s="350">
        <v>40388.595000000001</v>
      </c>
      <c r="E44" s="350">
        <v>2216.7429999999999</v>
      </c>
      <c r="F44" s="351" t="s">
        <v>280</v>
      </c>
      <c r="G44" s="352">
        <v>6661.9530000000004</v>
      </c>
      <c r="H44" s="353">
        <v>30201.098000000002</v>
      </c>
      <c r="I44" s="354">
        <v>2819.125</v>
      </c>
      <c r="J44" s="364"/>
      <c r="K44" s="349" t="s">
        <v>122</v>
      </c>
      <c r="L44" s="350">
        <v>4585.7219999999998</v>
      </c>
      <c r="M44" s="350">
        <v>21447.956999999999</v>
      </c>
      <c r="N44" s="350">
        <v>3802.5160000000001</v>
      </c>
      <c r="O44" s="351" t="s">
        <v>123</v>
      </c>
      <c r="P44" s="352">
        <v>3876.0239999999999</v>
      </c>
      <c r="Q44" s="353">
        <v>17685.174999999999</v>
      </c>
      <c r="R44" s="354">
        <v>1520.15</v>
      </c>
    </row>
    <row r="45" spans="2:20" ht="15.75" x14ac:dyDescent="0.25">
      <c r="B45" s="349" t="s">
        <v>117</v>
      </c>
      <c r="C45" s="350">
        <v>8471.7150000000001</v>
      </c>
      <c r="D45" s="350">
        <v>38975.745999999999</v>
      </c>
      <c r="E45" s="350">
        <v>2555.518</v>
      </c>
      <c r="F45" s="351" t="s">
        <v>114</v>
      </c>
      <c r="G45" s="352">
        <v>6611.0010000000002</v>
      </c>
      <c r="H45" s="353">
        <v>29968.923999999999</v>
      </c>
      <c r="I45" s="354">
        <v>4573.8140000000003</v>
      </c>
      <c r="J45" s="364"/>
      <c r="K45" s="349" t="s">
        <v>128</v>
      </c>
      <c r="L45" s="350">
        <v>3499.7660000000001</v>
      </c>
      <c r="M45" s="350">
        <v>16235.683999999999</v>
      </c>
      <c r="N45" s="350">
        <v>3249.395</v>
      </c>
      <c r="O45" s="351" t="s">
        <v>115</v>
      </c>
      <c r="P45" s="352">
        <v>3522.558</v>
      </c>
      <c r="Q45" s="353">
        <v>16018.514999999999</v>
      </c>
      <c r="R45" s="354">
        <v>880.154</v>
      </c>
      <c r="T45" s="35"/>
    </row>
    <row r="46" spans="2:20" ht="15.75" x14ac:dyDescent="0.25">
      <c r="B46" s="349" t="s">
        <v>135</v>
      </c>
      <c r="C46" s="350">
        <v>7376.7330000000002</v>
      </c>
      <c r="D46" s="350">
        <v>34481.909</v>
      </c>
      <c r="E46" s="350">
        <v>2181.8789999999999</v>
      </c>
      <c r="F46" s="351" t="s">
        <v>124</v>
      </c>
      <c r="G46" s="352">
        <v>6310.3670000000002</v>
      </c>
      <c r="H46" s="353">
        <v>28774.473999999998</v>
      </c>
      <c r="I46" s="354">
        <v>2370.8229999999999</v>
      </c>
      <c r="J46" s="364"/>
      <c r="K46" s="349" t="s">
        <v>123</v>
      </c>
      <c r="L46" s="350">
        <v>2160</v>
      </c>
      <c r="M46" s="350">
        <v>10051.388999999999</v>
      </c>
      <c r="N46" s="350">
        <v>619.01499999999999</v>
      </c>
      <c r="O46" s="351" t="s">
        <v>128</v>
      </c>
      <c r="P46" s="352">
        <v>2859.9560000000001</v>
      </c>
      <c r="Q46" s="353">
        <v>13132.894</v>
      </c>
      <c r="R46" s="354">
        <v>4291.1260000000002</v>
      </c>
    </row>
    <row r="47" spans="2:20" ht="15.75" x14ac:dyDescent="0.25">
      <c r="B47" s="349" t="s">
        <v>119</v>
      </c>
      <c r="C47" s="350">
        <v>7301.6350000000002</v>
      </c>
      <c r="D47" s="350">
        <v>34161.347999999998</v>
      </c>
      <c r="E47" s="350">
        <v>2147.0529999999999</v>
      </c>
      <c r="F47" s="351" t="s">
        <v>115</v>
      </c>
      <c r="G47" s="352">
        <v>6198.2460000000001</v>
      </c>
      <c r="H47" s="353">
        <v>28687.848999999998</v>
      </c>
      <c r="I47" s="354">
        <v>1726.431</v>
      </c>
      <c r="J47" s="364"/>
      <c r="K47" s="349" t="s">
        <v>129</v>
      </c>
      <c r="L47" s="350">
        <v>2017.6279999999999</v>
      </c>
      <c r="M47" s="350">
        <v>9297.1810000000005</v>
      </c>
      <c r="N47" s="350">
        <v>722.79200000000003</v>
      </c>
      <c r="O47" s="351" t="s">
        <v>71</v>
      </c>
      <c r="P47" s="352">
        <v>2128.3960000000002</v>
      </c>
      <c r="Q47" s="353">
        <v>9756.8430000000008</v>
      </c>
      <c r="R47" s="354">
        <v>863.40599999999995</v>
      </c>
    </row>
    <row r="48" spans="2:20" ht="16.5" thickBot="1" x14ac:dyDescent="0.3">
      <c r="B48" s="355" t="s">
        <v>115</v>
      </c>
      <c r="C48" s="356">
        <v>6949.1970000000001</v>
      </c>
      <c r="D48" s="356">
        <v>32400.888999999999</v>
      </c>
      <c r="E48" s="356">
        <v>1797.1469999999999</v>
      </c>
      <c r="F48" s="357" t="s">
        <v>286</v>
      </c>
      <c r="G48" s="358">
        <v>5367.1379999999999</v>
      </c>
      <c r="H48" s="359">
        <v>24288.452000000001</v>
      </c>
      <c r="I48" s="360">
        <v>1277.502</v>
      </c>
      <c r="J48" s="364"/>
      <c r="K48" s="355" t="s">
        <v>119</v>
      </c>
      <c r="L48" s="356">
        <v>1576.652</v>
      </c>
      <c r="M48" s="356">
        <v>7395.3190000000004</v>
      </c>
      <c r="N48" s="356">
        <v>2451.3330000000001</v>
      </c>
      <c r="O48" s="357" t="s">
        <v>129</v>
      </c>
      <c r="P48" s="358">
        <v>2076.6759999999999</v>
      </c>
      <c r="Q48" s="359">
        <v>9631.0730000000003</v>
      </c>
      <c r="R48" s="360">
        <v>815.95799999999997</v>
      </c>
    </row>
    <row r="49" spans="2:18" ht="15.75" x14ac:dyDescent="0.25">
      <c r="B49" s="377"/>
      <c r="C49" s="378"/>
      <c r="D49" s="378"/>
      <c r="E49" s="378"/>
      <c r="F49" s="377"/>
      <c r="G49" s="379"/>
      <c r="H49" s="379"/>
      <c r="I49" s="379"/>
      <c r="J49" s="380"/>
      <c r="K49" s="377"/>
      <c r="L49" s="378"/>
      <c r="M49" s="378"/>
      <c r="N49" s="378"/>
      <c r="O49" s="377"/>
      <c r="P49" s="379"/>
      <c r="Q49" s="379"/>
      <c r="R49" s="379"/>
    </row>
    <row r="50" spans="2:18" ht="15.75" x14ac:dyDescent="0.25">
      <c r="B50" s="377"/>
      <c r="C50" s="378"/>
      <c r="D50" s="378"/>
      <c r="E50" s="378"/>
      <c r="F50" s="377"/>
      <c r="G50" s="379"/>
      <c r="H50" s="379"/>
      <c r="I50" s="379"/>
      <c r="J50" s="380"/>
      <c r="K50" s="377"/>
      <c r="L50" s="378"/>
      <c r="M50" s="378"/>
      <c r="N50" s="378"/>
      <c r="O50" s="377"/>
      <c r="P50" s="379"/>
      <c r="Q50" s="379"/>
      <c r="R50" s="379"/>
    </row>
    <row r="51" spans="2:18" ht="15.75" x14ac:dyDescent="0.25">
      <c r="B51" s="377"/>
      <c r="C51" s="378"/>
      <c r="D51" s="378"/>
      <c r="E51" s="378"/>
      <c r="F51" s="377"/>
      <c r="G51" s="379"/>
      <c r="H51" s="379"/>
      <c r="I51" s="379"/>
      <c r="J51" s="380"/>
      <c r="K51" s="377"/>
      <c r="L51" s="378"/>
      <c r="M51" s="378"/>
      <c r="N51" s="378"/>
      <c r="O51" s="377"/>
      <c r="P51" s="379"/>
      <c r="Q51" s="379"/>
      <c r="R51" s="379"/>
    </row>
    <row r="52" spans="2:18" ht="15.75" x14ac:dyDescent="0.25">
      <c r="B52" s="381" t="s">
        <v>255</v>
      </c>
      <c r="C52" s="382"/>
      <c r="D52" s="382"/>
      <c r="E52" s="382"/>
      <c r="F52" s="381"/>
      <c r="G52" s="383"/>
      <c r="H52" s="383"/>
      <c r="I52" s="384"/>
      <c r="J52" s="331"/>
      <c r="K52" s="381" t="s">
        <v>256</v>
      </c>
      <c r="L52" s="382"/>
      <c r="M52" s="382"/>
      <c r="N52" s="382"/>
      <c r="O52" s="381"/>
      <c r="P52" s="383"/>
      <c r="Q52" s="383"/>
      <c r="R52" s="384"/>
    </row>
    <row r="53" spans="2:18" ht="16.5" thickBot="1" x14ac:dyDescent="0.3">
      <c r="B53" s="385" t="s">
        <v>167</v>
      </c>
      <c r="C53" s="386"/>
      <c r="D53" s="386"/>
      <c r="E53" s="386"/>
      <c r="F53" s="385"/>
      <c r="G53" s="384"/>
      <c r="H53" s="384"/>
      <c r="I53" s="384"/>
      <c r="J53" s="331"/>
      <c r="K53" s="385" t="s">
        <v>167</v>
      </c>
      <c r="L53" s="386"/>
      <c r="M53" s="386"/>
      <c r="N53" s="386"/>
      <c r="O53" s="385"/>
      <c r="P53" s="384"/>
      <c r="Q53" s="384"/>
      <c r="R53" s="384"/>
    </row>
    <row r="54" spans="2:18" ht="16.5" thickBot="1" x14ac:dyDescent="0.3">
      <c r="B54" s="366" t="s">
        <v>107</v>
      </c>
      <c r="C54" s="367"/>
      <c r="D54" s="367"/>
      <c r="E54" s="367"/>
      <c r="F54" s="367"/>
      <c r="G54" s="367"/>
      <c r="H54" s="367"/>
      <c r="I54" s="368"/>
      <c r="J54" s="331"/>
      <c r="K54" s="366" t="s">
        <v>108</v>
      </c>
      <c r="L54" s="367"/>
      <c r="M54" s="367"/>
      <c r="N54" s="367"/>
      <c r="O54" s="367"/>
      <c r="P54" s="367"/>
      <c r="Q54" s="367"/>
      <c r="R54" s="368"/>
    </row>
    <row r="55" spans="2:18" ht="16.5" thickBot="1" x14ac:dyDescent="0.3">
      <c r="B55" s="369" t="s">
        <v>284</v>
      </c>
      <c r="C55" s="370"/>
      <c r="D55" s="371"/>
      <c r="E55" s="372"/>
      <c r="F55" s="369" t="s">
        <v>285</v>
      </c>
      <c r="G55" s="370"/>
      <c r="H55" s="371"/>
      <c r="I55" s="372"/>
      <c r="J55" s="331"/>
      <c r="K55" s="369" t="s">
        <v>284</v>
      </c>
      <c r="L55" s="370"/>
      <c r="M55" s="371"/>
      <c r="N55" s="372"/>
      <c r="O55" s="369" t="s">
        <v>285</v>
      </c>
      <c r="P55" s="370"/>
      <c r="Q55" s="371"/>
      <c r="R55" s="372"/>
    </row>
    <row r="56" spans="2:18" ht="30.75" thickBot="1" x14ac:dyDescent="0.25">
      <c r="B56" s="332" t="s">
        <v>109</v>
      </c>
      <c r="C56" s="333" t="s">
        <v>89</v>
      </c>
      <c r="D56" s="334" t="s">
        <v>131</v>
      </c>
      <c r="E56" s="335" t="s">
        <v>110</v>
      </c>
      <c r="F56" s="332" t="s">
        <v>109</v>
      </c>
      <c r="G56" s="333" t="s">
        <v>89</v>
      </c>
      <c r="H56" s="334" t="s">
        <v>131</v>
      </c>
      <c r="I56" s="335" t="s">
        <v>110</v>
      </c>
      <c r="J56" s="331"/>
      <c r="K56" s="332" t="s">
        <v>109</v>
      </c>
      <c r="L56" s="333" t="s">
        <v>89</v>
      </c>
      <c r="M56" s="334" t="s">
        <v>131</v>
      </c>
      <c r="N56" s="335" t="s">
        <v>110</v>
      </c>
      <c r="O56" s="332" t="s">
        <v>109</v>
      </c>
      <c r="P56" s="333" t="s">
        <v>89</v>
      </c>
      <c r="Q56" s="334" t="s">
        <v>131</v>
      </c>
      <c r="R56" s="335" t="s">
        <v>110</v>
      </c>
    </row>
    <row r="57" spans="2:18" ht="16.5" thickBot="1" x14ac:dyDescent="0.3">
      <c r="B57" s="336" t="s">
        <v>102</v>
      </c>
      <c r="C57" s="337">
        <v>190007.81299999999</v>
      </c>
      <c r="D57" s="338">
        <v>888319.04799999995</v>
      </c>
      <c r="E57" s="339">
        <v>131409.21400000001</v>
      </c>
      <c r="F57" s="340" t="s">
        <v>102</v>
      </c>
      <c r="G57" s="341">
        <v>216014.114</v>
      </c>
      <c r="H57" s="342">
        <v>986770.495</v>
      </c>
      <c r="I57" s="339">
        <v>133070.03700000001</v>
      </c>
      <c r="J57" s="331"/>
      <c r="K57" s="336" t="s">
        <v>102</v>
      </c>
      <c r="L57" s="337">
        <v>91867.543999999994</v>
      </c>
      <c r="M57" s="338">
        <v>429245.57799999998</v>
      </c>
      <c r="N57" s="339">
        <v>60499.231</v>
      </c>
      <c r="O57" s="340" t="s">
        <v>102</v>
      </c>
      <c r="P57" s="341">
        <v>95338.077000000005</v>
      </c>
      <c r="Q57" s="342">
        <v>435486.38099999999</v>
      </c>
      <c r="R57" s="339">
        <v>57947.972999999998</v>
      </c>
    </row>
    <row r="58" spans="2:18" ht="15.75" x14ac:dyDescent="0.25">
      <c r="B58" s="343" t="s">
        <v>122</v>
      </c>
      <c r="C58" s="344">
        <v>24107.092000000001</v>
      </c>
      <c r="D58" s="344">
        <v>112673.30100000001</v>
      </c>
      <c r="E58" s="344">
        <v>16840.12</v>
      </c>
      <c r="F58" s="345" t="s">
        <v>122</v>
      </c>
      <c r="G58" s="346">
        <v>32110.315999999999</v>
      </c>
      <c r="H58" s="347">
        <v>146753.91899999999</v>
      </c>
      <c r="I58" s="348">
        <v>18674.919999999998</v>
      </c>
      <c r="J58" s="331"/>
      <c r="K58" s="343" t="s">
        <v>69</v>
      </c>
      <c r="L58" s="344">
        <v>30002.078000000001</v>
      </c>
      <c r="M58" s="344">
        <v>140111.61499999999</v>
      </c>
      <c r="N58" s="344">
        <v>18864.77</v>
      </c>
      <c r="O58" s="345" t="s">
        <v>69</v>
      </c>
      <c r="P58" s="346">
        <v>34235.074000000001</v>
      </c>
      <c r="Q58" s="347">
        <v>156189.16399999999</v>
      </c>
      <c r="R58" s="348">
        <v>21681.965</v>
      </c>
    </row>
    <row r="59" spans="2:18" ht="15.75" x14ac:dyDescent="0.25">
      <c r="B59" s="349" t="s">
        <v>119</v>
      </c>
      <c r="C59" s="350">
        <v>21704.468000000001</v>
      </c>
      <c r="D59" s="350">
        <v>101396.128</v>
      </c>
      <c r="E59" s="350">
        <v>17766.14</v>
      </c>
      <c r="F59" s="351" t="s">
        <v>119</v>
      </c>
      <c r="G59" s="352">
        <v>28694.868999999999</v>
      </c>
      <c r="H59" s="353">
        <v>131284.24100000001</v>
      </c>
      <c r="I59" s="354">
        <v>19083.019</v>
      </c>
      <c r="J59" s="331"/>
      <c r="K59" s="349" t="s">
        <v>117</v>
      </c>
      <c r="L59" s="350">
        <v>19094.306</v>
      </c>
      <c r="M59" s="350">
        <v>89219.626000000004</v>
      </c>
      <c r="N59" s="350">
        <v>19666.222000000002</v>
      </c>
      <c r="O59" s="351" t="s">
        <v>117</v>
      </c>
      <c r="P59" s="352">
        <v>25401.264999999999</v>
      </c>
      <c r="Q59" s="353">
        <v>116162.67</v>
      </c>
      <c r="R59" s="354">
        <v>18867.38</v>
      </c>
    </row>
    <row r="60" spans="2:18" ht="15.75" x14ac:dyDescent="0.25">
      <c r="B60" s="349" t="s">
        <v>124</v>
      </c>
      <c r="C60" s="350">
        <v>16798.222000000002</v>
      </c>
      <c r="D60" s="350">
        <v>78564.941999999995</v>
      </c>
      <c r="E60" s="350">
        <v>12339.16</v>
      </c>
      <c r="F60" s="351" t="s">
        <v>124</v>
      </c>
      <c r="G60" s="352">
        <v>19124.608</v>
      </c>
      <c r="H60" s="353">
        <v>87246.379000000001</v>
      </c>
      <c r="I60" s="354">
        <v>13974.995999999999</v>
      </c>
      <c r="J60" s="331"/>
      <c r="K60" s="349" t="s">
        <v>115</v>
      </c>
      <c r="L60" s="350">
        <v>15302.013999999999</v>
      </c>
      <c r="M60" s="350">
        <v>71444.225000000006</v>
      </c>
      <c r="N60" s="350">
        <v>7851.1909999999998</v>
      </c>
      <c r="O60" s="351" t="s">
        <v>115</v>
      </c>
      <c r="P60" s="352">
        <v>13972.814</v>
      </c>
      <c r="Q60" s="353">
        <v>63916.703000000001</v>
      </c>
      <c r="R60" s="354">
        <v>5648.8230000000003</v>
      </c>
    </row>
    <row r="61" spans="2:18" ht="15.75" x14ac:dyDescent="0.25">
      <c r="B61" s="349" t="s">
        <v>69</v>
      </c>
      <c r="C61" s="350">
        <v>14405.304</v>
      </c>
      <c r="D61" s="350">
        <v>67245.168000000005</v>
      </c>
      <c r="E61" s="350">
        <v>12605.715</v>
      </c>
      <c r="F61" s="351" t="s">
        <v>115</v>
      </c>
      <c r="G61" s="352">
        <v>18012.758000000002</v>
      </c>
      <c r="H61" s="353">
        <v>82332.070000000007</v>
      </c>
      <c r="I61" s="354">
        <v>11108.724</v>
      </c>
      <c r="J61" s="331"/>
      <c r="K61" s="349" t="s">
        <v>116</v>
      </c>
      <c r="L61" s="350">
        <v>14336.271000000001</v>
      </c>
      <c r="M61" s="350">
        <v>66944.444000000003</v>
      </c>
      <c r="N61" s="350">
        <v>9928.7099999999991</v>
      </c>
      <c r="O61" s="351" t="s">
        <v>116</v>
      </c>
      <c r="P61" s="352">
        <v>11394.215</v>
      </c>
      <c r="Q61" s="353">
        <v>51927.989000000001</v>
      </c>
      <c r="R61" s="354">
        <v>7216.1580000000004</v>
      </c>
    </row>
    <row r="62" spans="2:18" ht="15.75" x14ac:dyDescent="0.25">
      <c r="B62" s="349" t="s">
        <v>115</v>
      </c>
      <c r="C62" s="350">
        <v>14332.067999999999</v>
      </c>
      <c r="D62" s="350">
        <v>66957.817999999999</v>
      </c>
      <c r="E62" s="350">
        <v>10060.778</v>
      </c>
      <c r="F62" s="351" t="s">
        <v>69</v>
      </c>
      <c r="G62" s="352">
        <v>16007.732</v>
      </c>
      <c r="H62" s="353">
        <v>73035.691000000006</v>
      </c>
      <c r="I62" s="354">
        <v>11101.427</v>
      </c>
      <c r="J62" s="331"/>
      <c r="K62" s="349" t="s">
        <v>214</v>
      </c>
      <c r="L62" s="350">
        <v>3731.83</v>
      </c>
      <c r="M62" s="350">
        <v>17616.648000000001</v>
      </c>
      <c r="N62" s="350">
        <v>1077.5999999999999</v>
      </c>
      <c r="O62" s="351" t="s">
        <v>68</v>
      </c>
      <c r="P62" s="352">
        <v>2000.278</v>
      </c>
      <c r="Q62" s="353">
        <v>9118.5879999999997</v>
      </c>
      <c r="R62" s="354">
        <v>820.18299999999999</v>
      </c>
    </row>
    <row r="63" spans="2:18" ht="15.75" x14ac:dyDescent="0.25">
      <c r="B63" s="349" t="s">
        <v>153</v>
      </c>
      <c r="C63" s="350">
        <v>14226.065000000001</v>
      </c>
      <c r="D63" s="350">
        <v>66831.620999999999</v>
      </c>
      <c r="E63" s="350">
        <v>3852.625</v>
      </c>
      <c r="F63" s="351" t="s">
        <v>114</v>
      </c>
      <c r="G63" s="352">
        <v>11745.817999999999</v>
      </c>
      <c r="H63" s="353">
        <v>53730.605000000003</v>
      </c>
      <c r="I63" s="354">
        <v>9801.0609999999997</v>
      </c>
      <c r="J63" s="331"/>
      <c r="K63" s="349" t="s">
        <v>68</v>
      </c>
      <c r="L63" s="350">
        <v>3139.7440000000001</v>
      </c>
      <c r="M63" s="350">
        <v>14776.565000000001</v>
      </c>
      <c r="N63" s="350">
        <v>892.6</v>
      </c>
      <c r="O63" s="351" t="s">
        <v>127</v>
      </c>
      <c r="P63" s="352">
        <v>1712.636</v>
      </c>
      <c r="Q63" s="353">
        <v>7809.2529999999997</v>
      </c>
      <c r="R63" s="354">
        <v>773.84799999999996</v>
      </c>
    </row>
    <row r="64" spans="2:18" ht="15.75" x14ac:dyDescent="0.25">
      <c r="B64" s="349" t="s">
        <v>114</v>
      </c>
      <c r="C64" s="350">
        <v>12139.126</v>
      </c>
      <c r="D64" s="350">
        <v>56834.203000000001</v>
      </c>
      <c r="E64" s="350">
        <v>10734.772999999999</v>
      </c>
      <c r="F64" s="351" t="s">
        <v>164</v>
      </c>
      <c r="G64" s="352">
        <v>11729.545</v>
      </c>
      <c r="H64" s="353">
        <v>53724.741000000002</v>
      </c>
      <c r="I64" s="354">
        <v>7565.8419999999996</v>
      </c>
      <c r="J64" s="331"/>
      <c r="K64" s="349" t="s">
        <v>127</v>
      </c>
      <c r="L64" s="350">
        <v>1247.8499999999999</v>
      </c>
      <c r="M64" s="350">
        <v>5813.5169999999998</v>
      </c>
      <c r="N64" s="350">
        <v>567.58500000000004</v>
      </c>
      <c r="O64" s="351" t="s">
        <v>114</v>
      </c>
      <c r="P64" s="352">
        <v>1657.65</v>
      </c>
      <c r="Q64" s="353">
        <v>7559.7219999999998</v>
      </c>
      <c r="R64" s="354">
        <v>862.47199999999998</v>
      </c>
    </row>
    <row r="65" spans="2:18" ht="15.75" x14ac:dyDescent="0.25">
      <c r="B65" s="349" t="s">
        <v>164</v>
      </c>
      <c r="C65" s="350">
        <v>9633.3459999999995</v>
      </c>
      <c r="D65" s="350">
        <v>45149.42</v>
      </c>
      <c r="E65" s="350">
        <v>7470.1949999999997</v>
      </c>
      <c r="F65" s="351" t="s">
        <v>113</v>
      </c>
      <c r="G65" s="352">
        <v>11145.566000000001</v>
      </c>
      <c r="H65" s="353">
        <v>50851.794999999998</v>
      </c>
      <c r="I65" s="354">
        <v>4462.7640000000001</v>
      </c>
      <c r="J65" s="331"/>
      <c r="K65" s="349" t="s">
        <v>114</v>
      </c>
      <c r="L65" s="350">
        <v>1110.366</v>
      </c>
      <c r="M65" s="350">
        <v>5161.518</v>
      </c>
      <c r="N65" s="350">
        <v>375.83199999999999</v>
      </c>
      <c r="O65" s="351" t="s">
        <v>113</v>
      </c>
      <c r="P65" s="352">
        <v>1123.2329999999999</v>
      </c>
      <c r="Q65" s="353">
        <v>5123.25</v>
      </c>
      <c r="R65" s="354">
        <v>239.995</v>
      </c>
    </row>
    <row r="66" spans="2:18" ht="15.75" x14ac:dyDescent="0.25">
      <c r="B66" s="349" t="s">
        <v>214</v>
      </c>
      <c r="C66" s="350">
        <v>7678.5590000000002</v>
      </c>
      <c r="D66" s="350">
        <v>35803.534</v>
      </c>
      <c r="E66" s="350">
        <v>3765.3829999999998</v>
      </c>
      <c r="F66" s="351" t="s">
        <v>214</v>
      </c>
      <c r="G66" s="352">
        <v>9242.7530000000006</v>
      </c>
      <c r="H66" s="353">
        <v>42054.279000000002</v>
      </c>
      <c r="I66" s="354">
        <v>3955.7750000000001</v>
      </c>
      <c r="J66" s="331"/>
      <c r="K66" s="349" t="s">
        <v>71</v>
      </c>
      <c r="L66" s="350">
        <v>978.52</v>
      </c>
      <c r="M66" s="350">
        <v>4577.277</v>
      </c>
      <c r="N66" s="350">
        <v>289.327</v>
      </c>
      <c r="O66" s="351" t="s">
        <v>214</v>
      </c>
      <c r="P66" s="352">
        <v>969.60299999999995</v>
      </c>
      <c r="Q66" s="353">
        <v>4461.8549999999996</v>
      </c>
      <c r="R66" s="354">
        <v>496.65600000000001</v>
      </c>
    </row>
    <row r="67" spans="2:18" ht="15.75" x14ac:dyDescent="0.25">
      <c r="B67" s="349" t="s">
        <v>113</v>
      </c>
      <c r="C67" s="350">
        <v>7469.9740000000002</v>
      </c>
      <c r="D67" s="350">
        <v>34854.400999999998</v>
      </c>
      <c r="E67" s="350">
        <v>4497.8810000000003</v>
      </c>
      <c r="F67" s="351" t="s">
        <v>129</v>
      </c>
      <c r="G67" s="352">
        <v>8909.2549999999992</v>
      </c>
      <c r="H67" s="353">
        <v>40690.033000000003</v>
      </c>
      <c r="I67" s="354">
        <v>6775.3180000000002</v>
      </c>
      <c r="J67" s="331"/>
      <c r="K67" s="349" t="s">
        <v>113</v>
      </c>
      <c r="L67" s="350">
        <v>788.84799999999996</v>
      </c>
      <c r="M67" s="350">
        <v>3657.7170000000001</v>
      </c>
      <c r="N67" s="350">
        <v>212.13499999999999</v>
      </c>
      <c r="O67" s="351" t="s">
        <v>112</v>
      </c>
      <c r="P67" s="352">
        <v>783.04100000000005</v>
      </c>
      <c r="Q67" s="353">
        <v>3594.5929999999998</v>
      </c>
      <c r="R67" s="354">
        <v>408.56700000000001</v>
      </c>
    </row>
    <row r="68" spans="2:18" ht="15.75" x14ac:dyDescent="0.25">
      <c r="B68" s="349" t="s">
        <v>129</v>
      </c>
      <c r="C68" s="350">
        <v>7389.62</v>
      </c>
      <c r="D68" s="350">
        <v>34607.678</v>
      </c>
      <c r="E68" s="350">
        <v>6617.1760000000004</v>
      </c>
      <c r="F68" s="351" t="s">
        <v>128</v>
      </c>
      <c r="G68" s="352">
        <v>5922.8980000000001</v>
      </c>
      <c r="H68" s="353">
        <v>26984.044999999998</v>
      </c>
      <c r="I68" s="354">
        <v>2799.3009999999999</v>
      </c>
      <c r="J68" s="331"/>
      <c r="K68" s="349" t="s">
        <v>122</v>
      </c>
      <c r="L68" s="350">
        <v>439.59100000000001</v>
      </c>
      <c r="M68" s="350">
        <v>2027.2860000000001</v>
      </c>
      <c r="N68" s="350">
        <v>122.252</v>
      </c>
      <c r="O68" s="351" t="s">
        <v>71</v>
      </c>
      <c r="P68" s="352">
        <v>698.65</v>
      </c>
      <c r="Q68" s="353">
        <v>3252.6</v>
      </c>
      <c r="R68" s="354">
        <v>383.024</v>
      </c>
    </row>
    <row r="69" spans="2:18" ht="15.75" x14ac:dyDescent="0.25">
      <c r="B69" s="349" t="s">
        <v>128</v>
      </c>
      <c r="C69" s="350">
        <v>3992.3049999999998</v>
      </c>
      <c r="D69" s="350">
        <v>18641.011999999999</v>
      </c>
      <c r="E69" s="350">
        <v>2715.6010000000001</v>
      </c>
      <c r="F69" s="351" t="s">
        <v>123</v>
      </c>
      <c r="G69" s="352">
        <v>4876.2820000000002</v>
      </c>
      <c r="H69" s="353">
        <v>22239.600999999999</v>
      </c>
      <c r="I69" s="354">
        <v>2730.3939999999998</v>
      </c>
      <c r="J69" s="331"/>
      <c r="K69" s="349" t="s">
        <v>123</v>
      </c>
      <c r="L69" s="350">
        <v>375.34399999999999</v>
      </c>
      <c r="M69" s="350">
        <v>1731.375</v>
      </c>
      <c r="N69" s="350">
        <v>127.955</v>
      </c>
      <c r="O69" s="351" t="s">
        <v>121</v>
      </c>
      <c r="P69" s="352">
        <v>472.79</v>
      </c>
      <c r="Q69" s="353">
        <v>2162.9180000000001</v>
      </c>
      <c r="R69" s="354">
        <v>153.34100000000001</v>
      </c>
    </row>
    <row r="70" spans="2:18" ht="15.75" x14ac:dyDescent="0.25">
      <c r="B70" s="349" t="s">
        <v>123</v>
      </c>
      <c r="C70" s="350">
        <v>3655.6559999999999</v>
      </c>
      <c r="D70" s="350">
        <v>17086.883999999998</v>
      </c>
      <c r="E70" s="350">
        <v>2914.723</v>
      </c>
      <c r="F70" s="351" t="s">
        <v>117</v>
      </c>
      <c r="G70" s="352">
        <v>4457.9369999999999</v>
      </c>
      <c r="H70" s="353">
        <v>20349.452000000001</v>
      </c>
      <c r="I70" s="354">
        <v>2191.2620000000002</v>
      </c>
      <c r="J70" s="331"/>
      <c r="K70" s="349" t="s">
        <v>112</v>
      </c>
      <c r="L70" s="350">
        <v>357.577</v>
      </c>
      <c r="M70" s="350">
        <v>1661.337</v>
      </c>
      <c r="N70" s="350">
        <v>106.042</v>
      </c>
      <c r="O70" s="351" t="s">
        <v>111</v>
      </c>
      <c r="P70" s="352">
        <v>242.91</v>
      </c>
      <c r="Q70" s="353">
        <v>1113.194</v>
      </c>
      <c r="R70" s="354">
        <v>92.313000000000002</v>
      </c>
    </row>
    <row r="71" spans="2:18" ht="15.75" x14ac:dyDescent="0.25">
      <c r="B71" s="349" t="s">
        <v>117</v>
      </c>
      <c r="C71" s="350">
        <v>3203.009</v>
      </c>
      <c r="D71" s="350">
        <v>14951.535</v>
      </c>
      <c r="E71" s="350">
        <v>2294.5239999999999</v>
      </c>
      <c r="F71" s="351" t="s">
        <v>71</v>
      </c>
      <c r="G71" s="352">
        <v>4045.0569999999998</v>
      </c>
      <c r="H71" s="353">
        <v>18457.786</v>
      </c>
      <c r="I71" s="354">
        <v>2519.0949999999998</v>
      </c>
      <c r="J71" s="331"/>
      <c r="K71" s="349" t="s">
        <v>152</v>
      </c>
      <c r="L71" s="350">
        <v>333.31900000000002</v>
      </c>
      <c r="M71" s="350">
        <v>1551.2750000000001</v>
      </c>
      <c r="N71" s="350">
        <v>125.63200000000001</v>
      </c>
      <c r="O71" s="351" t="s">
        <v>161</v>
      </c>
      <c r="P71" s="352">
        <v>197.05699999999999</v>
      </c>
      <c r="Q71" s="353">
        <v>897.31299999999999</v>
      </c>
      <c r="R71" s="354">
        <v>99.018000000000001</v>
      </c>
    </row>
    <row r="72" spans="2:18" ht="15.75" x14ac:dyDescent="0.25">
      <c r="B72" s="349" t="s">
        <v>71</v>
      </c>
      <c r="C72" s="350">
        <v>3059.1419999999998</v>
      </c>
      <c r="D72" s="350">
        <v>14287.781000000001</v>
      </c>
      <c r="E72" s="350">
        <v>2191.8609999999999</v>
      </c>
      <c r="F72" s="351" t="s">
        <v>112</v>
      </c>
      <c r="G72" s="352">
        <v>3724.7890000000002</v>
      </c>
      <c r="H72" s="353">
        <v>16991.525000000001</v>
      </c>
      <c r="I72" s="354">
        <v>2287.77</v>
      </c>
      <c r="J72" s="331"/>
      <c r="K72" s="349" t="s">
        <v>135</v>
      </c>
      <c r="L72" s="350">
        <v>232.93100000000001</v>
      </c>
      <c r="M72" s="350">
        <v>1092.3240000000001</v>
      </c>
      <c r="N72" s="350">
        <v>105.52200000000001</v>
      </c>
      <c r="O72" s="351" t="s">
        <v>152</v>
      </c>
      <c r="P72" s="352">
        <v>185.14099999999999</v>
      </c>
      <c r="Q72" s="353">
        <v>869.00400000000002</v>
      </c>
      <c r="R72" s="354">
        <v>90.412000000000006</v>
      </c>
    </row>
    <row r="73" spans="2:18" ht="16.5" thickBot="1" x14ac:dyDescent="0.3">
      <c r="B73" s="355" t="s">
        <v>152</v>
      </c>
      <c r="C73" s="356">
        <v>2566.7469999999998</v>
      </c>
      <c r="D73" s="356">
        <v>11973.882</v>
      </c>
      <c r="E73" s="356">
        <v>2287.4859999999999</v>
      </c>
      <c r="F73" s="357" t="s">
        <v>153</v>
      </c>
      <c r="G73" s="358">
        <v>3154.2829999999999</v>
      </c>
      <c r="H73" s="359">
        <v>14337.018</v>
      </c>
      <c r="I73" s="360">
        <v>1491.05</v>
      </c>
      <c r="J73" s="331"/>
      <c r="K73" s="355" t="s">
        <v>111</v>
      </c>
      <c r="L73" s="356">
        <v>168.76</v>
      </c>
      <c r="M73" s="356">
        <v>788.01400000000001</v>
      </c>
      <c r="N73" s="356">
        <v>67.510999999999996</v>
      </c>
      <c r="O73" s="357" t="s">
        <v>135</v>
      </c>
      <c r="P73" s="358">
        <v>175.04400000000001</v>
      </c>
      <c r="Q73" s="359">
        <v>804.48500000000001</v>
      </c>
      <c r="R73" s="360">
        <v>67.27</v>
      </c>
    </row>
    <row r="74" spans="2:18" ht="15.75" x14ac:dyDescent="0.25">
      <c r="B74" s="377"/>
      <c r="C74" s="378"/>
      <c r="D74" s="378"/>
      <c r="E74" s="378"/>
      <c r="F74" s="377"/>
      <c r="G74" s="379"/>
      <c r="H74" s="379"/>
      <c r="I74" s="379"/>
      <c r="J74" s="380"/>
      <c r="K74" s="377"/>
      <c r="L74" s="378"/>
      <c r="M74" s="378"/>
      <c r="N74" s="378"/>
      <c r="O74" s="377"/>
      <c r="P74" s="379"/>
      <c r="Q74" s="379"/>
      <c r="R74" s="379"/>
    </row>
    <row r="75" spans="2:18" ht="15.75" x14ac:dyDescent="0.25">
      <c r="B75" s="377"/>
      <c r="C75" s="378"/>
      <c r="D75" s="378"/>
      <c r="E75" s="378"/>
      <c r="F75" s="377"/>
      <c r="G75" s="379"/>
      <c r="H75" s="379"/>
      <c r="I75" s="379"/>
      <c r="J75" s="380"/>
      <c r="K75" s="377"/>
      <c r="L75" s="378"/>
      <c r="M75" s="378"/>
      <c r="N75" s="378"/>
      <c r="O75" s="377"/>
      <c r="P75" s="379"/>
      <c r="Q75" s="379"/>
      <c r="R75" s="379"/>
    </row>
    <row r="76" spans="2:18" ht="15.75" x14ac:dyDescent="0.25">
      <c r="B76" s="377"/>
      <c r="C76" s="378"/>
      <c r="D76" s="378"/>
      <c r="E76" s="378"/>
      <c r="F76" s="377"/>
      <c r="G76" s="379"/>
      <c r="H76" s="379"/>
      <c r="I76" s="379"/>
      <c r="J76" s="380"/>
      <c r="K76" s="377"/>
      <c r="L76" s="378"/>
      <c r="M76" s="378"/>
      <c r="N76" s="378"/>
      <c r="O76" s="377"/>
      <c r="P76" s="379"/>
      <c r="Q76" s="379"/>
      <c r="R76" s="379"/>
    </row>
    <row r="77" spans="2:18" ht="15.75" x14ac:dyDescent="0.25">
      <c r="B77" s="381" t="s">
        <v>257</v>
      </c>
      <c r="C77" s="382"/>
      <c r="D77" s="382"/>
      <c r="E77" s="382"/>
      <c r="F77" s="381"/>
      <c r="G77" s="383"/>
      <c r="H77" s="383"/>
      <c r="I77" s="383"/>
      <c r="J77" s="331"/>
      <c r="K77" s="381" t="s">
        <v>258</v>
      </c>
      <c r="L77" s="382"/>
      <c r="M77" s="382"/>
      <c r="N77" s="382"/>
      <c r="O77" s="381"/>
      <c r="P77" s="383"/>
      <c r="Q77" s="383"/>
      <c r="R77" s="383"/>
    </row>
    <row r="78" spans="2:18" ht="16.5" thickBot="1" x14ac:dyDescent="0.3">
      <c r="B78" s="385" t="s">
        <v>167</v>
      </c>
      <c r="C78" s="386"/>
      <c r="D78" s="386"/>
      <c r="E78" s="386"/>
      <c r="F78" s="385"/>
      <c r="G78" s="384"/>
      <c r="H78" s="384"/>
      <c r="I78" s="384"/>
      <c r="J78" s="331"/>
      <c r="K78" s="385" t="s">
        <v>167</v>
      </c>
      <c r="L78" s="386"/>
      <c r="M78" s="386"/>
      <c r="N78" s="386"/>
      <c r="O78" s="385"/>
      <c r="P78" s="384"/>
      <c r="Q78" s="384"/>
      <c r="R78" s="384"/>
    </row>
    <row r="79" spans="2:18" ht="16.5" thickBot="1" x14ac:dyDescent="0.3">
      <c r="B79" s="366" t="s">
        <v>107</v>
      </c>
      <c r="C79" s="367"/>
      <c r="D79" s="367"/>
      <c r="E79" s="367"/>
      <c r="F79" s="367"/>
      <c r="G79" s="367"/>
      <c r="H79" s="367"/>
      <c r="I79" s="368"/>
      <c r="J79" s="331"/>
      <c r="K79" s="366" t="s">
        <v>108</v>
      </c>
      <c r="L79" s="367"/>
      <c r="M79" s="367"/>
      <c r="N79" s="367"/>
      <c r="O79" s="367"/>
      <c r="P79" s="367"/>
      <c r="Q79" s="367"/>
      <c r="R79" s="368"/>
    </row>
    <row r="80" spans="2:18" ht="16.5" thickBot="1" x14ac:dyDescent="0.3">
      <c r="B80" s="369" t="s">
        <v>284</v>
      </c>
      <c r="C80" s="370"/>
      <c r="D80" s="371"/>
      <c r="E80" s="372"/>
      <c r="F80" s="369" t="s">
        <v>285</v>
      </c>
      <c r="G80" s="370"/>
      <c r="H80" s="371"/>
      <c r="I80" s="372"/>
      <c r="J80" s="331"/>
      <c r="K80" s="369" t="s">
        <v>284</v>
      </c>
      <c r="L80" s="370"/>
      <c r="M80" s="371"/>
      <c r="N80" s="372"/>
      <c r="O80" s="369" t="s">
        <v>285</v>
      </c>
      <c r="P80" s="370"/>
      <c r="Q80" s="371"/>
      <c r="R80" s="372"/>
    </row>
    <row r="81" spans="2:18" ht="30.75" thickBot="1" x14ac:dyDescent="0.25">
      <c r="B81" s="332" t="s">
        <v>109</v>
      </c>
      <c r="C81" s="333" t="s">
        <v>89</v>
      </c>
      <c r="D81" s="334" t="s">
        <v>131</v>
      </c>
      <c r="E81" s="335" t="s">
        <v>110</v>
      </c>
      <c r="F81" s="332" t="s">
        <v>109</v>
      </c>
      <c r="G81" s="333" t="s">
        <v>89</v>
      </c>
      <c r="H81" s="334" t="s">
        <v>131</v>
      </c>
      <c r="I81" s="335" t="s">
        <v>110</v>
      </c>
      <c r="J81" s="331"/>
      <c r="K81" s="332" t="s">
        <v>109</v>
      </c>
      <c r="L81" s="333" t="s">
        <v>89</v>
      </c>
      <c r="M81" s="334" t="s">
        <v>131</v>
      </c>
      <c r="N81" s="335" t="s">
        <v>110</v>
      </c>
      <c r="O81" s="332" t="s">
        <v>109</v>
      </c>
      <c r="P81" s="333" t="s">
        <v>89</v>
      </c>
      <c r="Q81" s="334" t="s">
        <v>131</v>
      </c>
      <c r="R81" s="335" t="s">
        <v>110</v>
      </c>
    </row>
    <row r="82" spans="2:18" ht="16.5" thickBot="1" x14ac:dyDescent="0.3">
      <c r="B82" s="336" t="s">
        <v>102</v>
      </c>
      <c r="C82" s="337">
        <v>259915.12400000001</v>
      </c>
      <c r="D82" s="338">
        <v>1214204.4469999999</v>
      </c>
      <c r="E82" s="339">
        <v>221903.67800000001</v>
      </c>
      <c r="F82" s="340" t="s">
        <v>102</v>
      </c>
      <c r="G82" s="341">
        <v>184662.29500000001</v>
      </c>
      <c r="H82" s="342">
        <v>845627.60900000005</v>
      </c>
      <c r="I82" s="339">
        <v>214407.652</v>
      </c>
      <c r="J82" s="331"/>
      <c r="K82" s="336" t="s">
        <v>102</v>
      </c>
      <c r="L82" s="337">
        <v>85607.347999999998</v>
      </c>
      <c r="M82" s="338">
        <v>399213.75699999998</v>
      </c>
      <c r="N82" s="339">
        <v>106559.234</v>
      </c>
      <c r="O82" s="340" t="s">
        <v>102</v>
      </c>
      <c r="P82" s="341">
        <v>67239.945999999996</v>
      </c>
      <c r="Q82" s="342">
        <v>306996.67099999997</v>
      </c>
      <c r="R82" s="339">
        <v>94441.733999999997</v>
      </c>
    </row>
    <row r="83" spans="2:18" ht="15.75" x14ac:dyDescent="0.25">
      <c r="B83" s="343" t="s">
        <v>214</v>
      </c>
      <c r="C83" s="344">
        <v>50336.542999999998</v>
      </c>
      <c r="D83" s="344">
        <v>233961.046</v>
      </c>
      <c r="E83" s="344">
        <v>49209.178999999996</v>
      </c>
      <c r="F83" s="345" t="s">
        <v>136</v>
      </c>
      <c r="G83" s="346">
        <v>39253.697999999997</v>
      </c>
      <c r="H83" s="347">
        <v>180198.78700000001</v>
      </c>
      <c r="I83" s="348">
        <v>50737.285000000003</v>
      </c>
      <c r="J83" s="331"/>
      <c r="K83" s="343" t="s">
        <v>69</v>
      </c>
      <c r="L83" s="344">
        <v>20183.379000000001</v>
      </c>
      <c r="M83" s="344">
        <v>94143.584000000003</v>
      </c>
      <c r="N83" s="344">
        <v>21345.753000000001</v>
      </c>
      <c r="O83" s="345" t="s">
        <v>69</v>
      </c>
      <c r="P83" s="346">
        <v>20089.657999999999</v>
      </c>
      <c r="Q83" s="347">
        <v>91751.501999999993</v>
      </c>
      <c r="R83" s="348">
        <v>33265.332000000002</v>
      </c>
    </row>
    <row r="84" spans="2:18" ht="15.75" x14ac:dyDescent="0.25">
      <c r="B84" s="349" t="s">
        <v>136</v>
      </c>
      <c r="C84" s="350">
        <v>44679.046000000002</v>
      </c>
      <c r="D84" s="350">
        <v>210173.93799999999</v>
      </c>
      <c r="E84" s="350">
        <v>39844.498</v>
      </c>
      <c r="F84" s="351" t="s">
        <v>214</v>
      </c>
      <c r="G84" s="352">
        <v>25443.138999999999</v>
      </c>
      <c r="H84" s="353">
        <v>116387.764</v>
      </c>
      <c r="I84" s="354">
        <v>33099.714</v>
      </c>
      <c r="J84" s="331"/>
      <c r="K84" s="349" t="s">
        <v>68</v>
      </c>
      <c r="L84" s="350">
        <v>16060.552</v>
      </c>
      <c r="M84" s="350">
        <v>75016.429999999993</v>
      </c>
      <c r="N84" s="350">
        <v>7343.9759999999997</v>
      </c>
      <c r="O84" s="351" t="s">
        <v>68</v>
      </c>
      <c r="P84" s="352">
        <v>10503.083000000001</v>
      </c>
      <c r="Q84" s="353">
        <v>47979.430999999997</v>
      </c>
      <c r="R84" s="354">
        <v>6270.3639999999996</v>
      </c>
    </row>
    <row r="85" spans="2:18" ht="15.75" x14ac:dyDescent="0.25">
      <c r="B85" s="349" t="s">
        <v>69</v>
      </c>
      <c r="C85" s="350">
        <v>23171.498</v>
      </c>
      <c r="D85" s="350">
        <v>107980.16</v>
      </c>
      <c r="E85" s="350">
        <v>32652.135999999999</v>
      </c>
      <c r="F85" s="351" t="s">
        <v>69</v>
      </c>
      <c r="G85" s="352">
        <v>12827.32</v>
      </c>
      <c r="H85" s="353">
        <v>58717.652000000002</v>
      </c>
      <c r="I85" s="354">
        <v>27039.167000000001</v>
      </c>
      <c r="J85" s="331"/>
      <c r="K85" s="349" t="s">
        <v>214</v>
      </c>
      <c r="L85" s="350">
        <v>13333.191999999999</v>
      </c>
      <c r="M85" s="350">
        <v>62391.724000000002</v>
      </c>
      <c r="N85" s="350">
        <v>6500.576</v>
      </c>
      <c r="O85" s="351" t="s">
        <v>214</v>
      </c>
      <c r="P85" s="352">
        <v>8483.2860000000001</v>
      </c>
      <c r="Q85" s="353">
        <v>38918.857000000004</v>
      </c>
      <c r="R85" s="354">
        <v>6012.7780000000002</v>
      </c>
    </row>
    <row r="86" spans="2:18" ht="15.75" x14ac:dyDescent="0.25">
      <c r="B86" s="349" t="s">
        <v>166</v>
      </c>
      <c r="C86" s="350">
        <v>13764.975</v>
      </c>
      <c r="D86" s="350">
        <v>63957.667999999998</v>
      </c>
      <c r="E86" s="350">
        <v>9407.0040000000008</v>
      </c>
      <c r="F86" s="351" t="s">
        <v>166</v>
      </c>
      <c r="G86" s="352">
        <v>10907.351000000001</v>
      </c>
      <c r="H86" s="353">
        <v>50324.425999999999</v>
      </c>
      <c r="I86" s="354">
        <v>10139.054</v>
      </c>
      <c r="J86" s="331"/>
      <c r="K86" s="349" t="s">
        <v>117</v>
      </c>
      <c r="L86" s="350">
        <v>6252.0439999999999</v>
      </c>
      <c r="M86" s="350">
        <v>29107.987000000001</v>
      </c>
      <c r="N86" s="350">
        <v>7344.7579999999998</v>
      </c>
      <c r="O86" s="351" t="s">
        <v>117</v>
      </c>
      <c r="P86" s="352">
        <v>6212.3630000000003</v>
      </c>
      <c r="Q86" s="353">
        <v>28360.152999999998</v>
      </c>
      <c r="R86" s="354">
        <v>6752.3919999999998</v>
      </c>
    </row>
    <row r="87" spans="2:18" ht="15.75" x14ac:dyDescent="0.25">
      <c r="B87" s="349" t="s">
        <v>168</v>
      </c>
      <c r="C87" s="350">
        <v>12139.377</v>
      </c>
      <c r="D87" s="350">
        <v>56856.186000000002</v>
      </c>
      <c r="E87" s="350">
        <v>8289.6749999999993</v>
      </c>
      <c r="F87" s="351" t="s">
        <v>168</v>
      </c>
      <c r="G87" s="352">
        <v>9619.9480000000003</v>
      </c>
      <c r="H87" s="353">
        <v>43751.23</v>
      </c>
      <c r="I87" s="354">
        <v>10832.901</v>
      </c>
      <c r="J87" s="331"/>
      <c r="K87" s="349" t="s">
        <v>114</v>
      </c>
      <c r="L87" s="350">
        <v>4872.2759999999998</v>
      </c>
      <c r="M87" s="350">
        <v>22682.091</v>
      </c>
      <c r="N87" s="350">
        <v>25278.696</v>
      </c>
      <c r="O87" s="351" t="s">
        <v>136</v>
      </c>
      <c r="P87" s="352">
        <v>3382.9850000000001</v>
      </c>
      <c r="Q87" s="353">
        <v>15424.228999999999</v>
      </c>
      <c r="R87" s="354">
        <v>1426.1310000000001</v>
      </c>
    </row>
    <row r="88" spans="2:18" ht="15.75" x14ac:dyDescent="0.25">
      <c r="B88" s="349" t="s">
        <v>169</v>
      </c>
      <c r="C88" s="350">
        <v>10156.192999999999</v>
      </c>
      <c r="D88" s="350">
        <v>47401.178999999996</v>
      </c>
      <c r="E88" s="350">
        <v>6298.45</v>
      </c>
      <c r="F88" s="351" t="s">
        <v>164</v>
      </c>
      <c r="G88" s="352">
        <v>6917.1009999999997</v>
      </c>
      <c r="H88" s="353">
        <v>31762.361000000001</v>
      </c>
      <c r="I88" s="354">
        <v>5110.5770000000002</v>
      </c>
      <c r="J88" s="331"/>
      <c r="K88" s="349" t="s">
        <v>115</v>
      </c>
      <c r="L88" s="350">
        <v>3486.6950000000002</v>
      </c>
      <c r="M88" s="350">
        <v>16221.418</v>
      </c>
      <c r="N88" s="350">
        <v>15674.277</v>
      </c>
      <c r="O88" s="351" t="s">
        <v>111</v>
      </c>
      <c r="P88" s="352">
        <v>2638.1869999999999</v>
      </c>
      <c r="Q88" s="353">
        <v>12043.762000000001</v>
      </c>
      <c r="R88" s="354">
        <v>645.30100000000004</v>
      </c>
    </row>
    <row r="89" spans="2:18" ht="15.75" x14ac:dyDescent="0.25">
      <c r="B89" s="349" t="s">
        <v>111</v>
      </c>
      <c r="C89" s="350">
        <v>7412.8760000000002</v>
      </c>
      <c r="D89" s="350">
        <v>34713.635999999999</v>
      </c>
      <c r="E89" s="350">
        <v>5198.8090000000002</v>
      </c>
      <c r="F89" s="351" t="s">
        <v>235</v>
      </c>
      <c r="G89" s="352">
        <v>6733.4849999999997</v>
      </c>
      <c r="H89" s="353">
        <v>31064.437999999998</v>
      </c>
      <c r="I89" s="354">
        <v>7197.5029999999997</v>
      </c>
      <c r="J89" s="331"/>
      <c r="K89" s="349" t="s">
        <v>111</v>
      </c>
      <c r="L89" s="350">
        <v>3026.3229999999999</v>
      </c>
      <c r="M89" s="350">
        <v>14020.218000000001</v>
      </c>
      <c r="N89" s="350">
        <v>453.33699999999999</v>
      </c>
      <c r="O89" s="351" t="s">
        <v>114</v>
      </c>
      <c r="P89" s="352">
        <v>1986.433</v>
      </c>
      <c r="Q89" s="353">
        <v>9021.116</v>
      </c>
      <c r="R89" s="354">
        <v>10084.249</v>
      </c>
    </row>
    <row r="90" spans="2:18" ht="15.75" x14ac:dyDescent="0.25">
      <c r="B90" s="349" t="s">
        <v>235</v>
      </c>
      <c r="C90" s="350">
        <v>6820.6890000000003</v>
      </c>
      <c r="D90" s="350">
        <v>32225.695</v>
      </c>
      <c r="E90" s="350">
        <v>4853.5029999999997</v>
      </c>
      <c r="F90" s="351" t="s">
        <v>111</v>
      </c>
      <c r="G90" s="352">
        <v>6360.6480000000001</v>
      </c>
      <c r="H90" s="353">
        <v>29110.696</v>
      </c>
      <c r="I90" s="354">
        <v>4617.25</v>
      </c>
      <c r="J90" s="331"/>
      <c r="K90" s="349" t="s">
        <v>112</v>
      </c>
      <c r="L90" s="350">
        <v>2381.23</v>
      </c>
      <c r="M90" s="350">
        <v>11082.743</v>
      </c>
      <c r="N90" s="350">
        <v>1330.0609999999999</v>
      </c>
      <c r="O90" s="351" t="s">
        <v>119</v>
      </c>
      <c r="P90" s="352">
        <v>1984.2049999999999</v>
      </c>
      <c r="Q90" s="353">
        <v>9033.4660000000003</v>
      </c>
      <c r="R90" s="354">
        <v>2901.4369999999999</v>
      </c>
    </row>
    <row r="91" spans="2:18" ht="15.75" x14ac:dyDescent="0.25">
      <c r="B91" s="349" t="s">
        <v>153</v>
      </c>
      <c r="C91" s="350">
        <v>6273.5950000000003</v>
      </c>
      <c r="D91" s="350">
        <v>29291.575000000001</v>
      </c>
      <c r="E91" s="350">
        <v>5680.0029999999997</v>
      </c>
      <c r="F91" s="351" t="s">
        <v>169</v>
      </c>
      <c r="G91" s="352">
        <v>6196.3490000000002</v>
      </c>
      <c r="H91" s="353">
        <v>28223.200000000001</v>
      </c>
      <c r="I91" s="354">
        <v>5629.1570000000002</v>
      </c>
      <c r="J91" s="331"/>
      <c r="K91" s="349" t="s">
        <v>136</v>
      </c>
      <c r="L91" s="350">
        <v>2333.16</v>
      </c>
      <c r="M91" s="350">
        <v>10734.111999999999</v>
      </c>
      <c r="N91" s="350">
        <v>932.22900000000004</v>
      </c>
      <c r="O91" s="351" t="s">
        <v>164</v>
      </c>
      <c r="P91" s="352">
        <v>1723.143</v>
      </c>
      <c r="Q91" s="353">
        <v>7794.2759999999998</v>
      </c>
      <c r="R91" s="354">
        <v>2561</v>
      </c>
    </row>
    <row r="92" spans="2:18" ht="15.75" x14ac:dyDescent="0.25">
      <c r="B92" s="349" t="s">
        <v>212</v>
      </c>
      <c r="C92" s="350">
        <v>4948.616</v>
      </c>
      <c r="D92" s="350">
        <v>23084.201000000001</v>
      </c>
      <c r="E92" s="350">
        <v>3051.75</v>
      </c>
      <c r="F92" s="351" t="s">
        <v>153</v>
      </c>
      <c r="G92" s="352">
        <v>4360.0929999999998</v>
      </c>
      <c r="H92" s="353">
        <v>19928.903999999999</v>
      </c>
      <c r="I92" s="354">
        <v>5343</v>
      </c>
      <c r="J92" s="331"/>
      <c r="K92" s="349" t="s">
        <v>164</v>
      </c>
      <c r="L92" s="350">
        <v>2299.3519999999999</v>
      </c>
      <c r="M92" s="350">
        <v>10746.502</v>
      </c>
      <c r="N92" s="350">
        <v>2000</v>
      </c>
      <c r="O92" s="351" t="s">
        <v>115</v>
      </c>
      <c r="P92" s="352">
        <v>1531.52</v>
      </c>
      <c r="Q92" s="353">
        <v>6968.3140000000003</v>
      </c>
      <c r="R92" s="354">
        <v>10258.365</v>
      </c>
    </row>
    <row r="93" spans="2:18" ht="15.75" x14ac:dyDescent="0.25">
      <c r="B93" s="349" t="s">
        <v>121</v>
      </c>
      <c r="C93" s="350">
        <v>4575.5150000000003</v>
      </c>
      <c r="D93" s="350">
        <v>21416.046999999999</v>
      </c>
      <c r="E93" s="350">
        <v>4175.13</v>
      </c>
      <c r="F93" s="351" t="s">
        <v>273</v>
      </c>
      <c r="G93" s="352">
        <v>4043.1379999999999</v>
      </c>
      <c r="H93" s="353">
        <v>18491.681</v>
      </c>
      <c r="I93" s="354">
        <v>5366.81</v>
      </c>
      <c r="J93" s="331"/>
      <c r="K93" s="349" t="s">
        <v>71</v>
      </c>
      <c r="L93" s="350">
        <v>2228.5349999999999</v>
      </c>
      <c r="M93" s="350">
        <v>10400.805</v>
      </c>
      <c r="N93" s="350">
        <v>7262.9040000000005</v>
      </c>
      <c r="O93" s="351" t="s">
        <v>112</v>
      </c>
      <c r="P93" s="352">
        <v>1282.3779999999999</v>
      </c>
      <c r="Q93" s="353">
        <v>5858.768</v>
      </c>
      <c r="R93" s="354">
        <v>346.81799999999998</v>
      </c>
    </row>
    <row r="94" spans="2:18" ht="15.75" x14ac:dyDescent="0.25">
      <c r="B94" s="349" t="s">
        <v>157</v>
      </c>
      <c r="C94" s="350">
        <v>3846.3960000000002</v>
      </c>
      <c r="D94" s="350">
        <v>17792.652999999998</v>
      </c>
      <c r="E94" s="350">
        <v>2739</v>
      </c>
      <c r="F94" s="351" t="s">
        <v>121</v>
      </c>
      <c r="G94" s="352">
        <v>3526.511</v>
      </c>
      <c r="H94" s="353">
        <v>16099.486000000001</v>
      </c>
      <c r="I94" s="354">
        <v>4701.0720000000001</v>
      </c>
      <c r="J94" s="331"/>
      <c r="K94" s="349" t="s">
        <v>221</v>
      </c>
      <c r="L94" s="350">
        <v>1754.3720000000001</v>
      </c>
      <c r="M94" s="350">
        <v>8199.1890000000003</v>
      </c>
      <c r="N94" s="350">
        <v>1668.085</v>
      </c>
      <c r="O94" s="351" t="s">
        <v>152</v>
      </c>
      <c r="P94" s="352">
        <v>1264.028</v>
      </c>
      <c r="Q94" s="353">
        <v>5773.84</v>
      </c>
      <c r="R94" s="354">
        <v>2492.2510000000002</v>
      </c>
    </row>
    <row r="95" spans="2:18" ht="15.75" x14ac:dyDescent="0.25">
      <c r="B95" s="349" t="s">
        <v>223</v>
      </c>
      <c r="C95" s="350">
        <v>3684.1239999999998</v>
      </c>
      <c r="D95" s="350">
        <v>17209.858</v>
      </c>
      <c r="E95" s="350">
        <v>2264.3000000000002</v>
      </c>
      <c r="F95" s="351" t="s">
        <v>113</v>
      </c>
      <c r="G95" s="352">
        <v>3214.489</v>
      </c>
      <c r="H95" s="353">
        <v>14621.516</v>
      </c>
      <c r="I95" s="354">
        <v>1709.394</v>
      </c>
      <c r="J95" s="331"/>
      <c r="K95" s="349" t="s">
        <v>129</v>
      </c>
      <c r="L95" s="350">
        <v>1463.998</v>
      </c>
      <c r="M95" s="350">
        <v>6876.7160000000003</v>
      </c>
      <c r="N95" s="350">
        <v>4867.3360000000002</v>
      </c>
      <c r="O95" s="351" t="s">
        <v>127</v>
      </c>
      <c r="P95" s="352">
        <v>1060.181</v>
      </c>
      <c r="Q95" s="353">
        <v>4831.2240000000002</v>
      </c>
      <c r="R95" s="354">
        <v>253.75399999999999</v>
      </c>
    </row>
    <row r="96" spans="2:18" ht="15.75" x14ac:dyDescent="0.25">
      <c r="B96" s="349" t="s">
        <v>68</v>
      </c>
      <c r="C96" s="350">
        <v>3667.3420000000001</v>
      </c>
      <c r="D96" s="350">
        <v>16950.560000000001</v>
      </c>
      <c r="E96" s="350">
        <v>3107.4580000000001</v>
      </c>
      <c r="F96" s="351" t="s">
        <v>272</v>
      </c>
      <c r="G96" s="352">
        <v>2761.57</v>
      </c>
      <c r="H96" s="353">
        <v>12627.491</v>
      </c>
      <c r="I96" s="354">
        <v>3316.2</v>
      </c>
      <c r="J96" s="331"/>
      <c r="K96" s="349" t="s">
        <v>119</v>
      </c>
      <c r="L96" s="350">
        <v>1186.183</v>
      </c>
      <c r="M96" s="350">
        <v>5465.4549999999999</v>
      </c>
      <c r="N96" s="350">
        <v>1377.538</v>
      </c>
      <c r="O96" s="351" t="s">
        <v>221</v>
      </c>
      <c r="P96" s="352">
        <v>1020.245</v>
      </c>
      <c r="Q96" s="353">
        <v>4665.6559999999999</v>
      </c>
      <c r="R96" s="354">
        <v>1965.297</v>
      </c>
    </row>
    <row r="97" spans="2:18" ht="15.75" x14ac:dyDescent="0.25">
      <c r="B97" s="349" t="s">
        <v>119</v>
      </c>
      <c r="C97" s="350">
        <v>3362.0160000000001</v>
      </c>
      <c r="D97" s="350">
        <v>15611.59</v>
      </c>
      <c r="E97" s="350">
        <v>1895.3989999999999</v>
      </c>
      <c r="F97" s="351" t="s">
        <v>278</v>
      </c>
      <c r="G97" s="352">
        <v>2585.3739999999998</v>
      </c>
      <c r="H97" s="353">
        <v>11778.428</v>
      </c>
      <c r="I97" s="354">
        <v>2661</v>
      </c>
      <c r="J97" s="331"/>
      <c r="K97" s="349" t="s">
        <v>127</v>
      </c>
      <c r="L97" s="350">
        <v>1029.557</v>
      </c>
      <c r="M97" s="350">
        <v>4809.05</v>
      </c>
      <c r="N97" s="350">
        <v>275.61599999999999</v>
      </c>
      <c r="O97" s="351" t="s">
        <v>123</v>
      </c>
      <c r="P97" s="352">
        <v>636.08299999999997</v>
      </c>
      <c r="Q97" s="353">
        <v>2910.5</v>
      </c>
      <c r="R97" s="354">
        <v>285.91399999999999</v>
      </c>
    </row>
    <row r="98" spans="2:18" ht="16.5" thickBot="1" x14ac:dyDescent="0.3">
      <c r="B98" s="355" t="s">
        <v>154</v>
      </c>
      <c r="C98" s="356">
        <v>3305.6280000000002</v>
      </c>
      <c r="D98" s="356">
        <v>15413.425999999999</v>
      </c>
      <c r="E98" s="356">
        <v>2327.0500000000002</v>
      </c>
      <c r="F98" s="357" t="s">
        <v>117</v>
      </c>
      <c r="G98" s="358">
        <v>2355.6909999999998</v>
      </c>
      <c r="H98" s="359">
        <v>10748.268</v>
      </c>
      <c r="I98" s="360">
        <v>2560.4830000000002</v>
      </c>
      <c r="J98" s="331"/>
      <c r="K98" s="355" t="s">
        <v>123</v>
      </c>
      <c r="L98" s="356">
        <v>803.48599999999999</v>
      </c>
      <c r="M98" s="356">
        <v>3725.665</v>
      </c>
      <c r="N98" s="356">
        <v>479.67700000000002</v>
      </c>
      <c r="O98" s="357" t="s">
        <v>121</v>
      </c>
      <c r="P98" s="358">
        <v>625.98800000000006</v>
      </c>
      <c r="Q98" s="359">
        <v>2840.395</v>
      </c>
      <c r="R98" s="360">
        <v>251.01900000000001</v>
      </c>
    </row>
    <row r="99" spans="2:18" x14ac:dyDescent="0.2">
      <c r="B99" s="361"/>
      <c r="C99" s="361"/>
      <c r="D99" s="361"/>
      <c r="E99" s="361"/>
      <c r="F99" s="361"/>
      <c r="G99" s="361"/>
      <c r="H99" s="361"/>
      <c r="I99" s="361"/>
      <c r="J99" s="361"/>
      <c r="K99" s="361"/>
      <c r="L99" s="361"/>
      <c r="M99" s="361"/>
      <c r="N99" s="361"/>
      <c r="O99" s="361"/>
      <c r="P99" s="361"/>
      <c r="Q99" s="361"/>
      <c r="R99" s="361"/>
    </row>
    <row r="100" spans="2:18" x14ac:dyDescent="0.2">
      <c r="B100" s="361"/>
      <c r="C100" s="361"/>
      <c r="D100" s="361"/>
      <c r="E100" s="361"/>
      <c r="F100" s="361"/>
      <c r="G100" s="361"/>
      <c r="H100" s="361"/>
      <c r="I100" s="361"/>
      <c r="J100" s="361"/>
      <c r="K100" s="361"/>
      <c r="L100" s="361"/>
      <c r="M100" s="361"/>
      <c r="N100" s="361"/>
      <c r="O100" s="361"/>
      <c r="P100" s="361"/>
      <c r="Q100" s="361"/>
      <c r="R100" s="361"/>
    </row>
    <row r="101" spans="2:18" ht="16.5" x14ac:dyDescent="0.25">
      <c r="B101" s="387"/>
      <c r="C101" s="387"/>
      <c r="D101" s="387"/>
      <c r="E101" s="387"/>
      <c r="F101" s="387"/>
      <c r="G101" s="387"/>
      <c r="H101" s="387"/>
      <c r="I101" s="388"/>
      <c r="J101" s="388"/>
      <c r="K101" s="387"/>
      <c r="L101" s="387"/>
      <c r="M101" s="387"/>
      <c r="N101" s="387"/>
      <c r="O101" s="387"/>
      <c r="P101" s="387"/>
      <c r="Q101" s="387"/>
      <c r="R101" s="388"/>
    </row>
    <row r="102" spans="2:18" ht="15.75" x14ac:dyDescent="0.25">
      <c r="B102" s="362" t="s">
        <v>259</v>
      </c>
      <c r="C102" s="362"/>
      <c r="D102" s="362"/>
      <c r="E102" s="362"/>
      <c r="F102" s="362"/>
      <c r="G102" s="364"/>
      <c r="H102" s="364"/>
      <c r="I102" s="364"/>
      <c r="J102" s="364"/>
      <c r="K102" s="362" t="s">
        <v>260</v>
      </c>
      <c r="L102" s="362"/>
      <c r="M102" s="362"/>
      <c r="N102" s="362"/>
      <c r="O102" s="362"/>
      <c r="P102" s="364"/>
      <c r="Q102" s="364"/>
      <c r="R102" s="364"/>
    </row>
    <row r="103" spans="2:18" ht="16.5" thickBot="1" x14ac:dyDescent="0.3">
      <c r="B103" s="365" t="s">
        <v>167</v>
      </c>
      <c r="C103" s="362"/>
      <c r="D103" s="362"/>
      <c r="E103" s="362"/>
      <c r="F103" s="362"/>
      <c r="G103" s="364"/>
      <c r="H103" s="364"/>
      <c r="I103" s="364"/>
      <c r="J103" s="364"/>
      <c r="K103" s="365" t="s">
        <v>167</v>
      </c>
      <c r="L103" s="362"/>
      <c r="M103" s="362"/>
      <c r="N103" s="362"/>
      <c r="O103" s="362"/>
      <c r="P103" s="364"/>
      <c r="Q103" s="364"/>
      <c r="R103" s="364"/>
    </row>
    <row r="104" spans="2:18" ht="16.5" thickBot="1" x14ac:dyDescent="0.3">
      <c r="B104" s="366" t="s">
        <v>107</v>
      </c>
      <c r="C104" s="367"/>
      <c r="D104" s="367"/>
      <c r="E104" s="367"/>
      <c r="F104" s="367"/>
      <c r="G104" s="367"/>
      <c r="H104" s="367"/>
      <c r="I104" s="368"/>
      <c r="J104" s="364"/>
      <c r="K104" s="366" t="s">
        <v>108</v>
      </c>
      <c r="L104" s="367"/>
      <c r="M104" s="367"/>
      <c r="N104" s="367"/>
      <c r="O104" s="367"/>
      <c r="P104" s="367"/>
      <c r="Q104" s="367"/>
      <c r="R104" s="368"/>
    </row>
    <row r="105" spans="2:18" ht="16.5" thickBot="1" x14ac:dyDescent="0.3">
      <c r="B105" s="369" t="s">
        <v>284</v>
      </c>
      <c r="C105" s="370"/>
      <c r="D105" s="371"/>
      <c r="E105" s="372"/>
      <c r="F105" s="369" t="s">
        <v>285</v>
      </c>
      <c r="G105" s="370"/>
      <c r="H105" s="371"/>
      <c r="I105" s="372"/>
      <c r="J105" s="364"/>
      <c r="K105" s="369" t="s">
        <v>284</v>
      </c>
      <c r="L105" s="370"/>
      <c r="M105" s="371"/>
      <c r="N105" s="372"/>
      <c r="O105" s="369" t="s">
        <v>285</v>
      </c>
      <c r="P105" s="370"/>
      <c r="Q105" s="371"/>
      <c r="R105" s="372"/>
    </row>
    <row r="106" spans="2:18" ht="32.25" thickBot="1" x14ac:dyDescent="0.3">
      <c r="B106" s="373" t="s">
        <v>109</v>
      </c>
      <c r="C106" s="374" t="s">
        <v>89</v>
      </c>
      <c r="D106" s="375" t="s">
        <v>131</v>
      </c>
      <c r="E106" s="376" t="s">
        <v>110</v>
      </c>
      <c r="F106" s="373" t="s">
        <v>109</v>
      </c>
      <c r="G106" s="374" t="s">
        <v>89</v>
      </c>
      <c r="H106" s="375" t="s">
        <v>131</v>
      </c>
      <c r="I106" s="376" t="s">
        <v>110</v>
      </c>
      <c r="J106" s="364"/>
      <c r="K106" s="373" t="s">
        <v>109</v>
      </c>
      <c r="L106" s="374" t="s">
        <v>89</v>
      </c>
      <c r="M106" s="375" t="s">
        <v>131</v>
      </c>
      <c r="N106" s="376" t="s">
        <v>110</v>
      </c>
      <c r="O106" s="373" t="s">
        <v>109</v>
      </c>
      <c r="P106" s="374" t="s">
        <v>89</v>
      </c>
      <c r="Q106" s="375" t="s">
        <v>131</v>
      </c>
      <c r="R106" s="376" t="s">
        <v>110</v>
      </c>
    </row>
    <row r="107" spans="2:18" ht="16.5" thickBot="1" x14ac:dyDescent="0.3">
      <c r="B107" s="336" t="s">
        <v>102</v>
      </c>
      <c r="C107" s="337">
        <v>475662.72499999998</v>
      </c>
      <c r="D107" s="338">
        <v>2219252.145</v>
      </c>
      <c r="E107" s="339">
        <v>74595.269</v>
      </c>
      <c r="F107" s="340" t="s">
        <v>102</v>
      </c>
      <c r="G107" s="341">
        <v>374442.799</v>
      </c>
      <c r="H107" s="342">
        <v>1715852.473</v>
      </c>
      <c r="I107" s="339">
        <v>74439.701000000001</v>
      </c>
      <c r="J107" s="364"/>
      <c r="K107" s="336" t="s">
        <v>102</v>
      </c>
      <c r="L107" s="337">
        <v>174600.19699999999</v>
      </c>
      <c r="M107" s="338">
        <v>818233.22900000005</v>
      </c>
      <c r="N107" s="339">
        <v>26995.035</v>
      </c>
      <c r="O107" s="340" t="s">
        <v>102</v>
      </c>
      <c r="P107" s="341">
        <v>126338.25</v>
      </c>
      <c r="Q107" s="342">
        <v>574975.554</v>
      </c>
      <c r="R107" s="339">
        <v>22018.864000000001</v>
      </c>
    </row>
    <row r="108" spans="2:18" ht="15.75" x14ac:dyDescent="0.25">
      <c r="B108" s="343" t="s">
        <v>115</v>
      </c>
      <c r="C108" s="344">
        <v>89658.032000000007</v>
      </c>
      <c r="D108" s="344">
        <v>421175.86300000001</v>
      </c>
      <c r="E108" s="344">
        <v>13544.045</v>
      </c>
      <c r="F108" s="345" t="s">
        <v>115</v>
      </c>
      <c r="G108" s="346">
        <v>79852.173999999999</v>
      </c>
      <c r="H108" s="347">
        <v>364162.85</v>
      </c>
      <c r="I108" s="348">
        <v>15822.573</v>
      </c>
      <c r="J108" s="364"/>
      <c r="K108" s="343" t="s">
        <v>69</v>
      </c>
      <c r="L108" s="344">
        <v>39174.514999999999</v>
      </c>
      <c r="M108" s="344">
        <v>183107.87400000001</v>
      </c>
      <c r="N108" s="344">
        <v>5894.2049999999999</v>
      </c>
      <c r="O108" s="345" t="s">
        <v>69</v>
      </c>
      <c r="P108" s="346">
        <v>38152.665000000001</v>
      </c>
      <c r="Q108" s="347">
        <v>173643.79800000001</v>
      </c>
      <c r="R108" s="348">
        <v>6026.0569999999998</v>
      </c>
    </row>
    <row r="109" spans="2:18" ht="15.75" x14ac:dyDescent="0.25">
      <c r="B109" s="349" t="s">
        <v>214</v>
      </c>
      <c r="C109" s="350">
        <v>64072.811000000002</v>
      </c>
      <c r="D109" s="350">
        <v>297386.321</v>
      </c>
      <c r="E109" s="350">
        <v>9812.7489999999998</v>
      </c>
      <c r="F109" s="351" t="s">
        <v>214</v>
      </c>
      <c r="G109" s="352">
        <v>38539.644999999997</v>
      </c>
      <c r="H109" s="353">
        <v>178945.58900000001</v>
      </c>
      <c r="I109" s="354">
        <v>8453.5499999999993</v>
      </c>
      <c r="J109" s="364"/>
      <c r="K109" s="349" t="s">
        <v>164</v>
      </c>
      <c r="L109" s="350">
        <v>33108.118000000002</v>
      </c>
      <c r="M109" s="350">
        <v>156986.69399999999</v>
      </c>
      <c r="N109" s="350">
        <v>5416.326</v>
      </c>
      <c r="O109" s="351" t="s">
        <v>117</v>
      </c>
      <c r="P109" s="352">
        <v>24398.764999999999</v>
      </c>
      <c r="Q109" s="353">
        <v>111955.016</v>
      </c>
      <c r="R109" s="354">
        <v>3356.7159999999999</v>
      </c>
    </row>
    <row r="110" spans="2:18" ht="15.75" x14ac:dyDescent="0.25">
      <c r="B110" s="349" t="s">
        <v>68</v>
      </c>
      <c r="C110" s="350">
        <v>61127.637000000002</v>
      </c>
      <c r="D110" s="350">
        <v>284898.97600000002</v>
      </c>
      <c r="E110" s="350">
        <v>9524.5310000000009</v>
      </c>
      <c r="F110" s="351" t="s">
        <v>124</v>
      </c>
      <c r="G110" s="352">
        <v>32806.947</v>
      </c>
      <c r="H110" s="353">
        <v>149702.258</v>
      </c>
      <c r="I110" s="354">
        <v>6512.3320000000003</v>
      </c>
      <c r="J110" s="364"/>
      <c r="K110" s="349" t="s">
        <v>117</v>
      </c>
      <c r="L110" s="350">
        <v>26238.797999999999</v>
      </c>
      <c r="M110" s="350">
        <v>122501.046</v>
      </c>
      <c r="N110" s="350">
        <v>3553.1559999999999</v>
      </c>
      <c r="O110" s="351" t="s">
        <v>214</v>
      </c>
      <c r="P110" s="352">
        <v>17086.29</v>
      </c>
      <c r="Q110" s="353">
        <v>77787.282000000007</v>
      </c>
      <c r="R110" s="354">
        <v>3162.0770000000002</v>
      </c>
    </row>
    <row r="111" spans="2:18" ht="15.75" x14ac:dyDescent="0.25">
      <c r="B111" s="349" t="s">
        <v>69</v>
      </c>
      <c r="C111" s="350">
        <v>41743.39</v>
      </c>
      <c r="D111" s="350">
        <v>194271.34299999999</v>
      </c>
      <c r="E111" s="350">
        <v>7579.8209999999999</v>
      </c>
      <c r="F111" s="351" t="s">
        <v>71</v>
      </c>
      <c r="G111" s="352">
        <v>28657.08</v>
      </c>
      <c r="H111" s="353">
        <v>130654.72100000001</v>
      </c>
      <c r="I111" s="354">
        <v>5525.9290000000001</v>
      </c>
      <c r="J111" s="364"/>
      <c r="K111" s="349" t="s">
        <v>214</v>
      </c>
      <c r="L111" s="350">
        <v>24128.157999999999</v>
      </c>
      <c r="M111" s="350">
        <v>112800.77099999999</v>
      </c>
      <c r="N111" s="350">
        <v>3542.5990000000002</v>
      </c>
      <c r="O111" s="351" t="s">
        <v>68</v>
      </c>
      <c r="P111" s="352">
        <v>15771.58</v>
      </c>
      <c r="Q111" s="353">
        <v>71377.828999999998</v>
      </c>
      <c r="R111" s="354">
        <v>2816.1350000000002</v>
      </c>
    </row>
    <row r="112" spans="2:18" ht="15.75" x14ac:dyDescent="0.25">
      <c r="B112" s="349" t="s">
        <v>124</v>
      </c>
      <c r="C112" s="350">
        <v>38012.85</v>
      </c>
      <c r="D112" s="350">
        <v>177794.45699999999</v>
      </c>
      <c r="E112" s="350">
        <v>5813.2470000000003</v>
      </c>
      <c r="F112" s="351" t="s">
        <v>69</v>
      </c>
      <c r="G112" s="352">
        <v>26580.581999999999</v>
      </c>
      <c r="H112" s="353">
        <v>122143.531</v>
      </c>
      <c r="I112" s="354">
        <v>5388.6109999999999</v>
      </c>
      <c r="J112" s="364"/>
      <c r="K112" s="349" t="s">
        <v>112</v>
      </c>
      <c r="L112" s="350">
        <v>13104.418</v>
      </c>
      <c r="M112" s="350">
        <v>61322.665999999997</v>
      </c>
      <c r="N112" s="350">
        <v>2067.9250000000002</v>
      </c>
      <c r="O112" s="351" t="s">
        <v>112</v>
      </c>
      <c r="P112" s="352">
        <v>10681.055</v>
      </c>
      <c r="Q112" s="353">
        <v>48075.857000000004</v>
      </c>
      <c r="R112" s="354">
        <v>2153.7979999999998</v>
      </c>
    </row>
    <row r="113" spans="2:18" ht="15.75" x14ac:dyDescent="0.25">
      <c r="B113" s="349" t="s">
        <v>71</v>
      </c>
      <c r="C113" s="350">
        <v>29456.314999999999</v>
      </c>
      <c r="D113" s="350">
        <v>138654.995</v>
      </c>
      <c r="E113" s="350">
        <v>4379.4160000000002</v>
      </c>
      <c r="F113" s="351" t="s">
        <v>68</v>
      </c>
      <c r="G113" s="352">
        <v>23600.594000000001</v>
      </c>
      <c r="H113" s="353">
        <v>109151.685</v>
      </c>
      <c r="I113" s="354">
        <v>4338.085</v>
      </c>
      <c r="J113" s="364"/>
      <c r="K113" s="349" t="s">
        <v>68</v>
      </c>
      <c r="L113" s="350">
        <v>11859.130999999999</v>
      </c>
      <c r="M113" s="350">
        <v>55642.692999999999</v>
      </c>
      <c r="N113" s="350">
        <v>1915.6489999999999</v>
      </c>
      <c r="O113" s="351" t="s">
        <v>111</v>
      </c>
      <c r="P113" s="352">
        <v>5045.7920000000004</v>
      </c>
      <c r="Q113" s="353">
        <v>22930.330999999998</v>
      </c>
      <c r="R113" s="354">
        <v>1146.9680000000001</v>
      </c>
    </row>
    <row r="114" spans="2:18" ht="15.75" x14ac:dyDescent="0.25">
      <c r="B114" s="349" t="s">
        <v>114</v>
      </c>
      <c r="C114" s="350">
        <v>26825.037</v>
      </c>
      <c r="D114" s="350">
        <v>125365.817</v>
      </c>
      <c r="E114" s="350">
        <v>4093.9560000000001</v>
      </c>
      <c r="F114" s="351" t="s">
        <v>276</v>
      </c>
      <c r="G114" s="352">
        <v>21759.073</v>
      </c>
      <c r="H114" s="353">
        <v>98104.172000000006</v>
      </c>
      <c r="I114" s="354">
        <v>4827.3500000000004</v>
      </c>
      <c r="J114" s="364"/>
      <c r="K114" s="349" t="s">
        <v>123</v>
      </c>
      <c r="L114" s="350">
        <v>6895.808</v>
      </c>
      <c r="M114" s="350">
        <v>31849.481</v>
      </c>
      <c r="N114" s="350">
        <v>1281.78</v>
      </c>
      <c r="O114" s="351" t="s">
        <v>121</v>
      </c>
      <c r="P114" s="352">
        <v>4915.6880000000001</v>
      </c>
      <c r="Q114" s="353">
        <v>22270.9</v>
      </c>
      <c r="R114" s="354">
        <v>1325.2049999999999</v>
      </c>
    </row>
    <row r="115" spans="2:18" ht="15.75" x14ac:dyDescent="0.25">
      <c r="B115" s="349" t="s">
        <v>117</v>
      </c>
      <c r="C115" s="350">
        <v>20052.52</v>
      </c>
      <c r="D115" s="350">
        <v>92589.065000000002</v>
      </c>
      <c r="E115" s="350">
        <v>3400.2620000000002</v>
      </c>
      <c r="F115" s="351" t="s">
        <v>114</v>
      </c>
      <c r="G115" s="352">
        <v>19207.04</v>
      </c>
      <c r="H115" s="353">
        <v>88277.398000000001</v>
      </c>
      <c r="I115" s="354">
        <v>3831.5160000000001</v>
      </c>
      <c r="J115" s="364"/>
      <c r="K115" s="349" t="s">
        <v>121</v>
      </c>
      <c r="L115" s="350">
        <v>6609.3119999999999</v>
      </c>
      <c r="M115" s="350">
        <v>30853.611000000001</v>
      </c>
      <c r="N115" s="350">
        <v>1247.001</v>
      </c>
      <c r="O115" s="351" t="s">
        <v>123</v>
      </c>
      <c r="P115" s="352">
        <v>2791.9609999999998</v>
      </c>
      <c r="Q115" s="353">
        <v>12582.723</v>
      </c>
      <c r="R115" s="354">
        <v>576.29999999999995</v>
      </c>
    </row>
    <row r="116" spans="2:18" ht="15.75" x14ac:dyDescent="0.25">
      <c r="B116" s="349" t="s">
        <v>129</v>
      </c>
      <c r="C116" s="350">
        <v>19239.969000000001</v>
      </c>
      <c r="D116" s="350">
        <v>89447.320999999996</v>
      </c>
      <c r="E116" s="350">
        <v>3228.0630000000001</v>
      </c>
      <c r="F116" s="351" t="s">
        <v>129</v>
      </c>
      <c r="G116" s="352">
        <v>14767.634</v>
      </c>
      <c r="H116" s="353">
        <v>67623.508000000002</v>
      </c>
      <c r="I116" s="354">
        <v>2931.6959999999999</v>
      </c>
      <c r="J116" s="364"/>
      <c r="K116" s="349" t="s">
        <v>111</v>
      </c>
      <c r="L116" s="350">
        <v>2606.259</v>
      </c>
      <c r="M116" s="350">
        <v>12210.300999999999</v>
      </c>
      <c r="N116" s="350">
        <v>415.52600000000001</v>
      </c>
      <c r="O116" s="351" t="s">
        <v>122</v>
      </c>
      <c r="P116" s="352">
        <v>1725.954</v>
      </c>
      <c r="Q116" s="353">
        <v>7857.2910000000002</v>
      </c>
      <c r="R116" s="354">
        <v>340.24900000000002</v>
      </c>
    </row>
    <row r="117" spans="2:18" ht="15.75" x14ac:dyDescent="0.25">
      <c r="B117" s="349" t="s">
        <v>111</v>
      </c>
      <c r="C117" s="350">
        <v>10656.300999999999</v>
      </c>
      <c r="D117" s="350">
        <v>49457.341</v>
      </c>
      <c r="E117" s="350">
        <v>1714.405</v>
      </c>
      <c r="F117" s="351" t="s">
        <v>154</v>
      </c>
      <c r="G117" s="352">
        <v>14285.156999999999</v>
      </c>
      <c r="H117" s="353">
        <v>65908.585999999996</v>
      </c>
      <c r="I117" s="354">
        <v>2570.14</v>
      </c>
      <c r="J117" s="364"/>
      <c r="K117" s="349" t="s">
        <v>270</v>
      </c>
      <c r="L117" s="350">
        <v>2284.0340000000001</v>
      </c>
      <c r="M117" s="350">
        <v>10884.647000000001</v>
      </c>
      <c r="N117" s="350">
        <v>317.95</v>
      </c>
      <c r="O117" s="351" t="s">
        <v>164</v>
      </c>
      <c r="P117" s="352">
        <v>1494.91</v>
      </c>
      <c r="Q117" s="353">
        <v>6844.7950000000001</v>
      </c>
      <c r="R117" s="354">
        <v>271.23</v>
      </c>
    </row>
    <row r="118" spans="2:18" ht="15.75" x14ac:dyDescent="0.25">
      <c r="B118" s="349" t="s">
        <v>113</v>
      </c>
      <c r="C118" s="350">
        <v>10099.858</v>
      </c>
      <c r="D118" s="350">
        <v>46511.197</v>
      </c>
      <c r="E118" s="350">
        <v>1561.02</v>
      </c>
      <c r="F118" s="351" t="s">
        <v>119</v>
      </c>
      <c r="G118" s="352">
        <v>7283.817</v>
      </c>
      <c r="H118" s="353">
        <v>33338.741000000002</v>
      </c>
      <c r="I118" s="354">
        <v>1334.434</v>
      </c>
      <c r="J118" s="364"/>
      <c r="K118" s="349" t="s">
        <v>114</v>
      </c>
      <c r="L118" s="350">
        <v>1929.173</v>
      </c>
      <c r="M118" s="350">
        <v>8931.4950000000008</v>
      </c>
      <c r="N118" s="350">
        <v>282.029</v>
      </c>
      <c r="O118" s="351" t="s">
        <v>270</v>
      </c>
      <c r="P118" s="352">
        <v>1152.26</v>
      </c>
      <c r="Q118" s="353">
        <v>5412.549</v>
      </c>
      <c r="R118" s="354">
        <v>189</v>
      </c>
    </row>
    <row r="119" spans="2:18" ht="15.75" x14ac:dyDescent="0.25">
      <c r="B119" s="349" t="s">
        <v>119</v>
      </c>
      <c r="C119" s="350">
        <v>8752.2170000000006</v>
      </c>
      <c r="D119" s="350">
        <v>40853.339</v>
      </c>
      <c r="E119" s="350">
        <v>1282.586</v>
      </c>
      <c r="F119" s="351" t="s">
        <v>122</v>
      </c>
      <c r="G119" s="352">
        <v>6132.8019999999997</v>
      </c>
      <c r="H119" s="353">
        <v>27996.384999999998</v>
      </c>
      <c r="I119" s="354">
        <v>985.01599999999996</v>
      </c>
      <c r="J119" s="364"/>
      <c r="K119" s="349" t="s">
        <v>152</v>
      </c>
      <c r="L119" s="350">
        <v>1878.4960000000001</v>
      </c>
      <c r="M119" s="350">
        <v>8923.6749999999993</v>
      </c>
      <c r="N119" s="350">
        <v>321</v>
      </c>
      <c r="O119" s="351" t="s">
        <v>114</v>
      </c>
      <c r="P119" s="352">
        <v>930.16</v>
      </c>
      <c r="Q119" s="353">
        <v>4263.5219999999999</v>
      </c>
      <c r="R119" s="354">
        <v>203.48500000000001</v>
      </c>
    </row>
    <row r="120" spans="2:18" ht="15.75" x14ac:dyDescent="0.25">
      <c r="B120" s="349" t="s">
        <v>154</v>
      </c>
      <c r="C120" s="350">
        <v>7681.9210000000003</v>
      </c>
      <c r="D120" s="350">
        <v>35660.402999999998</v>
      </c>
      <c r="E120" s="350">
        <v>1487.7</v>
      </c>
      <c r="F120" s="351" t="s">
        <v>111</v>
      </c>
      <c r="G120" s="352">
        <v>6127.6360000000004</v>
      </c>
      <c r="H120" s="353">
        <v>28059.151000000002</v>
      </c>
      <c r="I120" s="354">
        <v>1117.364</v>
      </c>
      <c r="J120" s="364"/>
      <c r="K120" s="349" t="s">
        <v>113</v>
      </c>
      <c r="L120" s="350">
        <v>1202.7049999999999</v>
      </c>
      <c r="M120" s="350">
        <v>5535.9040000000005</v>
      </c>
      <c r="N120" s="350">
        <v>187.71600000000001</v>
      </c>
      <c r="O120" s="351" t="s">
        <v>152</v>
      </c>
      <c r="P120" s="352">
        <v>646.32399999999996</v>
      </c>
      <c r="Q120" s="353">
        <v>2998.8780000000002</v>
      </c>
      <c r="R120" s="354">
        <v>153.4</v>
      </c>
    </row>
    <row r="121" spans="2:18" ht="15.75" x14ac:dyDescent="0.25">
      <c r="B121" s="349" t="s">
        <v>122</v>
      </c>
      <c r="C121" s="350">
        <v>7151.9539999999997</v>
      </c>
      <c r="D121" s="350">
        <v>33429.542000000001</v>
      </c>
      <c r="E121" s="350">
        <v>965.66700000000003</v>
      </c>
      <c r="F121" s="351" t="s">
        <v>212</v>
      </c>
      <c r="G121" s="352">
        <v>4731.74</v>
      </c>
      <c r="H121" s="353">
        <v>22086.61</v>
      </c>
      <c r="I121" s="354">
        <v>1039.4000000000001</v>
      </c>
      <c r="J121" s="364"/>
      <c r="K121" s="349" t="s">
        <v>122</v>
      </c>
      <c r="L121" s="350">
        <v>1185.4449999999999</v>
      </c>
      <c r="M121" s="350">
        <v>5484.6379999999999</v>
      </c>
      <c r="N121" s="350">
        <v>198.53899999999999</v>
      </c>
      <c r="O121" s="351" t="s">
        <v>116</v>
      </c>
      <c r="P121" s="352">
        <v>521.26800000000003</v>
      </c>
      <c r="Q121" s="353">
        <v>2297.9580000000001</v>
      </c>
      <c r="R121" s="354">
        <v>66.64</v>
      </c>
    </row>
    <row r="122" spans="2:18" ht="15.75" x14ac:dyDescent="0.25">
      <c r="B122" s="349" t="s">
        <v>277</v>
      </c>
      <c r="C122" s="350">
        <v>5660.43</v>
      </c>
      <c r="D122" s="350">
        <v>26531.543000000001</v>
      </c>
      <c r="E122" s="350">
        <v>843.21699999999998</v>
      </c>
      <c r="F122" s="351" t="s">
        <v>117</v>
      </c>
      <c r="G122" s="352">
        <v>4376.8360000000002</v>
      </c>
      <c r="H122" s="353">
        <v>20192.396000000001</v>
      </c>
      <c r="I122" s="354">
        <v>885.93399999999997</v>
      </c>
      <c r="J122" s="364"/>
      <c r="K122" s="349" t="s">
        <v>124</v>
      </c>
      <c r="L122" s="350">
        <v>1032.6020000000001</v>
      </c>
      <c r="M122" s="350">
        <v>4881.8140000000003</v>
      </c>
      <c r="N122" s="350">
        <v>141.34299999999999</v>
      </c>
      <c r="O122" s="351" t="s">
        <v>128</v>
      </c>
      <c r="P122" s="352">
        <v>254.423</v>
      </c>
      <c r="Q122" s="353">
        <v>1200.606</v>
      </c>
      <c r="R122" s="354">
        <v>62.4</v>
      </c>
    </row>
    <row r="123" spans="2:18" ht="16.5" thickBot="1" x14ac:dyDescent="0.3">
      <c r="B123" s="355" t="s">
        <v>135</v>
      </c>
      <c r="C123" s="356">
        <v>5263.45</v>
      </c>
      <c r="D123" s="356">
        <v>24693.075000000001</v>
      </c>
      <c r="E123" s="356">
        <v>788.18600000000004</v>
      </c>
      <c r="F123" s="357" t="s">
        <v>113</v>
      </c>
      <c r="G123" s="358">
        <v>4175.8789999999999</v>
      </c>
      <c r="H123" s="359">
        <v>19358.133000000002</v>
      </c>
      <c r="I123" s="360">
        <v>826.03399999999999</v>
      </c>
      <c r="J123" s="364"/>
      <c r="K123" s="355" t="s">
        <v>156</v>
      </c>
      <c r="L123" s="356">
        <v>533.428</v>
      </c>
      <c r="M123" s="356">
        <v>2490.5010000000002</v>
      </c>
      <c r="N123" s="356">
        <v>81.599999999999994</v>
      </c>
      <c r="O123" s="357" t="s">
        <v>127</v>
      </c>
      <c r="P123" s="358">
        <v>205.96</v>
      </c>
      <c r="Q123" s="359">
        <v>916.27300000000002</v>
      </c>
      <c r="R123" s="360">
        <v>44.4</v>
      </c>
    </row>
    <row r="124" spans="2:18" x14ac:dyDescent="0.2">
      <c r="B124" s="361"/>
      <c r="C124" s="361"/>
      <c r="D124" s="361"/>
      <c r="E124" s="361"/>
      <c r="F124" s="361"/>
      <c r="G124" s="361"/>
      <c r="H124" s="361"/>
      <c r="I124" s="361"/>
      <c r="J124" s="361"/>
      <c r="K124" s="361"/>
      <c r="L124" s="361"/>
      <c r="M124" s="361"/>
      <c r="N124" s="361"/>
      <c r="O124" s="361"/>
      <c r="P124" s="361"/>
      <c r="Q124" s="361"/>
      <c r="R124" s="361"/>
    </row>
    <row r="125" spans="2:18" x14ac:dyDescent="0.2">
      <c r="B125" s="361"/>
      <c r="C125" s="361"/>
      <c r="D125" s="361"/>
      <c r="E125" s="361"/>
      <c r="F125" s="361"/>
      <c r="G125" s="361"/>
      <c r="H125" s="361"/>
      <c r="I125" s="361"/>
      <c r="J125" s="361"/>
      <c r="K125" s="361"/>
      <c r="L125" s="361"/>
      <c r="M125" s="361"/>
      <c r="N125" s="361"/>
      <c r="O125" s="361"/>
      <c r="P125" s="361"/>
      <c r="Q125" s="361"/>
      <c r="R125" s="361"/>
    </row>
    <row r="126" spans="2:18" x14ac:dyDescent="0.2">
      <c r="B126" s="361"/>
      <c r="C126" s="361"/>
      <c r="D126" s="361"/>
      <c r="E126" s="361"/>
      <c r="F126" s="361"/>
      <c r="G126" s="361"/>
      <c r="H126" s="361"/>
      <c r="I126" s="361"/>
      <c r="J126" s="361"/>
      <c r="K126" s="361"/>
      <c r="L126" s="361"/>
      <c r="M126" s="361"/>
      <c r="N126" s="361"/>
      <c r="O126" s="361"/>
      <c r="P126" s="361"/>
      <c r="Q126" s="361"/>
      <c r="R126" s="361"/>
    </row>
    <row r="127" spans="2:18" ht="16.5" x14ac:dyDescent="0.25">
      <c r="B127" s="387"/>
      <c r="C127" s="387"/>
      <c r="D127" s="387"/>
      <c r="E127" s="387"/>
      <c r="F127" s="387"/>
      <c r="G127" s="387"/>
      <c r="H127" s="387"/>
      <c r="I127" s="388"/>
      <c r="J127" s="388"/>
      <c r="K127" s="387"/>
      <c r="L127" s="387"/>
      <c r="M127" s="387"/>
      <c r="N127" s="387"/>
      <c r="O127" s="387"/>
      <c r="P127" s="389"/>
      <c r="Q127" s="389"/>
      <c r="R127" s="380"/>
    </row>
    <row r="128" spans="2:18" ht="15.75" x14ac:dyDescent="0.25">
      <c r="B128" s="362" t="s">
        <v>261</v>
      </c>
      <c r="C128" s="362"/>
      <c r="D128" s="362"/>
      <c r="E128" s="362"/>
      <c r="F128" s="362"/>
      <c r="G128" s="362"/>
      <c r="H128" s="362"/>
      <c r="I128" s="364"/>
      <c r="J128" s="364"/>
      <c r="K128" s="362" t="s">
        <v>262</v>
      </c>
      <c r="L128" s="362"/>
      <c r="M128" s="362"/>
      <c r="N128" s="362"/>
      <c r="O128" s="362"/>
      <c r="P128" s="362"/>
      <c r="Q128" s="362"/>
      <c r="R128" s="364"/>
    </row>
    <row r="129" spans="2:31" ht="16.5" thickBot="1" x14ac:dyDescent="0.3">
      <c r="B129" s="365" t="s">
        <v>167</v>
      </c>
      <c r="C129" s="362"/>
      <c r="D129" s="362"/>
      <c r="E129" s="362"/>
      <c r="F129" s="364"/>
      <c r="G129" s="364"/>
      <c r="H129" s="364"/>
      <c r="I129" s="364"/>
      <c r="J129" s="364"/>
      <c r="K129" s="365" t="s">
        <v>167</v>
      </c>
      <c r="L129" s="362"/>
      <c r="M129" s="362"/>
      <c r="N129" s="362"/>
      <c r="O129" s="364"/>
      <c r="P129" s="364"/>
      <c r="Q129" s="364"/>
      <c r="R129" s="364"/>
    </row>
    <row r="130" spans="2:31" ht="16.5" thickBot="1" x14ac:dyDescent="0.3">
      <c r="B130" s="366" t="s">
        <v>107</v>
      </c>
      <c r="C130" s="367"/>
      <c r="D130" s="367"/>
      <c r="E130" s="367"/>
      <c r="F130" s="367"/>
      <c r="G130" s="367"/>
      <c r="H130" s="367"/>
      <c r="I130" s="368"/>
      <c r="J130" s="364"/>
      <c r="K130" s="366" t="s">
        <v>108</v>
      </c>
      <c r="L130" s="367"/>
      <c r="M130" s="367"/>
      <c r="N130" s="367"/>
      <c r="O130" s="367"/>
      <c r="P130" s="367"/>
      <c r="Q130" s="367"/>
      <c r="R130" s="368"/>
    </row>
    <row r="131" spans="2:31" ht="16.5" thickBot="1" x14ac:dyDescent="0.3">
      <c r="B131" s="369" t="s">
        <v>284</v>
      </c>
      <c r="C131" s="370"/>
      <c r="D131" s="371"/>
      <c r="E131" s="372"/>
      <c r="F131" s="369" t="s">
        <v>285</v>
      </c>
      <c r="G131" s="370"/>
      <c r="H131" s="371"/>
      <c r="I131" s="372"/>
      <c r="J131" s="364"/>
      <c r="K131" s="369" t="s">
        <v>284</v>
      </c>
      <c r="L131" s="370"/>
      <c r="M131" s="371"/>
      <c r="N131" s="372"/>
      <c r="O131" s="369" t="s">
        <v>285</v>
      </c>
      <c r="P131" s="370"/>
      <c r="Q131" s="371"/>
      <c r="R131" s="372"/>
    </row>
    <row r="132" spans="2:31" ht="32.25" thickBot="1" x14ac:dyDescent="0.3">
      <c r="B132" s="373" t="s">
        <v>109</v>
      </c>
      <c r="C132" s="374" t="s">
        <v>89</v>
      </c>
      <c r="D132" s="375" t="s">
        <v>131</v>
      </c>
      <c r="E132" s="376" t="s">
        <v>110</v>
      </c>
      <c r="F132" s="373" t="s">
        <v>109</v>
      </c>
      <c r="G132" s="374" t="s">
        <v>89</v>
      </c>
      <c r="H132" s="375" t="s">
        <v>131</v>
      </c>
      <c r="I132" s="376" t="s">
        <v>110</v>
      </c>
      <c r="J132" s="364"/>
      <c r="K132" s="373" t="s">
        <v>109</v>
      </c>
      <c r="L132" s="374" t="s">
        <v>89</v>
      </c>
      <c r="M132" s="375" t="s">
        <v>131</v>
      </c>
      <c r="N132" s="376" t="s">
        <v>110</v>
      </c>
      <c r="O132" s="373" t="s">
        <v>109</v>
      </c>
      <c r="P132" s="374" t="s">
        <v>89</v>
      </c>
      <c r="Q132" s="375" t="s">
        <v>131</v>
      </c>
      <c r="R132" s="376" t="s">
        <v>110</v>
      </c>
    </row>
    <row r="133" spans="2:31" ht="16.5" thickBot="1" x14ac:dyDescent="0.3">
      <c r="B133" s="336" t="s">
        <v>102</v>
      </c>
      <c r="C133" s="337">
        <v>1149436.6470000001</v>
      </c>
      <c r="D133" s="338">
        <v>5372822.5810000002</v>
      </c>
      <c r="E133" s="339">
        <v>279058.00400000002</v>
      </c>
      <c r="F133" s="340" t="s">
        <v>102</v>
      </c>
      <c r="G133" s="341">
        <v>1154615.0430000001</v>
      </c>
      <c r="H133" s="342">
        <v>5273279.7750000004</v>
      </c>
      <c r="I133" s="339">
        <v>281613.21500000003</v>
      </c>
      <c r="J133" s="364"/>
      <c r="K133" s="336" t="s">
        <v>102</v>
      </c>
      <c r="L133" s="337">
        <v>543333.43900000001</v>
      </c>
      <c r="M133" s="338">
        <v>2542486.6800000002</v>
      </c>
      <c r="N133" s="339">
        <v>108011.473</v>
      </c>
      <c r="O133" s="340" t="s">
        <v>102</v>
      </c>
      <c r="P133" s="341">
        <v>604177.07200000004</v>
      </c>
      <c r="Q133" s="342">
        <v>2758440.9840000002</v>
      </c>
      <c r="R133" s="339">
        <v>117932.28</v>
      </c>
    </row>
    <row r="134" spans="2:31" ht="15.75" x14ac:dyDescent="0.25">
      <c r="B134" s="343" t="s">
        <v>69</v>
      </c>
      <c r="C134" s="344">
        <v>127216.69100000001</v>
      </c>
      <c r="D134" s="344">
        <v>593969.70499999996</v>
      </c>
      <c r="E134" s="344">
        <v>37547.83</v>
      </c>
      <c r="F134" s="345" t="s">
        <v>69</v>
      </c>
      <c r="G134" s="346">
        <v>133680.22899999999</v>
      </c>
      <c r="H134" s="347">
        <v>610424.36300000001</v>
      </c>
      <c r="I134" s="348">
        <v>40228.493000000002</v>
      </c>
      <c r="J134" s="364"/>
      <c r="K134" s="343" t="s">
        <v>69</v>
      </c>
      <c r="L134" s="344">
        <v>194353.87400000001</v>
      </c>
      <c r="M134" s="344">
        <v>909158.19200000004</v>
      </c>
      <c r="N134" s="344">
        <v>43460.163999999997</v>
      </c>
      <c r="O134" s="345" t="s">
        <v>69</v>
      </c>
      <c r="P134" s="346">
        <v>215126.36300000001</v>
      </c>
      <c r="Q134" s="347">
        <v>982260.41500000004</v>
      </c>
      <c r="R134" s="348">
        <v>46274.455999999998</v>
      </c>
    </row>
    <row r="135" spans="2:31" ht="15.75" x14ac:dyDescent="0.25">
      <c r="B135" s="349" t="s">
        <v>115</v>
      </c>
      <c r="C135" s="350">
        <v>117229.784</v>
      </c>
      <c r="D135" s="350">
        <v>547761.397</v>
      </c>
      <c r="E135" s="350">
        <v>26425.550999999999</v>
      </c>
      <c r="F135" s="351" t="s">
        <v>115</v>
      </c>
      <c r="G135" s="352">
        <v>104466.026</v>
      </c>
      <c r="H135" s="353">
        <v>476839.30200000003</v>
      </c>
      <c r="I135" s="354">
        <v>23681.279999999999</v>
      </c>
      <c r="J135" s="364"/>
      <c r="K135" s="349" t="s">
        <v>111</v>
      </c>
      <c r="L135" s="350">
        <v>73449.851999999999</v>
      </c>
      <c r="M135" s="350">
        <v>343497.28600000002</v>
      </c>
      <c r="N135" s="350">
        <v>10303.819</v>
      </c>
      <c r="O135" s="351" t="s">
        <v>111</v>
      </c>
      <c r="P135" s="352">
        <v>85569.626999999993</v>
      </c>
      <c r="Q135" s="353">
        <v>389959.29599999997</v>
      </c>
      <c r="R135" s="354">
        <v>11039.77</v>
      </c>
    </row>
    <row r="136" spans="2:31" ht="15.75" x14ac:dyDescent="0.25">
      <c r="B136" s="349" t="s">
        <v>111</v>
      </c>
      <c r="C136" s="350">
        <v>111701.833</v>
      </c>
      <c r="D136" s="350">
        <v>523115.80200000003</v>
      </c>
      <c r="E136" s="350">
        <v>22411.23</v>
      </c>
      <c r="F136" s="351" t="s">
        <v>111</v>
      </c>
      <c r="G136" s="352">
        <v>90554.611000000004</v>
      </c>
      <c r="H136" s="353">
        <v>413362.25699999998</v>
      </c>
      <c r="I136" s="354">
        <v>22076.106</v>
      </c>
      <c r="J136" s="364"/>
      <c r="K136" s="349" t="s">
        <v>214</v>
      </c>
      <c r="L136" s="350">
        <v>51439.406999999999</v>
      </c>
      <c r="M136" s="350">
        <v>240784.302</v>
      </c>
      <c r="N136" s="350">
        <v>9492.1</v>
      </c>
      <c r="O136" s="351" t="s">
        <v>214</v>
      </c>
      <c r="P136" s="352">
        <v>74979.316000000006</v>
      </c>
      <c r="Q136" s="353">
        <v>342655.59600000002</v>
      </c>
      <c r="R136" s="354">
        <v>16303.749</v>
      </c>
    </row>
    <row r="137" spans="2:31" ht="15.75" x14ac:dyDescent="0.25">
      <c r="B137" s="349" t="s">
        <v>164</v>
      </c>
      <c r="C137" s="350">
        <v>86647.774000000005</v>
      </c>
      <c r="D137" s="350">
        <v>405339.087</v>
      </c>
      <c r="E137" s="350">
        <v>17508.934000000001</v>
      </c>
      <c r="F137" s="351" t="s">
        <v>164</v>
      </c>
      <c r="G137" s="352">
        <v>86669.705000000002</v>
      </c>
      <c r="H137" s="353">
        <v>395891.761</v>
      </c>
      <c r="I137" s="354">
        <v>16943.367999999999</v>
      </c>
      <c r="J137" s="364"/>
      <c r="K137" s="349" t="s">
        <v>121</v>
      </c>
      <c r="L137" s="350">
        <v>36670.158000000003</v>
      </c>
      <c r="M137" s="350">
        <v>171773.83499999999</v>
      </c>
      <c r="N137" s="350">
        <v>9038.42</v>
      </c>
      <c r="O137" s="351" t="s">
        <v>115</v>
      </c>
      <c r="P137" s="352">
        <v>43813.981</v>
      </c>
      <c r="Q137" s="353">
        <v>199963.111</v>
      </c>
      <c r="R137" s="354">
        <v>9683.74</v>
      </c>
    </row>
    <row r="138" spans="2:31" ht="15.75" x14ac:dyDescent="0.25">
      <c r="B138" s="349" t="s">
        <v>122</v>
      </c>
      <c r="C138" s="350">
        <v>70700.942999999999</v>
      </c>
      <c r="D138" s="350">
        <v>330452.52500000002</v>
      </c>
      <c r="E138" s="350">
        <v>16493.499</v>
      </c>
      <c r="F138" s="351" t="s">
        <v>124</v>
      </c>
      <c r="G138" s="352">
        <v>77257.506999999998</v>
      </c>
      <c r="H138" s="353">
        <v>352350.71299999999</v>
      </c>
      <c r="I138" s="354">
        <v>23098.924999999999</v>
      </c>
      <c r="J138" s="364"/>
      <c r="K138" s="349" t="s">
        <v>68</v>
      </c>
      <c r="L138" s="350">
        <v>34139.665999999997</v>
      </c>
      <c r="M138" s="350">
        <v>159792.723</v>
      </c>
      <c r="N138" s="350">
        <v>6517.1959999999999</v>
      </c>
      <c r="O138" s="351" t="s">
        <v>68</v>
      </c>
      <c r="P138" s="352">
        <v>40858.822999999997</v>
      </c>
      <c r="Q138" s="353">
        <v>186912.88099999999</v>
      </c>
      <c r="R138" s="354">
        <v>7752.0479999999998</v>
      </c>
    </row>
    <row r="139" spans="2:31" ht="15.75" x14ac:dyDescent="0.25">
      <c r="B139" s="349" t="s">
        <v>124</v>
      </c>
      <c r="C139" s="350">
        <v>70354.361000000004</v>
      </c>
      <c r="D139" s="350">
        <v>329097.32</v>
      </c>
      <c r="E139" s="350">
        <v>20689.133999999998</v>
      </c>
      <c r="F139" s="351" t="s">
        <v>122</v>
      </c>
      <c r="G139" s="352">
        <v>72950.240000000005</v>
      </c>
      <c r="H139" s="353">
        <v>332980.40100000001</v>
      </c>
      <c r="I139" s="354">
        <v>15948.87</v>
      </c>
      <c r="J139" s="364"/>
      <c r="K139" s="349" t="s">
        <v>115</v>
      </c>
      <c r="L139" s="350">
        <v>33148.777999999998</v>
      </c>
      <c r="M139" s="350">
        <v>155115.73699999999</v>
      </c>
      <c r="N139" s="350">
        <v>7333.5280000000002</v>
      </c>
      <c r="O139" s="351" t="s">
        <v>121</v>
      </c>
      <c r="P139" s="352">
        <v>40374.326000000001</v>
      </c>
      <c r="Q139" s="353">
        <v>184432.01199999999</v>
      </c>
      <c r="R139" s="354">
        <v>9437.8490000000002</v>
      </c>
    </row>
    <row r="140" spans="2:31" ht="15.75" x14ac:dyDescent="0.25">
      <c r="B140" s="349" t="s">
        <v>71</v>
      </c>
      <c r="C140" s="350">
        <v>68382.351999999999</v>
      </c>
      <c r="D140" s="350">
        <v>319619.79599999997</v>
      </c>
      <c r="E140" s="350">
        <v>14949.466</v>
      </c>
      <c r="F140" s="351" t="s">
        <v>71</v>
      </c>
      <c r="G140" s="352">
        <v>60418.358</v>
      </c>
      <c r="H140" s="353">
        <v>276087.34299999999</v>
      </c>
      <c r="I140" s="354">
        <v>14923.93</v>
      </c>
      <c r="J140" s="364"/>
      <c r="K140" s="349" t="s">
        <v>114</v>
      </c>
      <c r="L140" s="350">
        <v>14299.237999999999</v>
      </c>
      <c r="M140" s="350">
        <v>66940.847999999998</v>
      </c>
      <c r="N140" s="350">
        <v>2161.3679999999999</v>
      </c>
      <c r="O140" s="351" t="s">
        <v>114</v>
      </c>
      <c r="P140" s="352">
        <v>15144.501</v>
      </c>
      <c r="Q140" s="353">
        <v>69135.918999999994</v>
      </c>
      <c r="R140" s="354">
        <v>2199.1179999999999</v>
      </c>
    </row>
    <row r="141" spans="2:31" ht="15.75" x14ac:dyDescent="0.25">
      <c r="B141" s="349" t="s">
        <v>113</v>
      </c>
      <c r="C141" s="350">
        <v>54309.383000000002</v>
      </c>
      <c r="D141" s="350">
        <v>253851.33199999999</v>
      </c>
      <c r="E141" s="350">
        <v>11386.023999999999</v>
      </c>
      <c r="F141" s="351" t="s">
        <v>119</v>
      </c>
      <c r="G141" s="352">
        <v>47392.985999999997</v>
      </c>
      <c r="H141" s="353">
        <v>216653.74600000001</v>
      </c>
      <c r="I141" s="354">
        <v>12063.522999999999</v>
      </c>
      <c r="J141" s="364"/>
      <c r="K141" s="349" t="s">
        <v>164</v>
      </c>
      <c r="L141" s="350">
        <v>11521.17</v>
      </c>
      <c r="M141" s="350">
        <v>54643.1</v>
      </c>
      <c r="N141" s="350">
        <v>2612.25</v>
      </c>
      <c r="O141" s="351" t="s">
        <v>117</v>
      </c>
      <c r="P141" s="352">
        <v>13935.096</v>
      </c>
      <c r="Q141" s="353">
        <v>63590.639000000003</v>
      </c>
      <c r="R141" s="354">
        <v>3389.3719999999998</v>
      </c>
      <c r="AE141" s="14">
        <v>0</v>
      </c>
    </row>
    <row r="142" spans="2:31" ht="15.75" x14ac:dyDescent="0.25">
      <c r="B142" s="349" t="s">
        <v>114</v>
      </c>
      <c r="C142" s="350">
        <v>39970.646999999997</v>
      </c>
      <c r="D142" s="350">
        <v>186980.72700000001</v>
      </c>
      <c r="E142" s="350">
        <v>10388.18</v>
      </c>
      <c r="F142" s="351" t="s">
        <v>118</v>
      </c>
      <c r="G142" s="352">
        <v>43314.516000000003</v>
      </c>
      <c r="H142" s="353">
        <v>198071.14600000001</v>
      </c>
      <c r="I142" s="354">
        <v>8351.2469999999994</v>
      </c>
      <c r="J142" s="364"/>
      <c r="K142" s="349" t="s">
        <v>135</v>
      </c>
      <c r="L142" s="350">
        <v>11279.65</v>
      </c>
      <c r="M142" s="350">
        <v>52593.832999999999</v>
      </c>
      <c r="N142" s="350">
        <v>1562.1420000000001</v>
      </c>
      <c r="O142" s="351" t="s">
        <v>159</v>
      </c>
      <c r="P142" s="352">
        <v>13347.078</v>
      </c>
      <c r="Q142" s="353">
        <v>61122.264999999999</v>
      </c>
      <c r="R142" s="354">
        <v>1654.78</v>
      </c>
    </row>
    <row r="143" spans="2:31" ht="15.75" x14ac:dyDescent="0.25">
      <c r="B143" s="349" t="s">
        <v>119</v>
      </c>
      <c r="C143" s="350">
        <v>37388.021000000001</v>
      </c>
      <c r="D143" s="350">
        <v>174730.46400000001</v>
      </c>
      <c r="E143" s="350">
        <v>8448.0560000000005</v>
      </c>
      <c r="F143" s="351" t="s">
        <v>113</v>
      </c>
      <c r="G143" s="352">
        <v>42630.13</v>
      </c>
      <c r="H143" s="353">
        <v>194635.66800000001</v>
      </c>
      <c r="I143" s="354">
        <v>10175.183000000001</v>
      </c>
      <c r="J143" s="364"/>
      <c r="K143" s="349" t="s">
        <v>113</v>
      </c>
      <c r="L143" s="350">
        <v>10889.161</v>
      </c>
      <c r="M143" s="350">
        <v>50755.606</v>
      </c>
      <c r="N143" s="350">
        <v>1194.58</v>
      </c>
      <c r="O143" s="351" t="s">
        <v>135</v>
      </c>
      <c r="P143" s="352">
        <v>13219.642</v>
      </c>
      <c r="Q143" s="353">
        <v>60354.542000000001</v>
      </c>
      <c r="R143" s="354">
        <v>1598.4970000000001</v>
      </c>
    </row>
    <row r="144" spans="2:31" ht="15.75" x14ac:dyDescent="0.25">
      <c r="B144" s="349" t="s">
        <v>118</v>
      </c>
      <c r="C144" s="350">
        <v>35010.175999999999</v>
      </c>
      <c r="D144" s="350">
        <v>163067.834</v>
      </c>
      <c r="E144" s="350">
        <v>10159.583000000001</v>
      </c>
      <c r="F144" s="351" t="s">
        <v>114</v>
      </c>
      <c r="G144" s="352">
        <v>41072.485000000001</v>
      </c>
      <c r="H144" s="353">
        <v>187383.34400000001</v>
      </c>
      <c r="I144" s="354">
        <v>10571.328</v>
      </c>
      <c r="J144" s="364"/>
      <c r="K144" s="349" t="s">
        <v>159</v>
      </c>
      <c r="L144" s="350">
        <v>10132.691000000001</v>
      </c>
      <c r="M144" s="350">
        <v>47225.074999999997</v>
      </c>
      <c r="N144" s="350">
        <v>1389.53</v>
      </c>
      <c r="O144" s="351" t="s">
        <v>113</v>
      </c>
      <c r="P144" s="352">
        <v>9440.4210000000003</v>
      </c>
      <c r="Q144" s="353">
        <v>43190.114999999998</v>
      </c>
      <c r="R144" s="354">
        <v>851.98099999999999</v>
      </c>
    </row>
    <row r="145" spans="1:18" ht="15.75" x14ac:dyDescent="0.25">
      <c r="B145" s="349" t="s">
        <v>129</v>
      </c>
      <c r="C145" s="350">
        <v>33091.252999999997</v>
      </c>
      <c r="D145" s="350">
        <v>154762.66699999999</v>
      </c>
      <c r="E145" s="350">
        <v>7808.2120000000004</v>
      </c>
      <c r="F145" s="351" t="s">
        <v>129</v>
      </c>
      <c r="G145" s="352">
        <v>33331.536999999997</v>
      </c>
      <c r="H145" s="353">
        <v>152113.56</v>
      </c>
      <c r="I145" s="354">
        <v>8125.9470000000001</v>
      </c>
      <c r="J145" s="364"/>
      <c r="K145" s="349" t="s">
        <v>117</v>
      </c>
      <c r="L145" s="350">
        <v>10129.995999999999</v>
      </c>
      <c r="M145" s="350">
        <v>47633.857000000004</v>
      </c>
      <c r="N145" s="350">
        <v>2273.299</v>
      </c>
      <c r="O145" s="351" t="s">
        <v>122</v>
      </c>
      <c r="P145" s="352">
        <v>9036.5259999999998</v>
      </c>
      <c r="Q145" s="353">
        <v>41257.021000000001</v>
      </c>
      <c r="R145" s="354">
        <v>1657.548</v>
      </c>
    </row>
    <row r="146" spans="1:18" ht="15.75" x14ac:dyDescent="0.25">
      <c r="B146" s="349" t="s">
        <v>121</v>
      </c>
      <c r="C146" s="350">
        <v>29415.307000000001</v>
      </c>
      <c r="D146" s="350">
        <v>137635.87299999999</v>
      </c>
      <c r="E146" s="350">
        <v>5083.0249999999996</v>
      </c>
      <c r="F146" s="351" t="s">
        <v>121</v>
      </c>
      <c r="G146" s="352">
        <v>27897.233</v>
      </c>
      <c r="H146" s="353">
        <v>127410.435</v>
      </c>
      <c r="I146" s="354">
        <v>4767.6559999999999</v>
      </c>
      <c r="J146" s="364"/>
      <c r="K146" s="349" t="s">
        <v>119</v>
      </c>
      <c r="L146" s="350">
        <v>9657.3889999999992</v>
      </c>
      <c r="M146" s="350">
        <v>45664.838000000003</v>
      </c>
      <c r="N146" s="350">
        <v>1800.57</v>
      </c>
      <c r="O146" s="351" t="s">
        <v>119</v>
      </c>
      <c r="P146" s="352">
        <v>6936.3180000000002</v>
      </c>
      <c r="Q146" s="353">
        <v>30978.884999999998</v>
      </c>
      <c r="R146" s="354">
        <v>1280.1420000000001</v>
      </c>
    </row>
    <row r="147" spans="1:18" ht="15.75" x14ac:dyDescent="0.25">
      <c r="B147" s="349" t="s">
        <v>214</v>
      </c>
      <c r="C147" s="350">
        <v>28256.400000000001</v>
      </c>
      <c r="D147" s="350">
        <v>131783.4</v>
      </c>
      <c r="E147" s="350">
        <v>8529.4629999999997</v>
      </c>
      <c r="F147" s="351" t="s">
        <v>214</v>
      </c>
      <c r="G147" s="352">
        <v>25029.59</v>
      </c>
      <c r="H147" s="353">
        <v>114732.072</v>
      </c>
      <c r="I147" s="354">
        <v>6662.5820000000003</v>
      </c>
      <c r="J147" s="364"/>
      <c r="K147" s="349" t="s">
        <v>122</v>
      </c>
      <c r="L147" s="350">
        <v>9022.9380000000001</v>
      </c>
      <c r="M147" s="350">
        <v>42284.552000000003</v>
      </c>
      <c r="N147" s="350">
        <v>1555.1420000000001</v>
      </c>
      <c r="O147" s="351" t="s">
        <v>152</v>
      </c>
      <c r="P147" s="352">
        <v>5437.9480000000003</v>
      </c>
      <c r="Q147" s="353">
        <v>25085.596000000001</v>
      </c>
      <c r="R147" s="354">
        <v>1475.018</v>
      </c>
    </row>
    <row r="148" spans="1:18" ht="15.75" x14ac:dyDescent="0.25">
      <c r="B148" s="349" t="s">
        <v>120</v>
      </c>
      <c r="C148" s="350">
        <v>27287.326000000001</v>
      </c>
      <c r="D148" s="350">
        <v>127760.94100000001</v>
      </c>
      <c r="E148" s="350">
        <v>6467.1629999999996</v>
      </c>
      <c r="F148" s="351" t="s">
        <v>274</v>
      </c>
      <c r="G148" s="352">
        <v>22085.805</v>
      </c>
      <c r="H148" s="353">
        <v>100912.144</v>
      </c>
      <c r="I148" s="354">
        <v>4585.9719999999998</v>
      </c>
      <c r="J148" s="364"/>
      <c r="K148" s="349" t="s">
        <v>152</v>
      </c>
      <c r="L148" s="350">
        <v>8825.4940000000006</v>
      </c>
      <c r="M148" s="350">
        <v>41031.987000000001</v>
      </c>
      <c r="N148" s="350">
        <v>1878.636</v>
      </c>
      <c r="O148" s="351" t="s">
        <v>112</v>
      </c>
      <c r="P148" s="352">
        <v>4400.3770000000004</v>
      </c>
      <c r="Q148" s="353">
        <v>20070.460999999999</v>
      </c>
      <c r="R148" s="354">
        <v>900.36099999999999</v>
      </c>
    </row>
    <row r="149" spans="1:18" ht="16.5" thickBot="1" x14ac:dyDescent="0.3">
      <c r="B149" s="355" t="s">
        <v>117</v>
      </c>
      <c r="C149" s="356">
        <v>21111.530999999999</v>
      </c>
      <c r="D149" s="356">
        <v>98525.945000000007</v>
      </c>
      <c r="E149" s="356">
        <v>4834.6689999999999</v>
      </c>
      <c r="F149" s="357" t="s">
        <v>120</v>
      </c>
      <c r="G149" s="358">
        <v>21953.675999999999</v>
      </c>
      <c r="H149" s="359">
        <v>100116.921</v>
      </c>
      <c r="I149" s="360">
        <v>5752.8459999999995</v>
      </c>
      <c r="J149" s="364"/>
      <c r="K149" s="355" t="s">
        <v>112</v>
      </c>
      <c r="L149" s="356">
        <v>7130.9110000000001</v>
      </c>
      <c r="M149" s="356">
        <v>33060.629999999997</v>
      </c>
      <c r="N149" s="356">
        <v>1334.2190000000001</v>
      </c>
      <c r="O149" s="357" t="s">
        <v>71</v>
      </c>
      <c r="P149" s="358">
        <v>3649.4780000000001</v>
      </c>
      <c r="Q149" s="359">
        <v>16727.094000000001</v>
      </c>
      <c r="R149" s="360">
        <v>702.01499999999999</v>
      </c>
    </row>
    <row r="151" spans="1:18" ht="15" x14ac:dyDescent="0.2">
      <c r="A151" s="302"/>
      <c r="B151" s="303" t="s">
        <v>263</v>
      </c>
      <c r="C151" s="302"/>
      <c r="D151" s="302"/>
    </row>
  </sheetData>
  <pageMargins left="0.2" right="0.3" top="1" bottom="0.48" header="0.24" footer="0.24"/>
  <pageSetup paperSize="9" scale="95" orientation="landscape" r:id="rId1"/>
  <headerFooter alignWithMargins="0">
    <oddHeader xml:space="preserve">&amp;L&amp;"Times New Roman CE,Pogrubiona kursywa"&amp;12Departament Rynków Rolnych&amp;C
&amp;"Times New Roman CE,Standardowy"&amp;16Polski handel art. mleczarskimi (CN 0402, 0405, 0406) w okresie I 2008 - SAD + Intrastat (według ważniejszych krajów) </oddHeader>
    <oddFooter>&amp;L&amp;"Times New Roman CE,Pogrubiona kursywa"&amp;12Źródło: Dane MF, CIHZ&amp;R&amp;"Times New Roman CE,Pogrubiona kursywa"&amp;12Przygotował: Dariusz Banasiewicz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Y27"/>
  <sheetViews>
    <sheetView showGridLines="0" workbookViewId="0">
      <selection activeCell="AA28" sqref="AA28"/>
    </sheetView>
  </sheetViews>
  <sheetFormatPr defaultRowHeight="12.75" x14ac:dyDescent="0.2"/>
  <cols>
    <col min="5" max="13" width="0" hidden="1" customWidth="1"/>
    <col min="14" max="14" width="8.42578125" customWidth="1"/>
    <col min="15" max="15" width="8.28515625" customWidth="1"/>
    <col min="16" max="16" width="8" customWidth="1"/>
    <col min="17" max="17" width="7.42578125" customWidth="1"/>
    <col min="18" max="18" width="7.28515625" customWidth="1"/>
    <col min="19" max="19" width="7.140625" customWidth="1"/>
  </cols>
  <sheetData>
    <row r="2" spans="2:25" ht="18.75" x14ac:dyDescent="0.3">
      <c r="B2" s="107" t="s">
        <v>201</v>
      </c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  <c r="W2" s="108"/>
      <c r="X2" s="108"/>
      <c r="Y2" s="108"/>
    </row>
    <row r="3" spans="2:25" ht="18.75" x14ac:dyDescent="0.3"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8"/>
      <c r="T3" s="108"/>
      <c r="U3" s="108"/>
      <c r="V3" s="108"/>
      <c r="W3" s="108"/>
      <c r="X3" s="108"/>
      <c r="Y3" s="108"/>
    </row>
    <row r="5" spans="2:25" ht="13.5" thickBot="1" x14ac:dyDescent="0.25"/>
    <row r="6" spans="2:25" ht="20.100000000000001" customHeight="1" thickBot="1" x14ac:dyDescent="0.3">
      <c r="D6" s="73" t="s">
        <v>175</v>
      </c>
      <c r="E6" s="74" t="s">
        <v>59</v>
      </c>
      <c r="F6" s="75" t="s">
        <v>60</v>
      </c>
      <c r="G6" s="75" t="s">
        <v>61</v>
      </c>
      <c r="H6" s="75" t="s">
        <v>62</v>
      </c>
      <c r="I6" s="76" t="s">
        <v>63</v>
      </c>
      <c r="J6" s="75" t="s">
        <v>64</v>
      </c>
      <c r="K6" s="75" t="s">
        <v>65</v>
      </c>
      <c r="L6" s="75" t="s">
        <v>66</v>
      </c>
      <c r="M6" s="75" t="s">
        <v>67</v>
      </c>
      <c r="N6" s="659" t="s">
        <v>47</v>
      </c>
      <c r="O6" s="659" t="s">
        <v>57</v>
      </c>
      <c r="P6" s="659" t="s">
        <v>58</v>
      </c>
      <c r="Q6" s="659" t="s">
        <v>59</v>
      </c>
      <c r="R6" s="659" t="s">
        <v>60</v>
      </c>
      <c r="S6" s="659" t="s">
        <v>61</v>
      </c>
      <c r="T6" s="659" t="s">
        <v>62</v>
      </c>
      <c r="U6" s="659" t="s">
        <v>63</v>
      </c>
      <c r="V6" s="659" t="s">
        <v>64</v>
      </c>
      <c r="W6" s="659" t="s">
        <v>65</v>
      </c>
      <c r="X6" s="659" t="s">
        <v>66</v>
      </c>
      <c r="Y6" s="660" t="s">
        <v>67</v>
      </c>
    </row>
    <row r="7" spans="2:25" ht="20.100000000000001" customHeight="1" x14ac:dyDescent="0.25">
      <c r="D7" s="673">
        <v>2004</v>
      </c>
      <c r="E7" s="77"/>
      <c r="F7" s="78"/>
      <c r="G7" s="78"/>
      <c r="H7" s="78"/>
      <c r="I7" s="79"/>
      <c r="J7" s="78"/>
      <c r="K7" s="78"/>
      <c r="L7" s="78"/>
      <c r="M7" s="661"/>
      <c r="N7" s="666"/>
      <c r="O7" s="667"/>
      <c r="P7" s="667"/>
      <c r="Q7" s="667">
        <v>91.28</v>
      </c>
      <c r="R7" s="667">
        <v>92.56</v>
      </c>
      <c r="S7" s="667">
        <v>95.02</v>
      </c>
      <c r="T7" s="667">
        <v>98.22</v>
      </c>
      <c r="U7" s="667">
        <v>98.784999999999997</v>
      </c>
      <c r="V7" s="667">
        <v>99.84</v>
      </c>
      <c r="W7" s="667">
        <v>101.28100000000001</v>
      </c>
      <c r="X7" s="667">
        <v>105.122</v>
      </c>
      <c r="Y7" s="668">
        <v>105.57</v>
      </c>
    </row>
    <row r="8" spans="2:25" ht="20.100000000000001" customHeight="1" x14ac:dyDescent="0.25">
      <c r="D8" s="80">
        <v>2005</v>
      </c>
      <c r="E8" s="81">
        <v>91.28</v>
      </c>
      <c r="F8" s="82">
        <v>92.56</v>
      </c>
      <c r="G8" s="82">
        <v>95.02</v>
      </c>
      <c r="H8" s="82">
        <v>98.22</v>
      </c>
      <c r="I8" s="82">
        <v>98.784999999999997</v>
      </c>
      <c r="J8" s="82">
        <v>99.84</v>
      </c>
      <c r="K8" s="82">
        <v>101.28100000000001</v>
      </c>
      <c r="L8" s="82">
        <v>105.122</v>
      </c>
      <c r="M8" s="662">
        <v>105.57</v>
      </c>
      <c r="N8" s="669">
        <v>104.43</v>
      </c>
      <c r="O8" s="83">
        <v>104.352</v>
      </c>
      <c r="P8" s="83">
        <v>101.8</v>
      </c>
      <c r="Q8" s="83">
        <v>99.44</v>
      </c>
      <c r="R8" s="83">
        <v>99.09</v>
      </c>
      <c r="S8" s="83">
        <v>97.32</v>
      </c>
      <c r="T8" s="83">
        <v>96.46</v>
      </c>
      <c r="U8" s="83">
        <v>96.4</v>
      </c>
      <c r="V8" s="83">
        <v>97.92</v>
      </c>
      <c r="W8" s="83">
        <v>99.135999999999996</v>
      </c>
      <c r="X8" s="83">
        <v>100.962</v>
      </c>
      <c r="Y8" s="84">
        <v>103.75</v>
      </c>
    </row>
    <row r="9" spans="2:25" ht="20.100000000000001" customHeight="1" x14ac:dyDescent="0.25">
      <c r="D9" s="80">
        <v>2006</v>
      </c>
      <c r="E9" s="81">
        <v>64.67</v>
      </c>
      <c r="F9" s="82">
        <v>66.5</v>
      </c>
      <c r="G9" s="82">
        <v>63.96</v>
      </c>
      <c r="H9" s="82">
        <v>62.7</v>
      </c>
      <c r="I9" s="82">
        <v>68.103999999999999</v>
      </c>
      <c r="J9" s="82">
        <v>63.75</v>
      </c>
      <c r="K9" s="82">
        <v>66.798000000000002</v>
      </c>
      <c r="L9" s="82">
        <v>66.757999999999996</v>
      </c>
      <c r="M9" s="662">
        <v>74.313000000000002</v>
      </c>
      <c r="N9" s="669">
        <v>101.77</v>
      </c>
      <c r="O9" s="83">
        <v>100.21</v>
      </c>
      <c r="P9" s="83">
        <v>100.21</v>
      </c>
      <c r="Q9" s="83">
        <v>98.7</v>
      </c>
      <c r="R9" s="83">
        <v>97.05</v>
      </c>
      <c r="S9" s="83">
        <v>96.44</v>
      </c>
      <c r="T9" s="83">
        <v>95.77</v>
      </c>
      <c r="U9" s="83">
        <v>96</v>
      </c>
      <c r="V9" s="83">
        <v>97.58</v>
      </c>
      <c r="W9" s="83">
        <v>99.47</v>
      </c>
      <c r="X9" s="83">
        <v>102.05</v>
      </c>
      <c r="Y9" s="84">
        <v>102.24</v>
      </c>
    </row>
    <row r="10" spans="2:25" ht="20.100000000000001" customHeight="1" x14ac:dyDescent="0.25">
      <c r="D10" s="80">
        <v>2007</v>
      </c>
      <c r="E10" s="81">
        <v>64.67</v>
      </c>
      <c r="F10" s="82">
        <v>66.5</v>
      </c>
      <c r="G10" s="82">
        <v>63.96</v>
      </c>
      <c r="H10" s="82">
        <v>62.7</v>
      </c>
      <c r="I10" s="82">
        <v>68.103999999999999</v>
      </c>
      <c r="J10" s="82">
        <v>63.75</v>
      </c>
      <c r="K10" s="82">
        <v>66.798000000000002</v>
      </c>
      <c r="L10" s="82">
        <v>66.757999999999996</v>
      </c>
      <c r="M10" s="662">
        <v>74.313000000000002</v>
      </c>
      <c r="N10" s="669">
        <v>102.64</v>
      </c>
      <c r="O10" s="83">
        <v>103.3</v>
      </c>
      <c r="P10" s="83">
        <v>103.5</v>
      </c>
      <c r="Q10" s="83">
        <v>102.91</v>
      </c>
      <c r="R10" s="83">
        <v>103.07</v>
      </c>
      <c r="S10" s="83">
        <v>102.94</v>
      </c>
      <c r="T10" s="83">
        <v>105.84</v>
      </c>
      <c r="U10" s="83">
        <v>109.87</v>
      </c>
      <c r="V10" s="83">
        <v>117.15</v>
      </c>
      <c r="W10" s="83">
        <v>124.18</v>
      </c>
      <c r="X10" s="83">
        <v>130.59</v>
      </c>
      <c r="Y10" s="84">
        <v>132.29</v>
      </c>
    </row>
    <row r="11" spans="2:25" ht="20.100000000000001" customHeight="1" x14ac:dyDescent="0.25">
      <c r="D11" s="85">
        <v>2008</v>
      </c>
      <c r="E11" s="86"/>
      <c r="F11" s="87"/>
      <c r="G11" s="87"/>
      <c r="H11" s="87"/>
      <c r="I11" s="87"/>
      <c r="J11" s="87"/>
      <c r="K11" s="87"/>
      <c r="L11" s="87"/>
      <c r="M11" s="663"/>
      <c r="N11" s="670">
        <v>123.69</v>
      </c>
      <c r="O11" s="87">
        <v>121.17</v>
      </c>
      <c r="P11" s="87">
        <v>117.54</v>
      </c>
      <c r="Q11" s="87">
        <v>111.68</v>
      </c>
      <c r="R11" s="87">
        <v>107.23</v>
      </c>
      <c r="S11" s="87">
        <v>103.71</v>
      </c>
      <c r="T11" s="87">
        <v>101.61</v>
      </c>
      <c r="U11" s="87">
        <v>99.71</v>
      </c>
      <c r="V11" s="87">
        <v>99.33</v>
      </c>
      <c r="W11" s="87">
        <v>97.15</v>
      </c>
      <c r="X11" s="87">
        <v>95.98</v>
      </c>
      <c r="Y11" s="89">
        <v>96.03</v>
      </c>
    </row>
    <row r="12" spans="2:25" ht="20.100000000000001" customHeight="1" x14ac:dyDescent="0.25">
      <c r="D12" s="85">
        <v>2009</v>
      </c>
      <c r="E12" s="86"/>
      <c r="F12" s="87"/>
      <c r="G12" s="87"/>
      <c r="H12" s="87"/>
      <c r="I12" s="87"/>
      <c r="J12" s="87"/>
      <c r="K12" s="87"/>
      <c r="L12" s="87"/>
      <c r="M12" s="663"/>
      <c r="N12" s="670">
        <v>93.98</v>
      </c>
      <c r="O12" s="87">
        <v>94.05</v>
      </c>
      <c r="P12" s="87">
        <v>94.53</v>
      </c>
      <c r="Q12" s="87">
        <v>93.42</v>
      </c>
      <c r="R12" s="87">
        <v>92.71</v>
      </c>
      <c r="S12" s="87">
        <v>92.6</v>
      </c>
      <c r="T12" s="87">
        <v>91.95</v>
      </c>
      <c r="U12" s="87">
        <v>92.77</v>
      </c>
      <c r="V12" s="87">
        <v>94.42</v>
      </c>
      <c r="W12" s="87">
        <v>97.77</v>
      </c>
      <c r="X12" s="87">
        <v>105.25</v>
      </c>
      <c r="Y12" s="89">
        <v>106.66</v>
      </c>
    </row>
    <row r="13" spans="2:25" ht="20.100000000000001" customHeight="1" x14ac:dyDescent="0.25">
      <c r="D13" s="85">
        <v>2010</v>
      </c>
      <c r="E13" s="86"/>
      <c r="F13" s="87"/>
      <c r="G13" s="87"/>
      <c r="H13" s="87"/>
      <c r="I13" s="87"/>
      <c r="J13" s="87"/>
      <c r="K13" s="87"/>
      <c r="L13" s="87"/>
      <c r="M13" s="663"/>
      <c r="N13" s="670">
        <v>106.09</v>
      </c>
      <c r="O13" s="88">
        <v>106.88</v>
      </c>
      <c r="P13" s="88">
        <v>104.79</v>
      </c>
      <c r="Q13" s="88">
        <v>104.21</v>
      </c>
      <c r="R13" s="88">
        <v>104.54</v>
      </c>
      <c r="S13" s="87">
        <v>105.18</v>
      </c>
      <c r="T13" s="87">
        <v>105.54</v>
      </c>
      <c r="U13" s="87">
        <v>108.53</v>
      </c>
      <c r="V13" s="87">
        <v>111.57</v>
      </c>
      <c r="W13" s="87">
        <v>114.33</v>
      </c>
      <c r="X13" s="87">
        <v>118.87</v>
      </c>
      <c r="Y13" s="89">
        <v>119.09</v>
      </c>
    </row>
    <row r="14" spans="2:25" ht="20.100000000000001" customHeight="1" x14ac:dyDescent="0.25">
      <c r="D14" s="85">
        <v>2011</v>
      </c>
      <c r="E14" s="86"/>
      <c r="F14" s="87"/>
      <c r="G14" s="87"/>
      <c r="H14" s="87"/>
      <c r="I14" s="87"/>
      <c r="J14" s="87"/>
      <c r="K14" s="87"/>
      <c r="L14" s="87"/>
      <c r="M14" s="663"/>
      <c r="N14" s="670">
        <v>116.95</v>
      </c>
      <c r="O14" s="87">
        <v>118.78</v>
      </c>
      <c r="P14" s="87">
        <v>121.59</v>
      </c>
      <c r="Q14" s="87">
        <v>120.08</v>
      </c>
      <c r="R14" s="87">
        <v>119.14</v>
      </c>
      <c r="S14" s="87">
        <v>118.62</v>
      </c>
      <c r="T14" s="87">
        <v>120.06</v>
      </c>
      <c r="U14" s="87">
        <v>119.99</v>
      </c>
      <c r="V14" s="87">
        <v>121.1</v>
      </c>
      <c r="W14" s="87">
        <v>123.43</v>
      </c>
      <c r="X14" s="87">
        <v>127.94</v>
      </c>
      <c r="Y14" s="89">
        <v>128.66999999999999</v>
      </c>
    </row>
    <row r="15" spans="2:25" ht="20.100000000000001" customHeight="1" x14ac:dyDescent="0.25">
      <c r="D15" s="85">
        <v>2012</v>
      </c>
      <c r="E15" s="86"/>
      <c r="F15" s="87"/>
      <c r="G15" s="87"/>
      <c r="H15" s="87"/>
      <c r="I15" s="87"/>
      <c r="J15" s="87"/>
      <c r="K15" s="87"/>
      <c r="L15" s="87"/>
      <c r="M15" s="663"/>
      <c r="N15" s="670">
        <v>126.31</v>
      </c>
      <c r="O15" s="90">
        <v>127.07</v>
      </c>
      <c r="P15" s="90">
        <v>125.05</v>
      </c>
      <c r="Q15" s="90">
        <v>120.27</v>
      </c>
      <c r="R15" s="90">
        <v>117.49</v>
      </c>
      <c r="S15" s="90">
        <v>115.56</v>
      </c>
      <c r="T15" s="90">
        <v>114.52</v>
      </c>
      <c r="U15" s="90">
        <v>115.33</v>
      </c>
      <c r="V15" s="90">
        <v>116.24</v>
      </c>
      <c r="W15" s="90">
        <v>118.85</v>
      </c>
      <c r="X15" s="90">
        <v>122.94</v>
      </c>
      <c r="Y15" s="91">
        <v>123.24</v>
      </c>
    </row>
    <row r="16" spans="2:25" ht="20.100000000000001" customHeight="1" x14ac:dyDescent="0.25">
      <c r="D16" s="85">
        <v>2013</v>
      </c>
      <c r="E16" s="86"/>
      <c r="F16" s="87"/>
      <c r="G16" s="87"/>
      <c r="H16" s="87"/>
      <c r="I16" s="87"/>
      <c r="J16" s="87"/>
      <c r="K16" s="87"/>
      <c r="L16" s="87"/>
      <c r="M16" s="663"/>
      <c r="N16" s="670">
        <v>122.98</v>
      </c>
      <c r="O16" s="90">
        <v>123.61</v>
      </c>
      <c r="P16" s="90">
        <v>124.81</v>
      </c>
      <c r="Q16" s="90">
        <v>125.21</v>
      </c>
      <c r="R16" s="90">
        <v>125.23</v>
      </c>
      <c r="S16" s="90">
        <v>126.36</v>
      </c>
      <c r="T16" s="90">
        <v>129.22</v>
      </c>
      <c r="U16" s="90">
        <v>131.80000000000001</v>
      </c>
      <c r="V16" s="90">
        <v>138.4</v>
      </c>
      <c r="W16" s="90">
        <v>142.83000000000001</v>
      </c>
      <c r="X16" s="90">
        <v>153.07</v>
      </c>
      <c r="Y16" s="91">
        <v>155.26</v>
      </c>
    </row>
    <row r="17" spans="4:25" ht="20.100000000000001" customHeight="1" x14ac:dyDescent="0.25">
      <c r="D17" s="85">
        <v>2014</v>
      </c>
      <c r="E17" s="86"/>
      <c r="F17" s="87"/>
      <c r="G17" s="87"/>
      <c r="H17" s="87"/>
      <c r="I17" s="87"/>
      <c r="J17" s="87"/>
      <c r="K17" s="87"/>
      <c r="L17" s="87"/>
      <c r="M17" s="663"/>
      <c r="N17" s="670">
        <v>149.49</v>
      </c>
      <c r="O17" s="90">
        <v>148.83000000000001</v>
      </c>
      <c r="P17" s="90">
        <v>147.58000000000001</v>
      </c>
      <c r="Q17" s="90">
        <v>141.59</v>
      </c>
      <c r="R17" s="90">
        <v>137.78</v>
      </c>
      <c r="S17" s="90">
        <v>134.12</v>
      </c>
      <c r="T17" s="90">
        <v>132.77000000000001</v>
      </c>
      <c r="U17" s="90">
        <v>126.48</v>
      </c>
      <c r="V17" s="90">
        <v>124.64</v>
      </c>
      <c r="W17" s="90">
        <v>124.63</v>
      </c>
      <c r="X17" s="90">
        <v>124.76</v>
      </c>
      <c r="Y17" s="91">
        <v>126.57</v>
      </c>
    </row>
    <row r="18" spans="4:25" ht="20.100000000000001" customHeight="1" x14ac:dyDescent="0.25">
      <c r="D18" s="85">
        <v>2015</v>
      </c>
      <c r="E18" s="86"/>
      <c r="F18" s="87"/>
      <c r="G18" s="87"/>
      <c r="H18" s="87"/>
      <c r="I18" s="87"/>
      <c r="J18" s="87"/>
      <c r="K18" s="87"/>
      <c r="L18" s="87"/>
      <c r="M18" s="663"/>
      <c r="N18" s="670">
        <v>122.15</v>
      </c>
      <c r="O18" s="90">
        <v>121.55</v>
      </c>
      <c r="P18" s="90">
        <v>122.06</v>
      </c>
      <c r="Q18" s="90">
        <v>118.17</v>
      </c>
      <c r="R18" s="90">
        <v>115.01</v>
      </c>
      <c r="S18" s="90">
        <v>112.17</v>
      </c>
      <c r="T18" s="90">
        <v>111.99</v>
      </c>
      <c r="U18" s="90">
        <v>111.26</v>
      </c>
      <c r="V18" s="90">
        <v>111.98</v>
      </c>
      <c r="W18" s="90">
        <v>116.01</v>
      </c>
      <c r="X18" s="90">
        <v>116.49</v>
      </c>
      <c r="Y18" s="91">
        <v>117.52</v>
      </c>
    </row>
    <row r="19" spans="4:25" ht="20.100000000000001" customHeight="1" x14ac:dyDescent="0.25">
      <c r="D19" s="85">
        <v>2016</v>
      </c>
      <c r="E19" s="86"/>
      <c r="F19" s="87"/>
      <c r="G19" s="87"/>
      <c r="H19" s="87"/>
      <c r="I19" s="87"/>
      <c r="J19" s="87"/>
      <c r="K19" s="87"/>
      <c r="L19" s="87"/>
      <c r="M19" s="663"/>
      <c r="N19" s="670">
        <v>114.76</v>
      </c>
      <c r="O19" s="90">
        <v>112.6</v>
      </c>
      <c r="P19" s="90">
        <v>110.45</v>
      </c>
      <c r="Q19" s="90">
        <v>105.16</v>
      </c>
      <c r="R19" s="90">
        <v>102.76</v>
      </c>
      <c r="S19" s="90">
        <v>101.75</v>
      </c>
      <c r="T19" s="90">
        <v>102.42</v>
      </c>
      <c r="U19" s="90">
        <v>107.26</v>
      </c>
      <c r="V19" s="90">
        <v>114.21</v>
      </c>
      <c r="W19" s="90">
        <v>121.95</v>
      </c>
      <c r="X19" s="92">
        <v>129.99700000000001</v>
      </c>
      <c r="Y19" s="91">
        <v>136.07</v>
      </c>
    </row>
    <row r="20" spans="4:25" ht="20.100000000000001" customHeight="1" x14ac:dyDescent="0.25">
      <c r="D20" s="85">
        <v>2017</v>
      </c>
      <c r="E20" s="86"/>
      <c r="F20" s="87"/>
      <c r="G20" s="87"/>
      <c r="H20" s="87"/>
      <c r="I20" s="87"/>
      <c r="J20" s="87"/>
      <c r="K20" s="87"/>
      <c r="L20" s="87"/>
      <c r="M20" s="663"/>
      <c r="N20" s="670">
        <v>132.02000000000001</v>
      </c>
      <c r="O20" s="90">
        <v>131.69999999999999</v>
      </c>
      <c r="P20" s="90">
        <v>131.03</v>
      </c>
      <c r="Q20" s="90">
        <v>129.94999999999999</v>
      </c>
      <c r="R20" s="90">
        <v>130.1</v>
      </c>
      <c r="S20" s="90">
        <v>131.53</v>
      </c>
      <c r="T20" s="90">
        <v>133.83000000000001</v>
      </c>
      <c r="U20" s="90">
        <v>138.97</v>
      </c>
      <c r="V20" s="90">
        <v>143.80000000000001</v>
      </c>
      <c r="W20" s="90">
        <v>146.97</v>
      </c>
      <c r="X20" s="90">
        <v>151.4</v>
      </c>
      <c r="Y20" s="91">
        <v>151.58000000000001</v>
      </c>
    </row>
    <row r="21" spans="4:25" ht="20.100000000000001" customHeight="1" x14ac:dyDescent="0.25">
      <c r="D21" s="85">
        <v>2018</v>
      </c>
      <c r="E21" s="86"/>
      <c r="F21" s="87"/>
      <c r="G21" s="87"/>
      <c r="H21" s="87"/>
      <c r="I21" s="87"/>
      <c r="J21" s="87"/>
      <c r="K21" s="87"/>
      <c r="L21" s="87"/>
      <c r="M21" s="663"/>
      <c r="N21" s="670">
        <v>141.66999999999999</v>
      </c>
      <c r="O21" s="90">
        <v>137.26</v>
      </c>
      <c r="P21" s="90">
        <v>136.38</v>
      </c>
      <c r="Q21" s="90">
        <v>133.995</v>
      </c>
      <c r="R21" s="90">
        <v>131.33000000000001</v>
      </c>
      <c r="S21" s="90">
        <v>130.77000000000001</v>
      </c>
      <c r="T21" s="90">
        <v>131.53</v>
      </c>
      <c r="U21" s="90">
        <v>131.63</v>
      </c>
      <c r="V21" s="90">
        <v>135.85</v>
      </c>
      <c r="W21" s="90">
        <v>140.12</v>
      </c>
      <c r="X21" s="90">
        <v>141.41</v>
      </c>
      <c r="Y21" s="91">
        <v>142.44999999999999</v>
      </c>
    </row>
    <row r="22" spans="4:25" ht="20.100000000000001" customHeight="1" x14ac:dyDescent="0.25">
      <c r="D22" s="85">
        <v>2019</v>
      </c>
      <c r="E22" s="86"/>
      <c r="F22" s="87"/>
      <c r="G22" s="87"/>
      <c r="H22" s="87"/>
      <c r="I22" s="87"/>
      <c r="J22" s="87"/>
      <c r="K22" s="87"/>
      <c r="L22" s="87"/>
      <c r="M22" s="663"/>
      <c r="N22" s="670">
        <v>139.47</v>
      </c>
      <c r="O22" s="90">
        <v>139.1</v>
      </c>
      <c r="P22" s="90">
        <v>139.24</v>
      </c>
      <c r="Q22" s="90">
        <v>136.16</v>
      </c>
      <c r="R22" s="90">
        <v>135.25</v>
      </c>
      <c r="S22" s="90">
        <v>132.31</v>
      </c>
      <c r="T22" s="90">
        <v>131.05000000000001</v>
      </c>
      <c r="U22" s="90">
        <v>130.74</v>
      </c>
      <c r="V22" s="92">
        <v>132.375</v>
      </c>
      <c r="W22" s="90">
        <v>135.26</v>
      </c>
      <c r="X22" s="90">
        <v>140.62</v>
      </c>
      <c r="Y22" s="91">
        <v>142.47</v>
      </c>
    </row>
    <row r="23" spans="4:25" ht="20.100000000000001" customHeight="1" x14ac:dyDescent="0.25">
      <c r="D23" s="85">
        <v>2020</v>
      </c>
      <c r="E23" s="86"/>
      <c r="F23" s="87"/>
      <c r="G23" s="87"/>
      <c r="H23" s="87"/>
      <c r="I23" s="87"/>
      <c r="J23" s="87"/>
      <c r="K23" s="87"/>
      <c r="L23" s="87"/>
      <c r="M23" s="663"/>
      <c r="N23" s="670">
        <v>139.18</v>
      </c>
      <c r="O23" s="90">
        <v>139.15</v>
      </c>
      <c r="P23" s="90">
        <v>137.97999999999999</v>
      </c>
      <c r="Q23" s="90">
        <v>134.30000000000001</v>
      </c>
      <c r="R23" s="87">
        <v>133.1</v>
      </c>
      <c r="S23" s="87">
        <v>131.71</v>
      </c>
      <c r="T23" s="87">
        <v>132.88999999999999</v>
      </c>
      <c r="U23" s="87">
        <v>135.47</v>
      </c>
      <c r="V23" s="87">
        <v>140.26</v>
      </c>
      <c r="W23" s="87">
        <v>147.52000000000001</v>
      </c>
      <c r="X23" s="87">
        <v>155.43</v>
      </c>
      <c r="Y23" s="89">
        <v>155.24</v>
      </c>
    </row>
    <row r="24" spans="4:25" ht="20.100000000000001" customHeight="1" x14ac:dyDescent="0.25">
      <c r="D24" s="93">
        <v>2021</v>
      </c>
      <c r="E24" s="94"/>
      <c r="F24" s="95"/>
      <c r="G24" s="95"/>
      <c r="H24" s="95"/>
      <c r="I24" s="95"/>
      <c r="J24" s="95"/>
      <c r="K24" s="95"/>
      <c r="L24" s="95"/>
      <c r="M24" s="664"/>
      <c r="N24" s="670">
        <v>149.29</v>
      </c>
      <c r="O24" s="90">
        <v>148.44999999999999</v>
      </c>
      <c r="P24" s="90">
        <v>150.97</v>
      </c>
      <c r="Q24" s="90">
        <v>151.197</v>
      </c>
      <c r="R24" s="87">
        <v>151.05000000000001</v>
      </c>
      <c r="S24" s="87">
        <v>149.44999999999999</v>
      </c>
      <c r="T24" s="87">
        <v>148.99</v>
      </c>
      <c r="U24" s="87">
        <v>152.65</v>
      </c>
      <c r="V24" s="87">
        <v>157.47999999999999</v>
      </c>
      <c r="W24" s="87">
        <v>165.78</v>
      </c>
      <c r="X24" s="87">
        <v>177.44</v>
      </c>
      <c r="Y24" s="89">
        <v>185.49</v>
      </c>
    </row>
    <row r="25" spans="4:25" ht="20.100000000000001" customHeight="1" thickBot="1" x14ac:dyDescent="0.3">
      <c r="D25" s="93">
        <v>2022</v>
      </c>
      <c r="E25" s="96"/>
      <c r="F25" s="97"/>
      <c r="G25" s="97"/>
      <c r="H25" s="97"/>
      <c r="I25" s="97"/>
      <c r="J25" s="97"/>
      <c r="K25" s="97"/>
      <c r="L25" s="97"/>
      <c r="M25" s="665"/>
      <c r="N25" s="670">
        <v>182.61</v>
      </c>
      <c r="O25" s="90">
        <v>184.7</v>
      </c>
      <c r="P25" s="90">
        <v>197.16</v>
      </c>
      <c r="Q25" s="92">
        <v>209.9</v>
      </c>
      <c r="R25" s="90">
        <v>216.37</v>
      </c>
      <c r="S25" s="90">
        <v>228.71</v>
      </c>
      <c r="T25" s="90">
        <v>235.69</v>
      </c>
      <c r="U25" s="90">
        <v>240.29</v>
      </c>
      <c r="V25" s="90">
        <v>251.71</v>
      </c>
      <c r="W25" s="87">
        <v>263.31</v>
      </c>
      <c r="X25" s="87">
        <v>274.01</v>
      </c>
      <c r="Y25" s="89">
        <v>277.93</v>
      </c>
    </row>
    <row r="26" spans="4:25" ht="20.100000000000001" customHeight="1" thickBot="1" x14ac:dyDescent="0.3">
      <c r="D26" s="85">
        <v>2023</v>
      </c>
      <c r="E26" s="96"/>
      <c r="F26" s="97"/>
      <c r="G26" s="97"/>
      <c r="H26" s="97"/>
      <c r="I26" s="97"/>
      <c r="J26" s="97"/>
      <c r="K26" s="97"/>
      <c r="L26" s="97"/>
      <c r="M26" s="665"/>
      <c r="N26" s="670">
        <v>242.3</v>
      </c>
      <c r="O26" s="90">
        <v>227.91</v>
      </c>
      <c r="P26" s="90">
        <v>223.63</v>
      </c>
      <c r="Q26" s="92">
        <v>216.82</v>
      </c>
      <c r="R26" s="90">
        <v>207.08</v>
      </c>
      <c r="S26" s="90">
        <v>192.54</v>
      </c>
      <c r="T26" s="90">
        <v>187.43</v>
      </c>
      <c r="U26" s="90">
        <v>185.96</v>
      </c>
      <c r="V26" s="90">
        <v>189.58</v>
      </c>
      <c r="W26" s="87">
        <v>197.85</v>
      </c>
      <c r="X26" s="87">
        <v>210.34</v>
      </c>
      <c r="Y26" s="89">
        <v>214.29</v>
      </c>
    </row>
    <row r="27" spans="4:25" ht="20.100000000000001" customHeight="1" thickBot="1" x14ac:dyDescent="0.3">
      <c r="D27" s="672">
        <v>2024</v>
      </c>
      <c r="E27" s="96"/>
      <c r="F27" s="97"/>
      <c r="G27" s="97"/>
      <c r="H27" s="97"/>
      <c r="I27" s="97"/>
      <c r="J27" s="97"/>
      <c r="K27" s="97"/>
      <c r="L27" s="97"/>
      <c r="M27" s="665"/>
      <c r="N27" s="671">
        <v>207.92</v>
      </c>
      <c r="O27" s="98">
        <v>206.11</v>
      </c>
      <c r="P27" s="98">
        <v>206.06</v>
      </c>
      <c r="Q27" s="99">
        <v>204.68</v>
      </c>
      <c r="R27" s="98">
        <v>198.34</v>
      </c>
      <c r="S27" s="98">
        <v>196.47</v>
      </c>
      <c r="T27" s="98"/>
      <c r="U27" s="98"/>
      <c r="V27" s="98"/>
      <c r="W27" s="97"/>
      <c r="X27" s="97"/>
      <c r="Y27" s="10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L14"/>
  <sheetViews>
    <sheetView showGridLines="0" workbookViewId="0">
      <selection activeCell="T30" sqref="T30"/>
    </sheetView>
  </sheetViews>
  <sheetFormatPr defaultRowHeight="12.75" x14ac:dyDescent="0.2"/>
  <cols>
    <col min="10" max="11" width="16.28515625" customWidth="1"/>
    <col min="12" max="12" width="11" customWidth="1"/>
  </cols>
  <sheetData>
    <row r="3" spans="3:12" ht="15.75" x14ac:dyDescent="0.25">
      <c r="C3" s="101" t="s">
        <v>233</v>
      </c>
      <c r="D3" s="105"/>
      <c r="E3" s="105"/>
      <c r="F3" s="105"/>
      <c r="G3" s="105"/>
      <c r="H3" s="105"/>
      <c r="I3" s="105"/>
      <c r="J3" s="105"/>
      <c r="K3" s="105"/>
      <c r="L3" s="105"/>
    </row>
    <row r="4" spans="3:12" x14ac:dyDescent="0.2">
      <c r="C4" s="105"/>
      <c r="D4" s="105"/>
      <c r="E4" s="105"/>
      <c r="F4" s="105"/>
      <c r="G4" s="105"/>
      <c r="H4" s="105"/>
      <c r="I4" s="105"/>
      <c r="J4" s="105"/>
      <c r="K4" s="105"/>
      <c r="L4" s="105"/>
    </row>
    <row r="10" spans="3:12" ht="13.5" thickBot="1" x14ac:dyDescent="0.25"/>
    <row r="11" spans="3:12" ht="16.5" thickBot="1" x14ac:dyDescent="0.25">
      <c r="H11" s="781" t="s">
        <v>0</v>
      </c>
      <c r="I11" s="799"/>
      <c r="J11" s="787" t="s">
        <v>1</v>
      </c>
      <c r="K11" s="788"/>
      <c r="L11" s="789"/>
    </row>
    <row r="12" spans="3:12" ht="24" customHeight="1" thickBot="1" x14ac:dyDescent="0.25">
      <c r="H12" s="783"/>
      <c r="I12" s="800"/>
      <c r="J12" s="461" t="s">
        <v>19</v>
      </c>
      <c r="K12" s="480"/>
      <c r="L12" s="790" t="s">
        <v>217</v>
      </c>
    </row>
    <row r="13" spans="3:12" ht="27" customHeight="1" thickBot="1" x14ac:dyDescent="0.25">
      <c r="H13" s="801"/>
      <c r="I13" s="802"/>
      <c r="J13" s="63" t="s">
        <v>314</v>
      </c>
      <c r="K13" s="63" t="s">
        <v>296</v>
      </c>
      <c r="L13" s="791"/>
    </row>
    <row r="14" spans="3:12" ht="54" customHeight="1" thickBot="1" x14ac:dyDescent="0.25">
      <c r="H14" s="805" t="s">
        <v>232</v>
      </c>
      <c r="I14" s="806"/>
      <c r="J14" s="724">
        <v>258.678</v>
      </c>
      <c r="K14" s="724">
        <v>258.95999999999998</v>
      </c>
      <c r="L14" s="725">
        <v>-0.10889712696940929</v>
      </c>
    </row>
  </sheetData>
  <mergeCells count="4">
    <mergeCell ref="H11:I13"/>
    <mergeCell ref="J11:L11"/>
    <mergeCell ref="L12:L13"/>
    <mergeCell ref="H14:I14"/>
  </mergeCells>
  <conditionalFormatting sqref="L14">
    <cfRule type="cellIs" dxfId="210" priority="1" operator="lessThan">
      <formula>0</formula>
    </cfRule>
    <cfRule type="cellIs" dxfId="209" priority="2" operator="greater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Y25"/>
  <sheetViews>
    <sheetView showGridLines="0" zoomScale="75" workbookViewId="0">
      <selection activeCell="Z16" sqref="Z16"/>
    </sheetView>
  </sheetViews>
  <sheetFormatPr defaultRowHeight="12.75" x14ac:dyDescent="0.2"/>
  <cols>
    <col min="3" max="3" width="31" customWidth="1"/>
    <col min="4" max="4" width="24.28515625" customWidth="1"/>
    <col min="5" max="5" width="12.140625" customWidth="1"/>
    <col min="6" max="6" width="12.7109375" customWidth="1"/>
    <col min="7" max="7" width="12.42578125" customWidth="1"/>
    <col min="8" max="8" width="13.85546875" customWidth="1"/>
    <col min="9" max="9" width="11.85546875" customWidth="1"/>
    <col min="10" max="10" width="12.42578125" customWidth="1"/>
    <col min="11" max="12" width="12.28515625" customWidth="1"/>
    <col min="13" max="13" width="12" customWidth="1"/>
    <col min="14" max="14" width="11.85546875" customWidth="1"/>
    <col min="15" max="15" width="12.28515625" customWidth="1"/>
    <col min="16" max="16" width="12.7109375" customWidth="1"/>
    <col min="17" max="17" width="13.140625" customWidth="1"/>
    <col min="18" max="18" width="11.42578125" customWidth="1"/>
    <col min="19" max="19" width="12.28515625" customWidth="1"/>
  </cols>
  <sheetData>
    <row r="1" spans="3:25" ht="21" x14ac:dyDescent="0.35">
      <c r="C1" s="109" t="s">
        <v>312</v>
      </c>
      <c r="D1" s="110"/>
      <c r="E1" s="110"/>
      <c r="F1" s="110"/>
      <c r="G1" s="110"/>
      <c r="H1" s="110"/>
      <c r="I1" s="110"/>
      <c r="J1" s="104"/>
    </row>
    <row r="2" spans="3:25" ht="21" x14ac:dyDescent="0.35">
      <c r="C2" s="109" t="s">
        <v>16</v>
      </c>
      <c r="D2" s="110"/>
      <c r="E2" s="110"/>
      <c r="F2" s="109"/>
      <c r="G2" s="110"/>
      <c r="H2" s="110"/>
      <c r="I2" s="110"/>
      <c r="J2" s="104"/>
    </row>
    <row r="3" spans="3:25" ht="21" x14ac:dyDescent="0.35">
      <c r="C3" s="110" t="s">
        <v>238</v>
      </c>
      <c r="D3" s="109"/>
      <c r="E3" s="110"/>
      <c r="F3" s="110"/>
      <c r="G3" s="110"/>
      <c r="H3" s="110"/>
      <c r="I3" s="110"/>
      <c r="J3" s="104"/>
    </row>
    <row r="4" spans="3:25" ht="16.5" thickBot="1" x14ac:dyDescent="0.3">
      <c r="C4" s="104"/>
      <c r="D4" s="104"/>
      <c r="E4" s="104"/>
      <c r="F4" s="104"/>
      <c r="G4" s="104"/>
      <c r="H4" s="104"/>
      <c r="I4" s="104"/>
      <c r="J4" s="104"/>
      <c r="K4" s="7"/>
    </row>
    <row r="5" spans="3:25" ht="15" customHeight="1" thickBot="1" x14ac:dyDescent="0.3">
      <c r="C5" s="810" t="s">
        <v>0</v>
      </c>
      <c r="D5" s="813" t="s">
        <v>33</v>
      </c>
      <c r="E5" s="515" t="s">
        <v>1</v>
      </c>
      <c r="F5" s="516"/>
      <c r="G5" s="517"/>
      <c r="H5" s="807" t="s">
        <v>7</v>
      </c>
      <c r="I5" s="808"/>
      <c r="J5" s="808"/>
      <c r="K5" s="808"/>
      <c r="L5" s="808"/>
      <c r="M5" s="808"/>
      <c r="N5" s="808"/>
      <c r="O5" s="808"/>
      <c r="P5" s="808"/>
      <c r="Q5" s="808"/>
      <c r="R5" s="808"/>
      <c r="S5" s="809"/>
    </row>
    <row r="6" spans="3:25" ht="15" customHeight="1" thickBot="1" x14ac:dyDescent="0.3">
      <c r="C6" s="811"/>
      <c r="D6" s="811"/>
      <c r="E6" s="518"/>
      <c r="F6" s="519"/>
      <c r="G6" s="520"/>
      <c r="H6" s="807" t="s">
        <v>8</v>
      </c>
      <c r="I6" s="808"/>
      <c r="J6" s="809"/>
      <c r="K6" s="403" t="s">
        <v>9</v>
      </c>
      <c r="L6" s="404"/>
      <c r="M6" s="408"/>
      <c r="N6" s="403" t="s">
        <v>10</v>
      </c>
      <c r="O6" s="405"/>
      <c r="P6" s="406"/>
      <c r="Q6" s="403" t="s">
        <v>11</v>
      </c>
      <c r="R6" s="405"/>
      <c r="S6" s="406"/>
    </row>
    <row r="7" spans="3:25" ht="32.25" customHeight="1" thickBot="1" x14ac:dyDescent="0.3">
      <c r="C7" s="811"/>
      <c r="D7" s="811"/>
      <c r="E7" s="521" t="s">
        <v>19</v>
      </c>
      <c r="F7" s="522"/>
      <c r="G7" s="462" t="s">
        <v>215</v>
      </c>
      <c r="H7" s="814" t="s">
        <v>19</v>
      </c>
      <c r="I7" s="815"/>
      <c r="J7" s="401" t="s">
        <v>215</v>
      </c>
      <c r="K7" s="409" t="s">
        <v>19</v>
      </c>
      <c r="L7" s="410"/>
      <c r="M7" s="411" t="s">
        <v>215</v>
      </c>
      <c r="N7" s="409" t="s">
        <v>19</v>
      </c>
      <c r="O7" s="410"/>
      <c r="P7" s="412" t="s">
        <v>215</v>
      </c>
      <c r="Q7" s="409" t="s">
        <v>19</v>
      </c>
      <c r="R7" s="410"/>
      <c r="S7" s="411" t="s">
        <v>215</v>
      </c>
    </row>
    <row r="8" spans="3:25" ht="30" customHeight="1" thickBot="1" x14ac:dyDescent="0.25">
      <c r="C8" s="812"/>
      <c r="D8" s="812"/>
      <c r="E8" s="535" t="s">
        <v>311</v>
      </c>
      <c r="F8" s="582" t="s">
        <v>305</v>
      </c>
      <c r="G8" s="210" t="s">
        <v>12</v>
      </c>
      <c r="H8" s="557" t="s">
        <v>311</v>
      </c>
      <c r="I8" s="582" t="s">
        <v>305</v>
      </c>
      <c r="J8" s="567" t="s">
        <v>12</v>
      </c>
      <c r="K8" s="557" t="s">
        <v>311</v>
      </c>
      <c r="L8" s="723" t="s">
        <v>305</v>
      </c>
      <c r="M8" s="568" t="s">
        <v>12</v>
      </c>
      <c r="N8" s="557" t="s">
        <v>311</v>
      </c>
      <c r="O8" s="723" t="s">
        <v>305</v>
      </c>
      <c r="P8" s="568" t="s">
        <v>12</v>
      </c>
      <c r="Q8" s="557" t="s">
        <v>311</v>
      </c>
      <c r="R8" s="723" t="s">
        <v>305</v>
      </c>
      <c r="S8" s="568" t="s">
        <v>12</v>
      </c>
    </row>
    <row r="9" spans="3:25" ht="24" customHeight="1" x14ac:dyDescent="0.2">
      <c r="C9" s="820" t="s">
        <v>31</v>
      </c>
      <c r="D9" s="542" t="s">
        <v>204</v>
      </c>
      <c r="E9" s="500">
        <v>2752.0259999999998</v>
      </c>
      <c r="F9" s="674">
        <v>2702.857</v>
      </c>
      <c r="G9" s="682">
        <v>1.8191491447753201</v>
      </c>
      <c r="H9" s="492">
        <v>2681.7139999999999</v>
      </c>
      <c r="I9" s="459">
        <v>2565.681</v>
      </c>
      <c r="J9" s="460">
        <v>4.5225029923829148</v>
      </c>
      <c r="K9" s="413">
        <v>2990.6419999999998</v>
      </c>
      <c r="L9" s="493">
        <v>2918.5340000000001</v>
      </c>
      <c r="M9" s="494">
        <v>2.4706924777987758</v>
      </c>
      <c r="N9" s="492">
        <v>2902.7530000000002</v>
      </c>
      <c r="O9" s="493">
        <v>2828.8009999999999</v>
      </c>
      <c r="P9" s="495">
        <v>2.6142524695091747</v>
      </c>
      <c r="Q9" s="492" t="s">
        <v>84</v>
      </c>
      <c r="R9" s="493" t="s">
        <v>84</v>
      </c>
      <c r="S9" s="736" t="s">
        <v>239</v>
      </c>
    </row>
    <row r="10" spans="3:25" ht="27" customHeight="1" thickBot="1" x14ac:dyDescent="0.25">
      <c r="C10" s="821"/>
      <c r="D10" s="543" t="s">
        <v>205</v>
      </c>
      <c r="E10" s="112">
        <v>3025.3209999999999</v>
      </c>
      <c r="F10" s="675">
        <v>3015.7339999999999</v>
      </c>
      <c r="G10" s="683">
        <v>0.31789939033084447</v>
      </c>
      <c r="H10" s="120">
        <v>3042.962</v>
      </c>
      <c r="I10" s="390">
        <v>3034.9580000000001</v>
      </c>
      <c r="J10" s="391">
        <v>0.26372687859271543</v>
      </c>
      <c r="K10" s="392">
        <v>2950.931</v>
      </c>
      <c r="L10" s="121">
        <v>3046.7359999999999</v>
      </c>
      <c r="M10" s="123">
        <v>-3.1445126850504881</v>
      </c>
      <c r="N10" s="120">
        <v>2942.0430000000001</v>
      </c>
      <c r="O10" s="121">
        <v>2927.107</v>
      </c>
      <c r="P10" s="122">
        <v>0.51026491344526004</v>
      </c>
      <c r="Q10" s="120">
        <v>2928.7710000000002</v>
      </c>
      <c r="R10" s="121">
        <v>2972.895</v>
      </c>
      <c r="S10" s="123">
        <v>-1.4842098358670519</v>
      </c>
    </row>
    <row r="11" spans="3:25" ht="30" customHeight="1" thickBot="1" x14ac:dyDescent="0.25">
      <c r="C11" s="153" t="s">
        <v>206</v>
      </c>
      <c r="D11" s="153" t="s">
        <v>279</v>
      </c>
      <c r="E11" s="537" t="s">
        <v>20</v>
      </c>
      <c r="F11" s="676" t="s">
        <v>20</v>
      </c>
      <c r="G11" s="394" t="s">
        <v>20</v>
      </c>
      <c r="H11" s="124" t="s">
        <v>20</v>
      </c>
      <c r="I11" s="393" t="s">
        <v>20</v>
      </c>
      <c r="J11" s="394" t="s">
        <v>20</v>
      </c>
      <c r="K11" s="395" t="s">
        <v>20</v>
      </c>
      <c r="L11" s="125" t="s">
        <v>20</v>
      </c>
      <c r="M11" s="127" t="s">
        <v>20</v>
      </c>
      <c r="N11" s="124" t="s">
        <v>20</v>
      </c>
      <c r="O11" s="125" t="s">
        <v>20</v>
      </c>
      <c r="P11" s="126" t="s">
        <v>20</v>
      </c>
      <c r="Q11" s="124" t="s">
        <v>20</v>
      </c>
      <c r="R11" s="125" t="s">
        <v>20</v>
      </c>
      <c r="S11" s="127" t="s">
        <v>20</v>
      </c>
      <c r="Y11" s="710"/>
    </row>
    <row r="12" spans="3:25" ht="24.75" customHeight="1" thickBot="1" x14ac:dyDescent="0.25">
      <c r="C12" s="523" t="s">
        <v>32</v>
      </c>
      <c r="D12" s="544" t="s">
        <v>17</v>
      </c>
      <c r="E12" s="433">
        <v>3000.0683065657836</v>
      </c>
      <c r="F12" s="677">
        <v>2979.968783333471</v>
      </c>
      <c r="G12" s="684">
        <v>0.67448771090241744</v>
      </c>
      <c r="H12" s="128">
        <v>3015.7566382383525</v>
      </c>
      <c r="I12" s="496">
        <v>2995.5032751524868</v>
      </c>
      <c r="J12" s="497">
        <v>0.67612555305367361</v>
      </c>
      <c r="K12" s="128">
        <v>2951.8613011199145</v>
      </c>
      <c r="L12" s="496">
        <v>3024.1421689888793</v>
      </c>
      <c r="M12" s="524">
        <v>-2.3901279711704793</v>
      </c>
      <c r="N12" s="128">
        <v>2933.5633940445127</v>
      </c>
      <c r="O12" s="496">
        <v>2903.8488887002209</v>
      </c>
      <c r="P12" s="497">
        <v>1.023280015014564</v>
      </c>
      <c r="Q12" s="128">
        <v>2906.6303145854058</v>
      </c>
      <c r="R12" s="496">
        <v>2957.7008473204255</v>
      </c>
      <c r="S12" s="524">
        <v>-1.7266970316246768</v>
      </c>
    </row>
    <row r="13" spans="3:25" ht="20.25" customHeight="1" x14ac:dyDescent="0.2">
      <c r="C13" s="820" t="s">
        <v>21</v>
      </c>
      <c r="D13" s="545" t="s">
        <v>22</v>
      </c>
      <c r="E13" s="538">
        <v>1605.481</v>
      </c>
      <c r="F13" s="678">
        <v>1647.681</v>
      </c>
      <c r="G13" s="685">
        <v>-2.5611753731456544</v>
      </c>
      <c r="H13" s="558">
        <v>1584.7239999999999</v>
      </c>
      <c r="I13" s="498">
        <v>1633.403</v>
      </c>
      <c r="J13" s="499">
        <v>-2.980219823276931</v>
      </c>
      <c r="K13" s="500">
        <v>1757.876</v>
      </c>
      <c r="L13" s="501">
        <v>1666.31</v>
      </c>
      <c r="M13" s="127">
        <v>5.4951359590952489</v>
      </c>
      <c r="N13" s="124" t="s">
        <v>20</v>
      </c>
      <c r="O13" s="493" t="s">
        <v>20</v>
      </c>
      <c r="P13" s="495" t="s">
        <v>20</v>
      </c>
      <c r="Q13" s="492" t="s">
        <v>20</v>
      </c>
      <c r="R13" s="493" t="s">
        <v>84</v>
      </c>
      <c r="S13" s="569" t="s">
        <v>20</v>
      </c>
      <c r="T13" s="565"/>
    </row>
    <row r="14" spans="3:25" ht="20.25" customHeight="1" thickBot="1" x14ac:dyDescent="0.25">
      <c r="C14" s="822"/>
      <c r="D14" s="540" t="s">
        <v>23</v>
      </c>
      <c r="E14" s="115">
        <v>1061.3119999999999</v>
      </c>
      <c r="F14" s="679">
        <v>1033.5609999999999</v>
      </c>
      <c r="G14" s="686">
        <v>2.6849890814378616</v>
      </c>
      <c r="H14" s="129">
        <v>1049.174</v>
      </c>
      <c r="I14" s="130">
        <v>1022.3819999999999</v>
      </c>
      <c r="J14" s="131">
        <v>2.6205469188620332</v>
      </c>
      <c r="K14" s="129">
        <v>1014.55</v>
      </c>
      <c r="L14" s="130">
        <v>1022.765</v>
      </c>
      <c r="M14" s="525">
        <v>-0.80321481474239265</v>
      </c>
      <c r="N14" s="124">
        <v>995.19600000000003</v>
      </c>
      <c r="O14" s="125">
        <v>1094.883</v>
      </c>
      <c r="P14" s="126">
        <v>-9.1048084589860299</v>
      </c>
      <c r="Q14" s="124">
        <v>1105.27</v>
      </c>
      <c r="R14" s="125">
        <v>1108.2080000000001</v>
      </c>
      <c r="S14" s="127">
        <v>-0.26511268642710589</v>
      </c>
    </row>
    <row r="15" spans="3:25" ht="20.25" customHeight="1" thickBot="1" x14ac:dyDescent="0.25">
      <c r="C15" s="821"/>
      <c r="D15" s="523" t="s">
        <v>17</v>
      </c>
      <c r="E15" s="658">
        <v>1125.763342053669</v>
      </c>
      <c r="F15" s="680">
        <v>1153.1453540544778</v>
      </c>
      <c r="G15" s="684">
        <v>-2.3745499129431686</v>
      </c>
      <c r="H15" s="132">
        <v>1134.9955759416068</v>
      </c>
      <c r="I15" s="502">
        <v>1159.9911824783637</v>
      </c>
      <c r="J15" s="503">
        <v>-2.1548100463447373</v>
      </c>
      <c r="K15" s="132">
        <v>1144.5690562711864</v>
      </c>
      <c r="L15" s="502">
        <v>1135.3537648456058</v>
      </c>
      <c r="M15" s="526">
        <v>0.81166696327762511</v>
      </c>
      <c r="N15" s="128">
        <v>995.19600000000003</v>
      </c>
      <c r="O15" s="496">
        <v>1094.883</v>
      </c>
      <c r="P15" s="497">
        <v>-9.1048084589860299</v>
      </c>
      <c r="Q15" s="583">
        <v>1105.27</v>
      </c>
      <c r="R15" s="584">
        <v>1192.0741877219687</v>
      </c>
      <c r="S15" s="585">
        <v>-7.2817773101731058</v>
      </c>
    </row>
    <row r="16" spans="3:25" ht="18.75" customHeight="1" x14ac:dyDescent="0.2">
      <c r="C16" s="820" t="s">
        <v>24</v>
      </c>
      <c r="D16" s="541" t="s">
        <v>25</v>
      </c>
      <c r="E16" s="538" t="s">
        <v>84</v>
      </c>
      <c r="F16" s="678" t="s">
        <v>84</v>
      </c>
      <c r="G16" s="687" t="s">
        <v>239</v>
      </c>
      <c r="H16" s="492" t="s">
        <v>20</v>
      </c>
      <c r="I16" s="493" t="s">
        <v>20</v>
      </c>
      <c r="J16" s="495" t="s">
        <v>20</v>
      </c>
      <c r="K16" s="492" t="s">
        <v>20</v>
      </c>
      <c r="L16" s="493" t="s">
        <v>20</v>
      </c>
      <c r="M16" s="494" t="s">
        <v>20</v>
      </c>
      <c r="N16" s="492" t="s">
        <v>20</v>
      </c>
      <c r="O16" s="493" t="s">
        <v>20</v>
      </c>
      <c r="P16" s="495" t="s">
        <v>20</v>
      </c>
      <c r="Q16" s="492" t="s">
        <v>84</v>
      </c>
      <c r="R16" s="589" t="s">
        <v>84</v>
      </c>
      <c r="S16" s="494" t="s">
        <v>239</v>
      </c>
    </row>
    <row r="17" spans="3:19" ht="18" customHeight="1" thickBot="1" x14ac:dyDescent="0.25">
      <c r="C17" s="822"/>
      <c r="D17" s="541" t="s">
        <v>26</v>
      </c>
      <c r="E17" s="115">
        <v>762.89300000000003</v>
      </c>
      <c r="F17" s="679">
        <v>823.48400000000004</v>
      </c>
      <c r="G17" s="686">
        <v>-7.3578843061917425</v>
      </c>
      <c r="H17" s="133" t="s">
        <v>84</v>
      </c>
      <c r="I17" s="134" t="s">
        <v>84</v>
      </c>
      <c r="J17" s="527" t="s">
        <v>239</v>
      </c>
      <c r="K17" s="133" t="s">
        <v>20</v>
      </c>
      <c r="L17" s="134" t="s">
        <v>20</v>
      </c>
      <c r="M17" s="528" t="s">
        <v>20</v>
      </c>
      <c r="N17" s="133" t="s">
        <v>20</v>
      </c>
      <c r="O17" s="134" t="s">
        <v>20</v>
      </c>
      <c r="P17" s="527" t="s">
        <v>20</v>
      </c>
      <c r="Q17" s="137" t="s">
        <v>84</v>
      </c>
      <c r="R17" s="590" t="s">
        <v>84</v>
      </c>
      <c r="S17" s="127" t="s">
        <v>239</v>
      </c>
    </row>
    <row r="18" spans="3:19" ht="18.75" customHeight="1" thickBot="1" x14ac:dyDescent="0.25">
      <c r="C18" s="821" t="s">
        <v>18</v>
      </c>
      <c r="D18" s="546" t="s">
        <v>17</v>
      </c>
      <c r="E18" s="658">
        <v>934.63680708969844</v>
      </c>
      <c r="F18" s="680">
        <v>993.71936549554277</v>
      </c>
      <c r="G18" s="688">
        <v>-5.945597968333983</v>
      </c>
      <c r="H18" s="135" t="s">
        <v>84</v>
      </c>
      <c r="I18" s="529" t="s">
        <v>84</v>
      </c>
      <c r="J18" s="530" t="s">
        <v>239</v>
      </c>
      <c r="K18" s="128" t="s">
        <v>20</v>
      </c>
      <c r="L18" s="496" t="s">
        <v>20</v>
      </c>
      <c r="M18" s="524" t="s">
        <v>20</v>
      </c>
      <c r="N18" s="128" t="s">
        <v>20</v>
      </c>
      <c r="O18" s="496" t="s">
        <v>20</v>
      </c>
      <c r="P18" s="497" t="s">
        <v>20</v>
      </c>
      <c r="Q18" s="559" t="s">
        <v>84</v>
      </c>
      <c r="R18" s="729" t="s">
        <v>84</v>
      </c>
      <c r="S18" s="730" t="s">
        <v>239</v>
      </c>
    </row>
    <row r="19" spans="3:19" ht="18.75" customHeight="1" x14ac:dyDescent="0.2">
      <c r="C19" s="823" t="s">
        <v>30</v>
      </c>
      <c r="D19" s="824"/>
      <c r="E19" s="538" t="s">
        <v>84</v>
      </c>
      <c r="F19" s="678" t="s">
        <v>84</v>
      </c>
      <c r="G19" s="687" t="s">
        <v>239</v>
      </c>
      <c r="H19" s="133" t="s">
        <v>84</v>
      </c>
      <c r="I19" s="134" t="s">
        <v>84</v>
      </c>
      <c r="J19" s="527" t="s">
        <v>239</v>
      </c>
      <c r="K19" s="531" t="s">
        <v>20</v>
      </c>
      <c r="L19" s="532" t="s">
        <v>20</v>
      </c>
      <c r="M19" s="136" t="s">
        <v>20</v>
      </c>
      <c r="N19" s="531" t="s">
        <v>20</v>
      </c>
      <c r="O19" s="532" t="s">
        <v>20</v>
      </c>
      <c r="P19" s="533" t="s">
        <v>20</v>
      </c>
      <c r="Q19" s="492" t="s">
        <v>20</v>
      </c>
      <c r="R19" s="731" t="s">
        <v>20</v>
      </c>
      <c r="S19" s="460" t="s">
        <v>20</v>
      </c>
    </row>
    <row r="20" spans="3:19" ht="20.25" customHeight="1" x14ac:dyDescent="0.2">
      <c r="C20" s="816" t="s">
        <v>27</v>
      </c>
      <c r="D20" s="817"/>
      <c r="E20" s="112">
        <v>371.77499999999998</v>
      </c>
      <c r="F20" s="675">
        <v>375.34300000000002</v>
      </c>
      <c r="G20" s="213">
        <v>-0.95059718710620422</v>
      </c>
      <c r="H20" s="120">
        <v>387.48899999999998</v>
      </c>
      <c r="I20" s="121">
        <v>388.46800000000002</v>
      </c>
      <c r="J20" s="122">
        <v>-0.25201561003738837</v>
      </c>
      <c r="K20" s="120">
        <v>324.178</v>
      </c>
      <c r="L20" s="121">
        <v>349.82499999999999</v>
      </c>
      <c r="M20" s="122">
        <v>-7.3313799757021343</v>
      </c>
      <c r="N20" s="120">
        <v>403.54500000000002</v>
      </c>
      <c r="O20" s="121">
        <v>401.04199999999997</v>
      </c>
      <c r="P20" s="122">
        <v>0.62412415657214027</v>
      </c>
      <c r="Q20" s="120" t="s">
        <v>84</v>
      </c>
      <c r="R20" s="732" t="s">
        <v>84</v>
      </c>
      <c r="S20" s="734" t="s">
        <v>239</v>
      </c>
    </row>
    <row r="21" spans="3:19" ht="18" customHeight="1" x14ac:dyDescent="0.2">
      <c r="C21" s="816" t="s">
        <v>28</v>
      </c>
      <c r="D21" s="817"/>
      <c r="E21" s="112" t="s">
        <v>20</v>
      </c>
      <c r="F21" s="675" t="s">
        <v>20</v>
      </c>
      <c r="G21" s="213" t="s">
        <v>239</v>
      </c>
      <c r="H21" s="133" t="s">
        <v>20</v>
      </c>
      <c r="I21" s="134" t="s">
        <v>20</v>
      </c>
      <c r="J21" s="527" t="s">
        <v>20</v>
      </c>
      <c r="K21" s="120" t="s">
        <v>20</v>
      </c>
      <c r="L21" s="121" t="s">
        <v>20</v>
      </c>
      <c r="M21" s="123" t="s">
        <v>20</v>
      </c>
      <c r="N21" s="120" t="s">
        <v>20</v>
      </c>
      <c r="O21" s="121" t="s">
        <v>20</v>
      </c>
      <c r="P21" s="122" t="s">
        <v>20</v>
      </c>
      <c r="Q21" s="120" t="s">
        <v>20</v>
      </c>
      <c r="R21" s="732" t="s">
        <v>20</v>
      </c>
      <c r="S21" s="735" t="s">
        <v>20</v>
      </c>
    </row>
    <row r="22" spans="3:19" ht="21" customHeight="1" thickBot="1" x14ac:dyDescent="0.25">
      <c r="C22" s="818" t="s">
        <v>29</v>
      </c>
      <c r="D22" s="819"/>
      <c r="E22" s="119" t="s">
        <v>84</v>
      </c>
      <c r="F22" s="681" t="s">
        <v>20</v>
      </c>
      <c r="G22" s="649" t="s">
        <v>239</v>
      </c>
      <c r="H22" s="137" t="s">
        <v>20</v>
      </c>
      <c r="I22" s="138" t="s">
        <v>20</v>
      </c>
      <c r="J22" s="534" t="s">
        <v>20</v>
      </c>
      <c r="K22" s="137" t="s">
        <v>84</v>
      </c>
      <c r="L22" s="138" t="s">
        <v>20</v>
      </c>
      <c r="M22" s="139" t="s">
        <v>239</v>
      </c>
      <c r="N22" s="137" t="s">
        <v>20</v>
      </c>
      <c r="O22" s="138" t="s">
        <v>20</v>
      </c>
      <c r="P22" s="534" t="s">
        <v>20</v>
      </c>
      <c r="Q22" s="137" t="s">
        <v>20</v>
      </c>
      <c r="R22" s="733" t="s">
        <v>20</v>
      </c>
      <c r="S22" s="394" t="s">
        <v>20</v>
      </c>
    </row>
    <row r="24" spans="3:19" ht="21" x14ac:dyDescent="0.25">
      <c r="C24" s="539"/>
      <c r="D24" s="34"/>
    </row>
    <row r="25" spans="3:19" ht="18.75" customHeight="1" x14ac:dyDescent="0.25">
      <c r="C25" s="23"/>
    </row>
  </sheetData>
  <mergeCells count="12">
    <mergeCell ref="C21:D21"/>
    <mergeCell ref="C22:D22"/>
    <mergeCell ref="C9:C10"/>
    <mergeCell ref="C13:C15"/>
    <mergeCell ref="C19:D19"/>
    <mergeCell ref="C20:D20"/>
    <mergeCell ref="C16:C18"/>
    <mergeCell ref="H5:S5"/>
    <mergeCell ref="H6:J6"/>
    <mergeCell ref="C5:C8"/>
    <mergeCell ref="D5:D8"/>
    <mergeCell ref="H7:I7"/>
  </mergeCells>
  <phoneticPr fontId="13" type="noConversion"/>
  <conditionalFormatting sqref="G9:G10 G12:G20">
    <cfRule type="cellIs" dxfId="208" priority="157" stopIfTrue="1" operator="lessThan">
      <formula>0</formula>
    </cfRule>
    <cfRule type="cellIs" dxfId="207" priority="158" stopIfTrue="1" operator="greaterThan">
      <formula>0</formula>
    </cfRule>
    <cfRule type="cellIs" dxfId="206" priority="159" stopIfTrue="1" operator="lessThan">
      <formula>0</formula>
    </cfRule>
  </conditionalFormatting>
  <conditionalFormatting sqref="G10 G12:G20">
    <cfRule type="cellIs" dxfId="205" priority="155" stopIfTrue="1" operator="lessThan">
      <formula>0</formula>
    </cfRule>
    <cfRule type="cellIs" dxfId="204" priority="156" stopIfTrue="1" operator="greaterThan">
      <formula>0</formula>
    </cfRule>
  </conditionalFormatting>
  <conditionalFormatting sqref="G9">
    <cfRule type="cellIs" dxfId="203" priority="154" stopIfTrue="1" operator="lessThan">
      <formula>0</formula>
    </cfRule>
  </conditionalFormatting>
  <conditionalFormatting sqref="G21">
    <cfRule type="cellIs" dxfId="202" priority="151" stopIfTrue="1" operator="lessThan">
      <formula>0</formula>
    </cfRule>
    <cfRule type="cellIs" dxfId="201" priority="152" stopIfTrue="1" operator="greaterThan">
      <formula>0</formula>
    </cfRule>
    <cfRule type="cellIs" dxfId="200" priority="153" stopIfTrue="1" operator="lessThan">
      <formula>0</formula>
    </cfRule>
  </conditionalFormatting>
  <conditionalFormatting sqref="G21">
    <cfRule type="cellIs" dxfId="199" priority="149" stopIfTrue="1" operator="lessThan">
      <formula>0</formula>
    </cfRule>
    <cfRule type="cellIs" dxfId="198" priority="150" stopIfTrue="1" operator="greaterThan">
      <formula>0</formula>
    </cfRule>
  </conditionalFormatting>
  <conditionalFormatting sqref="G22">
    <cfRule type="cellIs" dxfId="197" priority="146" stopIfTrue="1" operator="lessThan">
      <formula>0</formula>
    </cfRule>
    <cfRule type="cellIs" dxfId="196" priority="147" stopIfTrue="1" operator="greaterThan">
      <formula>0</formula>
    </cfRule>
    <cfRule type="cellIs" dxfId="195" priority="148" stopIfTrue="1" operator="lessThan">
      <formula>0</formula>
    </cfRule>
  </conditionalFormatting>
  <conditionalFormatting sqref="G22">
    <cfRule type="cellIs" dxfId="194" priority="144" stopIfTrue="1" operator="lessThan">
      <formula>0</formula>
    </cfRule>
    <cfRule type="cellIs" dxfId="193" priority="145" stopIfTrue="1" operator="greaterThan">
      <formula>0</formula>
    </cfRule>
  </conditionalFormatting>
  <conditionalFormatting sqref="G9:G10 G12:G22">
    <cfRule type="cellIs" dxfId="192" priority="109" operator="lessThan">
      <formula>0</formula>
    </cfRule>
    <cfRule type="cellIs" dxfId="191" priority="110" operator="greaterThan">
      <formula>0</formula>
    </cfRule>
  </conditionalFormatting>
  <conditionalFormatting sqref="G9:G10 G12:G22">
    <cfRule type="cellIs" dxfId="190" priority="108" operator="equal">
      <formula>"*"</formula>
    </cfRule>
  </conditionalFormatting>
  <conditionalFormatting sqref="J19">
    <cfRule type="cellIs" dxfId="189" priority="42" operator="lessThan">
      <formula>0</formula>
    </cfRule>
    <cfRule type="cellIs" dxfId="188" priority="43" operator="greaterThan">
      <formula>0</formula>
    </cfRule>
  </conditionalFormatting>
  <conditionalFormatting sqref="T13">
    <cfRule type="cellIs" dxfId="187" priority="72" stopIfTrue="1" operator="lessThan">
      <formula>0</formula>
    </cfRule>
    <cfRule type="cellIs" dxfId="186" priority="73" stopIfTrue="1" operator="greaterThan">
      <formula>0</formula>
    </cfRule>
    <cfRule type="cellIs" dxfId="185" priority="74" stopIfTrue="1" operator="lessThan">
      <formula>0</formula>
    </cfRule>
  </conditionalFormatting>
  <conditionalFormatting sqref="T13">
    <cfRule type="cellIs" dxfId="184" priority="70" stopIfTrue="1" operator="lessThan">
      <formula>0</formula>
    </cfRule>
    <cfRule type="cellIs" dxfId="183" priority="71" stopIfTrue="1" operator="greaterThan">
      <formula>0</formula>
    </cfRule>
  </conditionalFormatting>
  <conditionalFormatting sqref="T13">
    <cfRule type="cellIs" dxfId="182" priority="68" operator="lessThan">
      <formula>0</formula>
    </cfRule>
    <cfRule type="cellIs" dxfId="181" priority="69" operator="greaterThan">
      <formula>0</formula>
    </cfRule>
  </conditionalFormatting>
  <conditionalFormatting sqref="T13">
    <cfRule type="cellIs" dxfId="180" priority="67" operator="equal">
      <formula>"*"</formula>
    </cfRule>
  </conditionalFormatting>
  <conditionalFormatting sqref="M20">
    <cfRule type="cellIs" dxfId="179" priority="27" operator="lessThan">
      <formula>0</formula>
    </cfRule>
    <cfRule type="cellIs" dxfId="178" priority="28" operator="greaterThan">
      <formula>0</formula>
    </cfRule>
  </conditionalFormatting>
  <conditionalFormatting sqref="G9:G10 G12:G22">
    <cfRule type="beginsWith" dxfId="177" priority="55" operator="beginsWith" text="*">
      <formula>LEFT(G9,LEN("*"))="*"</formula>
    </cfRule>
    <cfRule type="containsBlanks" dxfId="176" priority="56">
      <formula>LEN(TRIM(G9))=0</formula>
    </cfRule>
    <cfRule type="cellIs" dxfId="175" priority="57" operator="lessThan">
      <formula>0</formula>
    </cfRule>
    <cfRule type="cellIs" dxfId="174" priority="58" operator="greaterThan">
      <formula>0</formula>
    </cfRule>
  </conditionalFormatting>
  <conditionalFormatting sqref="P20">
    <cfRule type="cellIs" dxfId="173" priority="22" operator="lessThan">
      <formula>0</formula>
    </cfRule>
    <cfRule type="cellIs" dxfId="172" priority="23" operator="greaterThan">
      <formula>0</formula>
    </cfRule>
  </conditionalFormatting>
  <conditionalFormatting sqref="P9:P19 S9:S15 J9:J18 J20 J22 S21:S22 S19 M21:M22 P21:P22 M9:M19">
    <cfRule type="cellIs" dxfId="171" priority="44" operator="lessThan">
      <formula>0</formula>
    </cfRule>
    <cfRule type="cellIs" dxfId="170" priority="45" operator="greaterThan">
      <formula>0</formula>
    </cfRule>
  </conditionalFormatting>
  <conditionalFormatting sqref="J9:J18 P9:P19 S9:S15 J20 J22 S21:S22 S19 M21:M22 P21:P22 M9:M19">
    <cfRule type="expression" dxfId="169" priority="46" stopIfTrue="1">
      <formula>LEFT(J9,LEN("*"))="*"</formula>
    </cfRule>
  </conditionalFormatting>
  <conditionalFormatting sqref="J19">
    <cfRule type="expression" dxfId="168" priority="47" stopIfTrue="1">
      <formula>LEFT(J19,LEN("*"))="*"</formula>
    </cfRule>
  </conditionalFormatting>
  <conditionalFormatting sqref="J21">
    <cfRule type="cellIs" dxfId="167" priority="40" operator="lessThan">
      <formula>0</formula>
    </cfRule>
    <cfRule type="cellIs" dxfId="166" priority="41" operator="greaterThan">
      <formula>0</formula>
    </cfRule>
  </conditionalFormatting>
  <conditionalFormatting sqref="J21">
    <cfRule type="expression" dxfId="165" priority="48" stopIfTrue="1">
      <formula>LEFT(J21,LEN("*"))="*"</formula>
    </cfRule>
  </conditionalFormatting>
  <conditionalFormatting sqref="S16">
    <cfRule type="cellIs" dxfId="164" priority="36" operator="lessThan">
      <formula>0</formula>
    </cfRule>
    <cfRule type="cellIs" dxfId="163" priority="37" operator="greaterThan">
      <formula>0</formula>
    </cfRule>
  </conditionalFormatting>
  <conditionalFormatting sqref="S16">
    <cfRule type="expression" dxfId="162" priority="50" stopIfTrue="1">
      <formula>LEFT(S16,LEN("*"))="*"</formula>
    </cfRule>
  </conditionalFormatting>
  <conditionalFormatting sqref="S17">
    <cfRule type="cellIs" dxfId="161" priority="34" operator="lessThan">
      <formula>0</formula>
    </cfRule>
    <cfRule type="cellIs" dxfId="160" priority="35" operator="greaterThan">
      <formula>0</formula>
    </cfRule>
  </conditionalFormatting>
  <conditionalFormatting sqref="S17">
    <cfRule type="expression" dxfId="159" priority="51" stopIfTrue="1">
      <formula>LEFT(S17,LEN("*"))="*"</formula>
    </cfRule>
  </conditionalFormatting>
  <conditionalFormatting sqref="S18">
    <cfRule type="cellIs" dxfId="158" priority="32" operator="lessThan">
      <formula>0</formula>
    </cfRule>
    <cfRule type="cellIs" dxfId="157" priority="33" operator="greaterThan">
      <formula>0</formula>
    </cfRule>
  </conditionalFormatting>
  <conditionalFormatting sqref="S18">
    <cfRule type="expression" dxfId="156" priority="52" stopIfTrue="1">
      <formula>LEFT(S18,LEN("*"))="*"</formula>
    </cfRule>
  </conditionalFormatting>
  <conditionalFormatting sqref="J9:J22 P9:P19 S9:S19 M21:M22 P21:P22 M9:M19 S21:S22">
    <cfRule type="cellIs" dxfId="155" priority="53" stopIfTrue="1" operator="lessThan">
      <formula>0</formula>
    </cfRule>
    <cfRule type="cellIs" dxfId="154" priority="54" stopIfTrue="1" operator="greaterThan">
      <formula>0</formula>
    </cfRule>
  </conditionalFormatting>
  <conditionalFormatting sqref="M20">
    <cfRule type="expression" dxfId="153" priority="29" stopIfTrue="1">
      <formula>LEFT(M20,LEN("*"))="*"</formula>
    </cfRule>
  </conditionalFormatting>
  <conditionalFormatting sqref="M20">
    <cfRule type="cellIs" dxfId="152" priority="30" stopIfTrue="1" operator="lessThan">
      <formula>0</formula>
    </cfRule>
    <cfRule type="cellIs" dxfId="151" priority="31" stopIfTrue="1" operator="greaterThan">
      <formula>0</formula>
    </cfRule>
  </conditionalFormatting>
  <conditionalFormatting sqref="P20">
    <cfRule type="expression" dxfId="150" priority="24" stopIfTrue="1">
      <formula>LEFT(P20,LEN("*"))="*"</formula>
    </cfRule>
  </conditionalFormatting>
  <conditionalFormatting sqref="P20">
    <cfRule type="cellIs" dxfId="149" priority="25" stopIfTrue="1" operator="lessThan">
      <formula>0</formula>
    </cfRule>
    <cfRule type="cellIs" dxfId="148" priority="26" stopIfTrue="1" operator="greaterThan">
      <formula>0</formula>
    </cfRule>
  </conditionalFormatting>
  <conditionalFormatting sqref="J11 J16:J19 J21:J22 M21:M22 M16:M19 M11 P11 P13 P16:P19 P21:P22 S16:S19 S13 S11 S9 S21:S22">
    <cfRule type="containsText" dxfId="147" priority="21" operator="containsText" text="*">
      <formula>NOT(ISERROR(SEARCH("*",J9)))</formula>
    </cfRule>
  </conditionalFormatting>
  <conditionalFormatting sqref="G11">
    <cfRule type="cellIs" dxfId="146" priority="16" operator="lessThan">
      <formula>0</formula>
    </cfRule>
    <cfRule type="cellIs" dxfId="145" priority="17" operator="greaterThan">
      <formula>0</formula>
    </cfRule>
  </conditionalFormatting>
  <conditionalFormatting sqref="G11">
    <cfRule type="expression" dxfId="144" priority="18" stopIfTrue="1">
      <formula>LEFT(G11,LEN("*"))="*"</formula>
    </cfRule>
  </conditionalFormatting>
  <conditionalFormatting sqref="G11">
    <cfRule type="cellIs" dxfId="143" priority="19" stopIfTrue="1" operator="lessThan">
      <formula>0</formula>
    </cfRule>
    <cfRule type="cellIs" dxfId="142" priority="20" stopIfTrue="1" operator="greaterThan">
      <formula>0</formula>
    </cfRule>
  </conditionalFormatting>
  <conditionalFormatting sqref="G11">
    <cfRule type="containsText" dxfId="141" priority="15" operator="containsText" text="*">
      <formula>NOT(ISERROR(SEARCH("*",G11)))</formula>
    </cfRule>
  </conditionalFormatting>
  <conditionalFormatting sqref="M13">
    <cfRule type="cellIs" dxfId="140" priority="11" operator="lessThan">
      <formula>0</formula>
    </cfRule>
    <cfRule type="containsText" dxfId="139" priority="14" operator="containsText" text="*">
      <formula>NOT(ISERROR(SEARCH("*",M13)))</formula>
    </cfRule>
    <cfRule type="cellIs" dxfId="138" priority="10" operator="greaterThan">
      <formula>0</formula>
    </cfRule>
  </conditionalFormatting>
  <conditionalFormatting sqref="S9">
    <cfRule type="cellIs" dxfId="137" priority="12" operator="lessThan">
      <formula>0</formula>
    </cfRule>
    <cfRule type="cellIs" dxfId="136" priority="13" operator="greaterThan">
      <formula>-0.9</formula>
    </cfRule>
    <cfRule type="containsText" dxfId="135" priority="1" operator="containsText" text="*">
      <formula>NOT(ISERROR(SEARCH("*",S9)))</formula>
    </cfRule>
  </conditionalFormatting>
  <conditionalFormatting sqref="S20">
    <cfRule type="cellIs" dxfId="134" priority="5" operator="lessThan">
      <formula>0</formula>
    </cfRule>
    <cfRule type="cellIs" dxfId="133" priority="6" operator="greaterThan">
      <formula>0</formula>
    </cfRule>
  </conditionalFormatting>
  <conditionalFormatting sqref="S20">
    <cfRule type="expression" dxfId="132" priority="7" stopIfTrue="1">
      <formula>LEFT(S20,LEN("*"))="*"</formula>
    </cfRule>
  </conditionalFormatting>
  <conditionalFormatting sqref="S20">
    <cfRule type="cellIs" dxfId="131" priority="8" stopIfTrue="1" operator="lessThan">
      <formula>0</formula>
    </cfRule>
    <cfRule type="cellIs" dxfId="130" priority="9" stopIfTrue="1" operator="greaterThan">
      <formula>0</formula>
    </cfRule>
  </conditionalFormatting>
  <conditionalFormatting sqref="S20">
    <cfRule type="containsText" dxfId="129" priority="4" operator="containsText" text="*">
      <formula>NOT(ISERROR(SEARCH("*",S20)))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1"/>
  <sheetViews>
    <sheetView showGridLines="0" zoomScale="80" workbookViewId="0">
      <selection activeCell="R56" sqref="R56"/>
    </sheetView>
  </sheetViews>
  <sheetFormatPr defaultRowHeight="12.75" x14ac:dyDescent="0.2"/>
  <cols>
    <col min="1" max="1" width="20.85546875" customWidth="1"/>
    <col min="2" max="2" width="21.5703125" customWidth="1"/>
    <col min="3" max="3" width="22.42578125" customWidth="1"/>
    <col min="4" max="4" width="12" customWidth="1"/>
    <col min="5" max="5" width="12.28515625" customWidth="1"/>
    <col min="6" max="6" width="11.7109375" customWidth="1"/>
    <col min="7" max="7" width="14.140625" customWidth="1"/>
    <col min="8" max="8" width="12.140625" customWidth="1"/>
    <col min="9" max="9" width="11.7109375" customWidth="1"/>
    <col min="10" max="11" width="13.28515625" customWidth="1"/>
    <col min="12" max="12" width="11.85546875" customWidth="1"/>
    <col min="13" max="13" width="13.28515625" customWidth="1"/>
    <col min="14" max="14" width="13.5703125" customWidth="1"/>
    <col min="15" max="15" width="13.28515625" customWidth="1"/>
    <col min="16" max="16" width="14.140625" customWidth="1"/>
    <col min="17" max="17" width="12.140625" customWidth="1"/>
    <col min="18" max="18" width="11.7109375" customWidth="1"/>
  </cols>
  <sheetData>
    <row r="1" spans="2:18" ht="18.75" x14ac:dyDescent="0.3">
      <c r="B1" s="107" t="s">
        <v>312</v>
      </c>
      <c r="C1" s="105"/>
      <c r="D1" s="105"/>
      <c r="E1" s="105"/>
      <c r="F1" s="105"/>
      <c r="G1" s="105"/>
      <c r="H1" s="105"/>
      <c r="I1" s="105"/>
    </row>
    <row r="2" spans="2:18" ht="18.75" x14ac:dyDescent="0.3">
      <c r="B2" s="107" t="s">
        <v>16</v>
      </c>
      <c r="C2" s="105"/>
      <c r="D2" s="105"/>
      <c r="E2" s="107"/>
      <c r="F2" s="105"/>
      <c r="G2" s="105"/>
      <c r="H2" s="105"/>
      <c r="I2" s="105"/>
    </row>
    <row r="3" spans="2:18" ht="15.75" thickBot="1" x14ac:dyDescent="0.3">
      <c r="B3" s="106" t="s">
        <v>237</v>
      </c>
      <c r="C3" s="102"/>
      <c r="D3" s="105"/>
      <c r="E3" s="105"/>
      <c r="F3" s="105"/>
      <c r="G3" s="105"/>
      <c r="H3" s="105"/>
      <c r="I3" s="105"/>
    </row>
    <row r="4" spans="2:18" ht="15" customHeight="1" thickBot="1" x14ac:dyDescent="0.3">
      <c r="B4" s="443"/>
      <c r="C4" s="435"/>
      <c r="D4" s="825" t="s">
        <v>1</v>
      </c>
      <c r="E4" s="826"/>
      <c r="F4" s="827"/>
      <c r="G4" s="403" t="s">
        <v>7</v>
      </c>
      <c r="H4" s="404"/>
      <c r="I4" s="404"/>
      <c r="J4" s="405"/>
      <c r="K4" s="405"/>
      <c r="L4" s="405"/>
      <c r="M4" s="405"/>
      <c r="N4" s="405"/>
      <c r="O4" s="405"/>
      <c r="P4" s="405"/>
      <c r="Q4" s="405"/>
      <c r="R4" s="406"/>
    </row>
    <row r="5" spans="2:18" ht="15" customHeight="1" thickBot="1" x14ac:dyDescent="0.3">
      <c r="B5" s="444"/>
      <c r="C5" s="447" t="s">
        <v>33</v>
      </c>
      <c r="D5" s="828"/>
      <c r="E5" s="829"/>
      <c r="F5" s="830"/>
      <c r="G5" s="403" t="s">
        <v>8</v>
      </c>
      <c r="H5" s="404"/>
      <c r="I5" s="407"/>
      <c r="J5" s="403" t="s">
        <v>9</v>
      </c>
      <c r="K5" s="404"/>
      <c r="L5" s="407"/>
      <c r="M5" s="403" t="s">
        <v>10</v>
      </c>
      <c r="N5" s="405"/>
      <c r="O5" s="406"/>
      <c r="P5" s="403" t="s">
        <v>11</v>
      </c>
      <c r="Q5" s="405"/>
      <c r="R5" s="406"/>
    </row>
    <row r="6" spans="2:18" ht="31.5" customHeight="1" thickBot="1" x14ac:dyDescent="0.3">
      <c r="B6" s="417" t="s">
        <v>0</v>
      </c>
      <c r="C6" s="446" t="s">
        <v>264</v>
      </c>
      <c r="D6" s="814" t="s">
        <v>19</v>
      </c>
      <c r="E6" s="831"/>
      <c r="F6" s="451" t="s">
        <v>265</v>
      </c>
      <c r="G6" s="421" t="s">
        <v>19</v>
      </c>
      <c r="H6" s="422"/>
      <c r="I6" s="401" t="s">
        <v>215</v>
      </c>
      <c r="J6" s="423" t="s">
        <v>19</v>
      </c>
      <c r="K6" s="422"/>
      <c r="L6" s="401" t="s">
        <v>215</v>
      </c>
      <c r="M6" s="423" t="s">
        <v>19</v>
      </c>
      <c r="N6" s="422"/>
      <c r="O6" s="401" t="s">
        <v>215</v>
      </c>
      <c r="P6" s="423" t="s">
        <v>19</v>
      </c>
      <c r="Q6" s="422"/>
      <c r="R6" s="401" t="s">
        <v>215</v>
      </c>
    </row>
    <row r="7" spans="2:18" ht="41.25" customHeight="1" thickBot="1" x14ac:dyDescent="0.25">
      <c r="B7" s="445"/>
      <c r="C7" s="449"/>
      <c r="D7" s="141" t="s">
        <v>311</v>
      </c>
      <c r="E7" s="504" t="s">
        <v>313</v>
      </c>
      <c r="F7" s="556" t="s">
        <v>12</v>
      </c>
      <c r="G7" s="141" t="s">
        <v>311</v>
      </c>
      <c r="H7" s="504" t="s">
        <v>313</v>
      </c>
      <c r="I7" s="555" t="s">
        <v>12</v>
      </c>
      <c r="J7" s="141" t="s">
        <v>311</v>
      </c>
      <c r="K7" s="504" t="s">
        <v>313</v>
      </c>
      <c r="L7" s="556" t="s">
        <v>12</v>
      </c>
      <c r="M7" s="141" t="s">
        <v>311</v>
      </c>
      <c r="N7" s="504" t="s">
        <v>313</v>
      </c>
      <c r="O7" s="556" t="s">
        <v>12</v>
      </c>
      <c r="P7" s="141" t="s">
        <v>311</v>
      </c>
      <c r="Q7" s="504" t="s">
        <v>313</v>
      </c>
      <c r="R7" s="556" t="s">
        <v>12</v>
      </c>
    </row>
    <row r="8" spans="2:18" ht="27" customHeight="1" x14ac:dyDescent="0.2">
      <c r="B8" s="832" t="s">
        <v>48</v>
      </c>
      <c r="C8" s="402" t="s">
        <v>208</v>
      </c>
      <c r="D8" s="505">
        <v>1866.4690000000001</v>
      </c>
      <c r="E8" s="560">
        <v>1804.2940000000001</v>
      </c>
      <c r="F8" s="506">
        <v>3.44594617063516</v>
      </c>
      <c r="G8" s="458">
        <v>1979.453</v>
      </c>
      <c r="H8" s="493">
        <v>1844.4960000000001</v>
      </c>
      <c r="I8" s="494">
        <v>7.3167412669910847</v>
      </c>
      <c r="J8" s="458">
        <v>1719.973</v>
      </c>
      <c r="K8" s="493">
        <v>1684.5730000000001</v>
      </c>
      <c r="L8" s="495">
        <v>2.1014227344258671</v>
      </c>
      <c r="M8" s="458" t="s">
        <v>84</v>
      </c>
      <c r="N8" s="493" t="s">
        <v>20</v>
      </c>
      <c r="O8" s="494" t="s">
        <v>239</v>
      </c>
      <c r="P8" s="424" t="s">
        <v>84</v>
      </c>
      <c r="Q8" s="493" t="s">
        <v>84</v>
      </c>
      <c r="R8" s="494" t="s">
        <v>239</v>
      </c>
    </row>
    <row r="9" spans="2:18" ht="23.25" customHeight="1" x14ac:dyDescent="0.2">
      <c r="B9" s="822"/>
      <c r="C9" s="418" t="s">
        <v>209</v>
      </c>
      <c r="D9" s="142">
        <v>1931.8879999999999</v>
      </c>
      <c r="E9" s="396">
        <v>1979.0129999999999</v>
      </c>
      <c r="F9" s="507">
        <v>-2.3812375158728116</v>
      </c>
      <c r="G9" s="143">
        <v>2003.085</v>
      </c>
      <c r="H9" s="121">
        <v>2026.1659999999999</v>
      </c>
      <c r="I9" s="123">
        <v>-1.139146545742052</v>
      </c>
      <c r="J9" s="143">
        <v>1717.1079999999999</v>
      </c>
      <c r="K9" s="121">
        <v>1778.662</v>
      </c>
      <c r="L9" s="122">
        <v>-3.4606912386951585</v>
      </c>
      <c r="M9" s="143">
        <v>1768.9749999999999</v>
      </c>
      <c r="N9" s="121">
        <v>1853.741</v>
      </c>
      <c r="O9" s="123">
        <v>-4.5726992066313512</v>
      </c>
      <c r="P9" s="145">
        <v>1735.864</v>
      </c>
      <c r="Q9" s="121">
        <v>1705.934</v>
      </c>
      <c r="R9" s="123">
        <v>1.7544641234655072</v>
      </c>
    </row>
    <row r="10" spans="2:18" ht="27" customHeight="1" x14ac:dyDescent="0.2">
      <c r="B10" s="822"/>
      <c r="C10" s="418" t="s">
        <v>210</v>
      </c>
      <c r="D10" s="143">
        <v>1905.251</v>
      </c>
      <c r="E10" s="121">
        <v>2043.2929999999999</v>
      </c>
      <c r="F10" s="123">
        <v>-6.7558592918391991</v>
      </c>
      <c r="G10" s="143" t="s">
        <v>84</v>
      </c>
      <c r="H10" s="121" t="s">
        <v>84</v>
      </c>
      <c r="I10" s="563" t="s">
        <v>239</v>
      </c>
      <c r="J10" s="143" t="s">
        <v>84</v>
      </c>
      <c r="K10" s="121" t="s">
        <v>84</v>
      </c>
      <c r="L10" s="122" t="s">
        <v>239</v>
      </c>
      <c r="M10" s="143" t="s">
        <v>20</v>
      </c>
      <c r="N10" s="121" t="s">
        <v>84</v>
      </c>
      <c r="O10" s="123" t="s">
        <v>239</v>
      </c>
      <c r="P10" s="145" t="s">
        <v>20</v>
      </c>
      <c r="Q10" s="121" t="s">
        <v>20</v>
      </c>
      <c r="R10" s="123" t="s">
        <v>239</v>
      </c>
    </row>
    <row r="11" spans="2:18" ht="27.75" customHeight="1" x14ac:dyDescent="0.2">
      <c r="B11" s="822"/>
      <c r="C11" s="418" t="s">
        <v>211</v>
      </c>
      <c r="D11" s="142">
        <v>2190.6689999999999</v>
      </c>
      <c r="E11" s="397">
        <v>2178.7339999999999</v>
      </c>
      <c r="F11" s="507">
        <v>0.54779518748043343</v>
      </c>
      <c r="G11" s="143">
        <v>2355.2849999999999</v>
      </c>
      <c r="H11" s="121">
        <v>2333.9050000000002</v>
      </c>
      <c r="I11" s="123">
        <v>0.91606127927227765</v>
      </c>
      <c r="J11" s="143">
        <v>2235.59</v>
      </c>
      <c r="K11" s="121">
        <v>2148.4499999999998</v>
      </c>
      <c r="L11" s="122">
        <v>4.0559473108520256</v>
      </c>
      <c r="M11" s="143">
        <v>2069.1149999999998</v>
      </c>
      <c r="N11" s="121">
        <v>2138.27</v>
      </c>
      <c r="O11" s="123">
        <v>-3.2341565845286238</v>
      </c>
      <c r="P11" s="145" t="s">
        <v>20</v>
      </c>
      <c r="Q11" s="121" t="s">
        <v>20</v>
      </c>
      <c r="R11" s="123" t="s">
        <v>239</v>
      </c>
    </row>
    <row r="12" spans="2:18" ht="31.5" x14ac:dyDescent="0.2">
      <c r="B12" s="822"/>
      <c r="C12" s="418" t="s">
        <v>49</v>
      </c>
      <c r="D12" s="142">
        <v>1875.0319999999999</v>
      </c>
      <c r="E12" s="397">
        <v>1945.2149999999999</v>
      </c>
      <c r="F12" s="398">
        <v>-3.6079816369912838</v>
      </c>
      <c r="G12" s="143">
        <v>2130.9090000000001</v>
      </c>
      <c r="H12" s="121">
        <v>1934.1320000000001</v>
      </c>
      <c r="I12" s="123">
        <v>10.173917809125749</v>
      </c>
      <c r="J12" s="143">
        <v>1620.52</v>
      </c>
      <c r="K12" s="121">
        <v>1700.26</v>
      </c>
      <c r="L12" s="122">
        <v>-4.6898709609118612</v>
      </c>
      <c r="M12" s="143">
        <v>2229.7550000000001</v>
      </c>
      <c r="N12" s="121">
        <v>2151.9349999999999</v>
      </c>
      <c r="O12" s="123">
        <v>3.6162802315125768</v>
      </c>
      <c r="P12" s="143" t="s">
        <v>84</v>
      </c>
      <c r="Q12" s="121" t="s">
        <v>84</v>
      </c>
      <c r="R12" s="123" t="s">
        <v>239</v>
      </c>
    </row>
    <row r="13" spans="2:18" ht="23.25" customHeight="1" x14ac:dyDescent="0.2">
      <c r="B13" s="822"/>
      <c r="C13" s="418" t="s">
        <v>50</v>
      </c>
      <c r="D13" s="143" t="s">
        <v>20</v>
      </c>
      <c r="E13" s="121" t="s">
        <v>20</v>
      </c>
      <c r="F13" s="561" t="s">
        <v>239</v>
      </c>
      <c r="G13" s="143" t="s">
        <v>20</v>
      </c>
      <c r="H13" s="121" t="s">
        <v>20</v>
      </c>
      <c r="I13" s="123" t="s">
        <v>239</v>
      </c>
      <c r="J13" s="143" t="s">
        <v>20</v>
      </c>
      <c r="K13" s="121" t="s">
        <v>20</v>
      </c>
      <c r="L13" s="122" t="s">
        <v>239</v>
      </c>
      <c r="M13" s="143" t="s">
        <v>20</v>
      </c>
      <c r="N13" s="121" t="s">
        <v>20</v>
      </c>
      <c r="O13" s="123" t="s">
        <v>239</v>
      </c>
      <c r="P13" s="145" t="s">
        <v>20</v>
      </c>
      <c r="Q13" s="121" t="s">
        <v>20</v>
      </c>
      <c r="R13" s="123" t="s">
        <v>239</v>
      </c>
    </row>
    <row r="14" spans="2:18" ht="16.5" thickBot="1" x14ac:dyDescent="0.25">
      <c r="B14" s="833"/>
      <c r="C14" s="419" t="s">
        <v>51</v>
      </c>
      <c r="D14" s="148" t="s">
        <v>84</v>
      </c>
      <c r="E14" s="138" t="s">
        <v>84</v>
      </c>
      <c r="F14" s="562" t="s">
        <v>239</v>
      </c>
      <c r="G14" s="143" t="s">
        <v>20</v>
      </c>
      <c r="H14" s="121" t="s">
        <v>20</v>
      </c>
      <c r="I14" s="123" t="s">
        <v>239</v>
      </c>
      <c r="J14" s="146" t="s">
        <v>20</v>
      </c>
      <c r="K14" s="125" t="s">
        <v>20</v>
      </c>
      <c r="L14" s="126" t="s">
        <v>239</v>
      </c>
      <c r="M14" s="146" t="s">
        <v>84</v>
      </c>
      <c r="N14" s="125" t="s">
        <v>84</v>
      </c>
      <c r="O14" s="127" t="s">
        <v>239</v>
      </c>
      <c r="P14" s="147" t="s">
        <v>20</v>
      </c>
      <c r="Q14" s="125" t="s">
        <v>20</v>
      </c>
      <c r="R14" s="127" t="s">
        <v>239</v>
      </c>
    </row>
    <row r="15" spans="2:18" ht="15.75" customHeight="1" x14ac:dyDescent="0.2">
      <c r="B15" s="834" t="s">
        <v>52</v>
      </c>
      <c r="C15" s="835"/>
      <c r="D15" s="509">
        <v>2239.5210000000002</v>
      </c>
      <c r="E15" s="510">
        <v>2177.6570000000002</v>
      </c>
      <c r="F15" s="398">
        <v>2.8408514288522033</v>
      </c>
      <c r="G15" s="458">
        <v>2230.5030000000002</v>
      </c>
      <c r="H15" s="493">
        <v>2156.2359999999999</v>
      </c>
      <c r="I15" s="494">
        <v>3.4442890295867565</v>
      </c>
      <c r="J15" s="458">
        <v>1811.329</v>
      </c>
      <c r="K15" s="493">
        <v>1890.396</v>
      </c>
      <c r="L15" s="495">
        <v>-4.1825628069462697</v>
      </c>
      <c r="M15" s="458">
        <v>1846.5419999999999</v>
      </c>
      <c r="N15" s="493">
        <v>1789.89</v>
      </c>
      <c r="O15" s="494">
        <v>3.1651107051271201</v>
      </c>
      <c r="P15" s="424" t="s">
        <v>84</v>
      </c>
      <c r="Q15" s="493" t="s">
        <v>84</v>
      </c>
      <c r="R15" s="494" t="s">
        <v>239</v>
      </c>
    </row>
    <row r="16" spans="2:18" ht="15.75" x14ac:dyDescent="0.2">
      <c r="B16" s="836" t="s">
        <v>53</v>
      </c>
      <c r="C16" s="837"/>
      <c r="D16" s="696">
        <v>1482.173</v>
      </c>
      <c r="E16" s="697">
        <v>1507.559</v>
      </c>
      <c r="F16" s="695">
        <v>-1.6839141950663268</v>
      </c>
      <c r="G16" s="143" t="s">
        <v>84</v>
      </c>
      <c r="H16" s="121" t="s">
        <v>84</v>
      </c>
      <c r="I16" s="123" t="s">
        <v>239</v>
      </c>
      <c r="J16" s="143" t="s">
        <v>84</v>
      </c>
      <c r="K16" s="121" t="s">
        <v>84</v>
      </c>
      <c r="L16" s="122" t="s">
        <v>239</v>
      </c>
      <c r="M16" s="143" t="s">
        <v>20</v>
      </c>
      <c r="N16" s="121" t="s">
        <v>20</v>
      </c>
      <c r="O16" s="123" t="s">
        <v>239</v>
      </c>
      <c r="P16" s="145" t="s">
        <v>20</v>
      </c>
      <c r="Q16" s="121" t="s">
        <v>20</v>
      </c>
      <c r="R16" s="123" t="s">
        <v>239</v>
      </c>
    </row>
    <row r="17" spans="2:18" ht="15" customHeight="1" thickBot="1" x14ac:dyDescent="0.25">
      <c r="B17" s="838" t="s">
        <v>54</v>
      </c>
      <c r="C17" s="839"/>
      <c r="D17" s="144">
        <v>2943.9749999999999</v>
      </c>
      <c r="E17" s="399">
        <v>2853.6770000000001</v>
      </c>
      <c r="F17" s="508">
        <v>3.1642684158017804</v>
      </c>
      <c r="G17" s="148">
        <v>2653.3229999999999</v>
      </c>
      <c r="H17" s="138">
        <v>2652.1489999999999</v>
      </c>
      <c r="I17" s="139">
        <v>4.4265989580524259E-2</v>
      </c>
      <c r="J17" s="148" t="s">
        <v>20</v>
      </c>
      <c r="K17" s="138" t="s">
        <v>20</v>
      </c>
      <c r="L17" s="534" t="s">
        <v>20</v>
      </c>
      <c r="M17" s="148" t="s">
        <v>20</v>
      </c>
      <c r="N17" s="138" t="s">
        <v>20</v>
      </c>
      <c r="O17" s="139" t="s">
        <v>239</v>
      </c>
      <c r="P17" s="437">
        <v>3435.1239999999998</v>
      </c>
      <c r="Q17" s="138">
        <v>3116.8829999999998</v>
      </c>
      <c r="R17" s="139">
        <v>10.21023246621705</v>
      </c>
    </row>
    <row r="18" spans="2:18" ht="15.75" customHeight="1" x14ac:dyDescent="0.2">
      <c r="B18" s="832" t="s">
        <v>55</v>
      </c>
      <c r="C18" s="448" t="s">
        <v>46</v>
      </c>
      <c r="D18" s="509">
        <v>1310.0360000000001</v>
      </c>
      <c r="E18" s="510">
        <v>1349.173</v>
      </c>
      <c r="F18" s="511">
        <v>-2.9008140542391483</v>
      </c>
      <c r="G18" s="509">
        <v>1354.6469999999999</v>
      </c>
      <c r="H18" s="510">
        <v>1367.607</v>
      </c>
      <c r="I18" s="511">
        <v>-0.94764065992642887</v>
      </c>
      <c r="J18" s="458">
        <v>1304.991</v>
      </c>
      <c r="K18" s="493">
        <v>1382.365</v>
      </c>
      <c r="L18" s="495">
        <v>-5.5972192583000888</v>
      </c>
      <c r="M18" s="509">
        <v>1352.443</v>
      </c>
      <c r="N18" s="510">
        <v>1458.252</v>
      </c>
      <c r="O18" s="494">
        <v>-7.2558789564492256</v>
      </c>
      <c r="P18" s="509">
        <v>1222.3489999999999</v>
      </c>
      <c r="Q18" s="510">
        <v>1235.9459999999999</v>
      </c>
      <c r="R18" s="511">
        <v>-1.1001289700359063</v>
      </c>
    </row>
    <row r="19" spans="2:18" ht="37.5" customHeight="1" thickBot="1" x14ac:dyDescent="0.25">
      <c r="B19" s="833"/>
      <c r="C19" s="420" t="s">
        <v>56</v>
      </c>
      <c r="D19" s="144">
        <v>945.15</v>
      </c>
      <c r="E19" s="399">
        <v>950.89499999999998</v>
      </c>
      <c r="F19" s="400">
        <v>-0.60416765257993832</v>
      </c>
      <c r="G19" s="148" t="s">
        <v>84</v>
      </c>
      <c r="H19" s="138" t="s">
        <v>84</v>
      </c>
      <c r="I19" s="562" t="s">
        <v>239</v>
      </c>
      <c r="J19" s="148" t="s">
        <v>84</v>
      </c>
      <c r="K19" s="138" t="s">
        <v>84</v>
      </c>
      <c r="L19" s="139" t="s">
        <v>239</v>
      </c>
      <c r="M19" s="148" t="s">
        <v>84</v>
      </c>
      <c r="N19" s="138" t="s">
        <v>84</v>
      </c>
      <c r="O19" s="139" t="s">
        <v>239</v>
      </c>
      <c r="P19" s="148" t="s">
        <v>84</v>
      </c>
      <c r="Q19" s="138" t="s">
        <v>84</v>
      </c>
      <c r="R19" s="139" t="s">
        <v>239</v>
      </c>
    </row>
    <row r="21" spans="2:18" ht="24" x14ac:dyDescent="0.3">
      <c r="B21" s="512"/>
    </row>
  </sheetData>
  <mergeCells count="7">
    <mergeCell ref="D4:F5"/>
    <mergeCell ref="D6:E6"/>
    <mergeCell ref="B18:B19"/>
    <mergeCell ref="B8:B14"/>
    <mergeCell ref="B15:C15"/>
    <mergeCell ref="B16:C16"/>
    <mergeCell ref="B17:C17"/>
  </mergeCells>
  <phoneticPr fontId="13" type="noConversion"/>
  <conditionalFormatting sqref="F8:F12 F15:F19">
    <cfRule type="cellIs" dxfId="128" priority="69" stopIfTrue="1" operator="lessThan">
      <formula>0</formula>
    </cfRule>
    <cfRule type="cellIs" dxfId="127" priority="70" stopIfTrue="1" operator="greaterThan">
      <formula>0</formula>
    </cfRule>
  </conditionalFormatting>
  <conditionalFormatting sqref="I8:I12 L8:L18 O8:O15 R8:R11 R13:R18 I15:I18 O17:O18">
    <cfRule type="cellIs" dxfId="126" priority="40" stopIfTrue="1" operator="lessThan">
      <formula>0</formula>
    </cfRule>
    <cfRule type="cellIs" dxfId="125" priority="41" stopIfTrue="1" operator="greaterThan">
      <formula>0</formula>
    </cfRule>
    <cfRule type="expression" dxfId="124" priority="42" stopIfTrue="1">
      <formula>LEFT(I8,LEN("*"))="*"</formula>
    </cfRule>
  </conditionalFormatting>
  <conditionalFormatting sqref="I11">
    <cfRule type="cellIs" dxfId="123" priority="38" stopIfTrue="1" operator="lessThan">
      <formula>0</formula>
    </cfRule>
  </conditionalFormatting>
  <conditionalFormatting sqref="I8:I12 I15:I18">
    <cfRule type="cellIs" dxfId="122" priority="39" stopIfTrue="1" operator="lessThan">
      <formula>0</formula>
    </cfRule>
  </conditionalFormatting>
  <conditionalFormatting sqref="L8:L18">
    <cfRule type="cellIs" dxfId="121" priority="37" stopIfTrue="1" operator="lessThan">
      <formula>0</formula>
    </cfRule>
  </conditionalFormatting>
  <conditionalFormatting sqref="O8:O15 O17:O18">
    <cfRule type="cellIs" dxfId="120" priority="36" stopIfTrue="1" operator="lessThan">
      <formula>0</formula>
    </cfRule>
  </conditionalFormatting>
  <conditionalFormatting sqref="R8:R11 R13:R18">
    <cfRule type="cellIs" dxfId="119" priority="35" stopIfTrue="1" operator="lessThan">
      <formula>0</formula>
    </cfRule>
  </conditionalFormatting>
  <conditionalFormatting sqref="I8:I12 L8:L18 O8:O15 R8:R11 R13:R18 I15:I18 O17:O18">
    <cfRule type="cellIs" dxfId="118" priority="43" stopIfTrue="1" operator="lessThan">
      <formula>0</formula>
    </cfRule>
    <cfRule type="cellIs" dxfId="117" priority="44" stopIfTrue="1" operator="greaterThan">
      <formula>0</formula>
    </cfRule>
    <cfRule type="cellIs" dxfId="116" priority="45" stopIfTrue="1" operator="lessThan">
      <formula>0</formula>
    </cfRule>
  </conditionalFormatting>
  <conditionalFormatting sqref="R12">
    <cfRule type="cellIs" dxfId="115" priority="32" stopIfTrue="1" operator="lessThan">
      <formula>0</formula>
    </cfRule>
    <cfRule type="cellIs" dxfId="114" priority="33" stopIfTrue="1" operator="greaterThan">
      <formula>0</formula>
    </cfRule>
    <cfRule type="expression" dxfId="113" priority="34" stopIfTrue="1">
      <formula>LEFT(R12,LEN("*"))="*"</formula>
    </cfRule>
  </conditionalFormatting>
  <conditionalFormatting sqref="R12">
    <cfRule type="cellIs" dxfId="112" priority="31" stopIfTrue="1" operator="lessThan">
      <formula>0</formula>
    </cfRule>
  </conditionalFormatting>
  <conditionalFormatting sqref="R12">
    <cfRule type="cellIs" dxfId="111" priority="46" stopIfTrue="1" operator="lessThan">
      <formula>0</formula>
    </cfRule>
    <cfRule type="cellIs" dxfId="110" priority="47" stopIfTrue="1" operator="greaterThan">
      <formula>0</formula>
    </cfRule>
    <cfRule type="cellIs" dxfId="109" priority="48" stopIfTrue="1" operator="lessThan">
      <formula>0</formula>
    </cfRule>
  </conditionalFormatting>
  <conditionalFormatting sqref="I13:I14">
    <cfRule type="cellIs" dxfId="108" priority="28" stopIfTrue="1" operator="lessThan">
      <formula>0</formula>
    </cfRule>
    <cfRule type="cellIs" dxfId="107" priority="29" stopIfTrue="1" operator="greaterThan">
      <formula>0</formula>
    </cfRule>
    <cfRule type="expression" dxfId="106" priority="30" stopIfTrue="1">
      <formula>LEFT(I13,LEN("*"))="*"</formula>
    </cfRule>
  </conditionalFormatting>
  <conditionalFormatting sqref="I13:I14">
    <cfRule type="cellIs" dxfId="105" priority="27" stopIfTrue="1" operator="lessThan">
      <formula>0</formula>
    </cfRule>
  </conditionalFormatting>
  <conditionalFormatting sqref="I13:I14">
    <cfRule type="cellIs" dxfId="104" priority="49" stopIfTrue="1" operator="lessThan">
      <formula>0</formula>
    </cfRule>
    <cfRule type="cellIs" dxfId="103" priority="50" stopIfTrue="1" operator="greaterThan">
      <formula>0</formula>
    </cfRule>
    <cfRule type="cellIs" dxfId="102" priority="51" stopIfTrue="1" operator="lessThan">
      <formula>0</formula>
    </cfRule>
  </conditionalFormatting>
  <conditionalFormatting sqref="O16">
    <cfRule type="cellIs" dxfId="101" priority="24" stopIfTrue="1" operator="lessThan">
      <formula>0</formula>
    </cfRule>
    <cfRule type="cellIs" dxfId="100" priority="25" stopIfTrue="1" operator="greaterThan">
      <formula>0</formula>
    </cfRule>
    <cfRule type="expression" dxfId="99" priority="26" stopIfTrue="1">
      <formula>LEFT(O16,LEN("*"))="*"</formula>
    </cfRule>
  </conditionalFormatting>
  <conditionalFormatting sqref="O16">
    <cfRule type="cellIs" dxfId="98" priority="23" stopIfTrue="1" operator="lessThan">
      <formula>0</formula>
    </cfRule>
  </conditionalFormatting>
  <conditionalFormatting sqref="O16">
    <cfRule type="cellIs" dxfId="97" priority="52" stopIfTrue="1" operator="lessThan">
      <formula>0</formula>
    </cfRule>
    <cfRule type="cellIs" dxfId="96" priority="53" stopIfTrue="1" operator="greaterThan">
      <formula>0</formula>
    </cfRule>
    <cfRule type="cellIs" dxfId="95" priority="54" stopIfTrue="1" operator="lessThan">
      <formula>0</formula>
    </cfRule>
  </conditionalFormatting>
  <conditionalFormatting sqref="L19">
    <cfRule type="cellIs" dxfId="94" priority="16" stopIfTrue="1" operator="lessThan">
      <formula>0</formula>
    </cfRule>
    <cfRule type="cellIs" dxfId="93" priority="17" stopIfTrue="1" operator="greaterThan">
      <formula>0</formula>
    </cfRule>
    <cfRule type="expression" dxfId="92" priority="18" stopIfTrue="1">
      <formula>LEFT(L19,LEN("*"))="*"</formula>
    </cfRule>
  </conditionalFormatting>
  <conditionalFormatting sqref="L19">
    <cfRule type="cellIs" dxfId="91" priority="15" stopIfTrue="1" operator="lessThan">
      <formula>0</formula>
    </cfRule>
  </conditionalFormatting>
  <conditionalFormatting sqref="L19">
    <cfRule type="cellIs" dxfId="90" priority="58" stopIfTrue="1" operator="lessThan">
      <formula>0</formula>
    </cfRule>
    <cfRule type="cellIs" dxfId="89" priority="59" stopIfTrue="1" operator="greaterThan">
      <formula>0</formula>
    </cfRule>
    <cfRule type="cellIs" dxfId="88" priority="60" stopIfTrue="1" operator="lessThan">
      <formula>0</formula>
    </cfRule>
  </conditionalFormatting>
  <conditionalFormatting sqref="O19">
    <cfRule type="cellIs" dxfId="87" priority="12" stopIfTrue="1" operator="lessThan">
      <formula>0</formula>
    </cfRule>
    <cfRule type="cellIs" dxfId="86" priority="13" stopIfTrue="1" operator="greaterThan">
      <formula>0</formula>
    </cfRule>
    <cfRule type="expression" dxfId="85" priority="14" stopIfTrue="1">
      <formula>LEFT(O19,LEN("*"))="*"</formula>
    </cfRule>
  </conditionalFormatting>
  <conditionalFormatting sqref="O19">
    <cfRule type="cellIs" dxfId="84" priority="11" stopIfTrue="1" operator="lessThan">
      <formula>0</formula>
    </cfRule>
  </conditionalFormatting>
  <conditionalFormatting sqref="O19">
    <cfRule type="cellIs" dxfId="83" priority="61" stopIfTrue="1" operator="lessThan">
      <formula>0</formula>
    </cfRule>
    <cfRule type="cellIs" dxfId="82" priority="62" stopIfTrue="1" operator="greaterThan">
      <formula>0</formula>
    </cfRule>
    <cfRule type="cellIs" dxfId="81" priority="63" stopIfTrue="1" operator="lessThan">
      <formula>0</formula>
    </cfRule>
  </conditionalFormatting>
  <conditionalFormatting sqref="R19">
    <cfRule type="cellIs" dxfId="80" priority="8" stopIfTrue="1" operator="lessThan">
      <formula>0</formula>
    </cfRule>
    <cfRule type="cellIs" dxfId="79" priority="9" stopIfTrue="1" operator="greaterThan">
      <formula>0</formula>
    </cfRule>
    <cfRule type="expression" dxfId="78" priority="10" stopIfTrue="1">
      <formula>LEFT(R19,LEN("*"))="*"</formula>
    </cfRule>
  </conditionalFormatting>
  <conditionalFormatting sqref="R19">
    <cfRule type="cellIs" dxfId="77" priority="7" stopIfTrue="1" operator="lessThan">
      <formula>0</formula>
    </cfRule>
  </conditionalFormatting>
  <conditionalFormatting sqref="R19">
    <cfRule type="cellIs" dxfId="76" priority="64" stopIfTrue="1" operator="lessThan">
      <formula>0</formula>
    </cfRule>
    <cfRule type="cellIs" dxfId="75" priority="65" stopIfTrue="1" operator="greaterThan">
      <formula>0</formula>
    </cfRule>
    <cfRule type="cellIs" dxfId="74" priority="66" stopIfTrue="1" operator="lessThan">
      <formula>0</formula>
    </cfRule>
  </conditionalFormatting>
  <conditionalFormatting sqref="L8:L19 O8:O19 R8:R19 I8:I18">
    <cfRule type="cellIs" dxfId="73" priority="67" stopIfTrue="1" operator="lessThan">
      <formula>0</formula>
    </cfRule>
    <cfRule type="cellIs" dxfId="72" priority="68" stopIfTrue="1" operator="greaterThan">
      <formula>0</formula>
    </cfRule>
  </conditionalFormatting>
  <conditionalFormatting sqref="F8:F19 I8:I18 L8:L19 O8:O19 R8:R19">
    <cfRule type="beginsWith" dxfId="71" priority="4" operator="beginsWith" text="*">
      <formula>LEFT(F8,LEN("*"))="*"</formula>
    </cfRule>
    <cfRule type="cellIs" dxfId="70" priority="5" operator="lessThan">
      <formula>0</formula>
    </cfRule>
    <cfRule type="cellIs" dxfId="69" priority="6" operator="greaterThan">
      <formula>0</formula>
    </cfRule>
  </conditionalFormatting>
  <conditionalFormatting sqref="I19">
    <cfRule type="beginsWith" dxfId="68" priority="1" operator="beginsWith" text="*">
      <formula>LEFT(I19,LEN("*"))="*"</formula>
    </cfRule>
    <cfRule type="cellIs" dxfId="67" priority="2" operator="lessThan">
      <formula>0</formula>
    </cfRule>
    <cfRule type="cellIs" dxfId="66" priority="3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AA43"/>
  <sheetViews>
    <sheetView showGridLines="0" zoomScale="75" workbookViewId="0">
      <selection activeCell="AB12" sqref="AB12"/>
    </sheetView>
  </sheetViews>
  <sheetFormatPr defaultRowHeight="12.75" x14ac:dyDescent="0.2"/>
  <cols>
    <col min="3" max="3" width="22" customWidth="1"/>
    <col min="4" max="4" width="13.42578125" customWidth="1"/>
    <col min="5" max="5" width="12.5703125" customWidth="1"/>
    <col min="6" max="6" width="12" customWidth="1"/>
    <col min="7" max="7" width="13.28515625" customWidth="1"/>
    <col min="8" max="8" width="12.5703125" customWidth="1"/>
    <col min="9" max="9" width="12" customWidth="1"/>
    <col min="10" max="10" width="12.7109375" customWidth="1"/>
    <col min="11" max="11" width="11.85546875" customWidth="1"/>
    <col min="12" max="12" width="11.5703125" customWidth="1"/>
    <col min="13" max="13" width="12" customWidth="1"/>
    <col min="14" max="14" width="12.7109375" customWidth="1"/>
    <col min="15" max="15" width="12" customWidth="1"/>
    <col min="16" max="16" width="12.28515625" customWidth="1"/>
    <col min="17" max="17" width="11.7109375" customWidth="1"/>
    <col min="18" max="18" width="11.5703125" customWidth="1"/>
    <col min="19" max="19" width="12.7109375" customWidth="1"/>
  </cols>
  <sheetData>
    <row r="1" spans="3:19" ht="18.75" x14ac:dyDescent="0.3">
      <c r="C1" s="107" t="s">
        <v>312</v>
      </c>
      <c r="D1" s="105"/>
      <c r="E1" s="105"/>
      <c r="F1" s="105"/>
      <c r="G1" s="105"/>
      <c r="H1" s="105"/>
      <c r="I1" s="105"/>
      <c r="J1" s="105"/>
      <c r="K1" s="105"/>
    </row>
    <row r="2" spans="3:19" ht="18.75" x14ac:dyDescent="0.3">
      <c r="C2" s="107" t="s">
        <v>16</v>
      </c>
      <c r="D2" s="105"/>
      <c r="E2" s="105"/>
      <c r="F2" s="107"/>
      <c r="G2" s="105"/>
      <c r="H2" s="105"/>
      <c r="I2" s="105"/>
      <c r="J2" s="105"/>
      <c r="K2" s="105"/>
    </row>
    <row r="3" spans="3:19" ht="16.5" customHeight="1" x14ac:dyDescent="0.25">
      <c r="C3" s="104" t="s">
        <v>236</v>
      </c>
      <c r="D3" s="102"/>
      <c r="E3" s="105"/>
      <c r="F3" s="105"/>
      <c r="G3" s="105"/>
      <c r="H3" s="105"/>
      <c r="I3" s="105"/>
      <c r="J3" s="105"/>
      <c r="K3" s="105"/>
    </row>
    <row r="4" spans="3:19" x14ac:dyDescent="0.2">
      <c r="C4" s="105"/>
      <c r="D4" s="105"/>
      <c r="E4" s="105"/>
      <c r="F4" s="105"/>
      <c r="G4" s="105"/>
      <c r="H4" s="105"/>
      <c r="I4" s="105"/>
      <c r="J4" s="105"/>
      <c r="K4" s="105"/>
    </row>
    <row r="5" spans="3:19" ht="16.5" customHeight="1" thickBot="1" x14ac:dyDescent="0.25">
      <c r="C5" s="105"/>
      <c r="D5" s="105"/>
      <c r="E5" s="105"/>
      <c r="F5" s="105"/>
      <c r="G5" s="105"/>
      <c r="H5" s="105"/>
      <c r="I5" s="105"/>
      <c r="J5" s="105"/>
      <c r="K5" s="105"/>
    </row>
    <row r="6" spans="3:19" ht="16.5" thickBot="1" x14ac:dyDescent="0.3">
      <c r="C6" s="579"/>
      <c r="D6" s="581"/>
      <c r="E6" s="570" t="s">
        <v>1</v>
      </c>
      <c r="F6" s="571"/>
      <c r="G6" s="572"/>
      <c r="H6" s="404" t="s">
        <v>7</v>
      </c>
      <c r="I6" s="404"/>
      <c r="J6" s="404"/>
      <c r="K6" s="455"/>
      <c r="L6" s="455"/>
      <c r="M6" s="455"/>
      <c r="N6" s="455"/>
      <c r="O6" s="455"/>
      <c r="P6" s="455"/>
      <c r="Q6" s="455"/>
      <c r="R6" s="455"/>
      <c r="S6" s="456"/>
    </row>
    <row r="7" spans="3:19" ht="16.5" thickBot="1" x14ac:dyDescent="0.3">
      <c r="C7" s="580"/>
      <c r="D7" s="447" t="s">
        <v>34</v>
      </c>
      <c r="E7" s="414"/>
      <c r="F7" s="415"/>
      <c r="G7" s="416"/>
      <c r="H7" s="474" t="s">
        <v>8</v>
      </c>
      <c r="I7" s="404"/>
      <c r="J7" s="404"/>
      <c r="K7" s="474" t="s">
        <v>9</v>
      </c>
      <c r="L7" s="404"/>
      <c r="M7" s="404"/>
      <c r="N7" s="474" t="s">
        <v>10</v>
      </c>
      <c r="O7" s="455"/>
      <c r="P7" s="455"/>
      <c r="Q7" s="474" t="s">
        <v>11</v>
      </c>
      <c r="R7" s="455"/>
      <c r="S7" s="456"/>
    </row>
    <row r="8" spans="3:19" ht="33.75" customHeight="1" thickBot="1" x14ac:dyDescent="0.3">
      <c r="C8" s="425" t="s">
        <v>0</v>
      </c>
      <c r="D8" s="447" t="s">
        <v>35</v>
      </c>
      <c r="E8" s="65" t="s">
        <v>19</v>
      </c>
      <c r="F8" s="573"/>
      <c r="G8" s="574" t="s">
        <v>266</v>
      </c>
      <c r="H8" s="65" t="s">
        <v>19</v>
      </c>
      <c r="I8" s="573"/>
      <c r="J8" s="574" t="s">
        <v>215</v>
      </c>
      <c r="K8" s="65" t="s">
        <v>19</v>
      </c>
      <c r="L8" s="573"/>
      <c r="M8" s="574" t="s">
        <v>215</v>
      </c>
      <c r="N8" s="65" t="s">
        <v>19</v>
      </c>
      <c r="O8" s="573"/>
      <c r="P8" s="574" t="s">
        <v>215</v>
      </c>
      <c r="Q8" s="65" t="s">
        <v>19</v>
      </c>
      <c r="R8" s="573"/>
      <c r="S8" s="574" t="s">
        <v>215</v>
      </c>
    </row>
    <row r="9" spans="3:19" ht="30" customHeight="1" thickBot="1" x14ac:dyDescent="0.25">
      <c r="C9" s="656"/>
      <c r="D9" s="655"/>
      <c r="E9" s="111" t="s">
        <v>311</v>
      </c>
      <c r="F9" s="111" t="s">
        <v>305</v>
      </c>
      <c r="G9" s="654" t="s">
        <v>12</v>
      </c>
      <c r="H9" s="111" t="s">
        <v>311</v>
      </c>
      <c r="I9" s="111" t="s">
        <v>305</v>
      </c>
      <c r="J9" s="765" t="s">
        <v>12</v>
      </c>
      <c r="K9" s="111" t="s">
        <v>311</v>
      </c>
      <c r="L9" s="111" t="s">
        <v>305</v>
      </c>
      <c r="M9" s="765" t="s">
        <v>12</v>
      </c>
      <c r="N9" s="111" t="s">
        <v>311</v>
      </c>
      <c r="O9" s="111" t="s">
        <v>305</v>
      </c>
      <c r="P9" s="765" t="s">
        <v>12</v>
      </c>
      <c r="Q9" s="111" t="s">
        <v>311</v>
      </c>
      <c r="R9" s="111" t="s">
        <v>305</v>
      </c>
      <c r="S9" s="766" t="s">
        <v>12</v>
      </c>
    </row>
    <row r="10" spans="3:19" ht="17.25" customHeight="1" x14ac:dyDescent="0.2">
      <c r="C10" s="820" t="s">
        <v>74</v>
      </c>
      <c r="D10" s="426" t="s">
        <v>36</v>
      </c>
      <c r="E10" s="712" t="s">
        <v>20</v>
      </c>
      <c r="F10" s="718" t="s">
        <v>20</v>
      </c>
      <c r="G10" s="575" t="s">
        <v>239</v>
      </c>
      <c r="H10" s="564" t="s">
        <v>20</v>
      </c>
      <c r="I10" s="653" t="s">
        <v>20</v>
      </c>
      <c r="J10" s="628" t="s">
        <v>239</v>
      </c>
      <c r="K10" s="564" t="s">
        <v>20</v>
      </c>
      <c r="L10" s="653" t="s">
        <v>20</v>
      </c>
      <c r="M10" s="628" t="s">
        <v>239</v>
      </c>
      <c r="N10" s="564" t="s">
        <v>20</v>
      </c>
      <c r="O10" s="653" t="s">
        <v>20</v>
      </c>
      <c r="P10" s="636" t="s">
        <v>239</v>
      </c>
      <c r="Q10" s="564" t="s">
        <v>20</v>
      </c>
      <c r="R10" s="653" t="s">
        <v>20</v>
      </c>
      <c r="S10" s="636" t="s">
        <v>239</v>
      </c>
    </row>
    <row r="11" spans="3:19" ht="15" customHeight="1" x14ac:dyDescent="0.2">
      <c r="C11" s="822"/>
      <c r="D11" s="427" t="s">
        <v>37</v>
      </c>
      <c r="E11" s="112" t="s">
        <v>84</v>
      </c>
      <c r="F11" s="113" t="s">
        <v>84</v>
      </c>
      <c r="G11" s="114" t="s">
        <v>239</v>
      </c>
      <c r="H11" s="651" t="s">
        <v>20</v>
      </c>
      <c r="I11" s="650" t="s">
        <v>20</v>
      </c>
      <c r="J11" s="652" t="s">
        <v>239</v>
      </c>
      <c r="K11" s="651" t="s">
        <v>20</v>
      </c>
      <c r="L11" s="650" t="s">
        <v>20</v>
      </c>
      <c r="M11" s="652" t="s">
        <v>239</v>
      </c>
      <c r="N11" s="124" t="s">
        <v>84</v>
      </c>
      <c r="O11" s="612" t="s">
        <v>84</v>
      </c>
      <c r="P11" s="648" t="s">
        <v>239</v>
      </c>
      <c r="Q11" s="651" t="s">
        <v>20</v>
      </c>
      <c r="R11" s="650" t="s">
        <v>20</v>
      </c>
      <c r="S11" s="615" t="s">
        <v>239</v>
      </c>
    </row>
    <row r="12" spans="3:19" ht="15" customHeight="1" x14ac:dyDescent="0.2">
      <c r="C12" s="822"/>
      <c r="D12" s="427" t="s">
        <v>38</v>
      </c>
      <c r="E12" s="149">
        <v>292.55900000000003</v>
      </c>
      <c r="F12" s="214">
        <v>293.99400000000003</v>
      </c>
      <c r="G12" s="213">
        <v>-0.48810519942583935</v>
      </c>
      <c r="H12" s="120">
        <v>295.41199999999998</v>
      </c>
      <c r="I12" s="645">
        <v>294.62299999999999</v>
      </c>
      <c r="J12" s="587">
        <v>0.26779986626977098</v>
      </c>
      <c r="K12" s="120">
        <v>303.54000000000002</v>
      </c>
      <c r="L12" s="645">
        <v>308.16800000000001</v>
      </c>
      <c r="M12" s="644">
        <v>-1.501778250824221</v>
      </c>
      <c r="N12" s="112">
        <v>285.49200000000002</v>
      </c>
      <c r="O12" s="643">
        <v>291.85500000000002</v>
      </c>
      <c r="P12" s="644">
        <v>-2.1801922187387568</v>
      </c>
      <c r="Q12" s="112">
        <v>269.154</v>
      </c>
      <c r="R12" s="643">
        <v>274.87400000000002</v>
      </c>
      <c r="S12" s="603">
        <v>-2.0809534550375908</v>
      </c>
    </row>
    <row r="13" spans="3:19" ht="15" customHeight="1" x14ac:dyDescent="0.2">
      <c r="C13" s="822"/>
      <c r="D13" s="428" t="s">
        <v>39</v>
      </c>
      <c r="E13" s="149">
        <v>302.892</v>
      </c>
      <c r="F13" s="214">
        <v>304.85700000000003</v>
      </c>
      <c r="G13" s="213">
        <v>-0.64456450073314098</v>
      </c>
      <c r="H13" s="120">
        <v>302.85199999999998</v>
      </c>
      <c r="I13" s="645">
        <v>304.56200000000001</v>
      </c>
      <c r="J13" s="587">
        <v>-0.5614620340029407</v>
      </c>
      <c r="K13" s="120">
        <v>321.41300000000001</v>
      </c>
      <c r="L13" s="645">
        <v>325.33300000000003</v>
      </c>
      <c r="M13" s="644">
        <v>-1.2049192673353197</v>
      </c>
      <c r="N13" s="112">
        <v>300.20299999999997</v>
      </c>
      <c r="O13" s="643">
        <v>309.92399999999998</v>
      </c>
      <c r="P13" s="644">
        <v>-3.1365754184896955</v>
      </c>
      <c r="Q13" s="112" t="s">
        <v>84</v>
      </c>
      <c r="R13" s="643" t="s">
        <v>84</v>
      </c>
      <c r="S13" s="603" t="s">
        <v>239</v>
      </c>
    </row>
    <row r="14" spans="3:19" ht="15" customHeight="1" thickBot="1" x14ac:dyDescent="0.25">
      <c r="C14" s="822"/>
      <c r="D14" s="429" t="s">
        <v>40</v>
      </c>
      <c r="E14" s="115">
        <v>340.81400000000002</v>
      </c>
      <c r="F14" s="116">
        <v>338.51299999999998</v>
      </c>
      <c r="G14" s="649">
        <v>0.67973755808493175</v>
      </c>
      <c r="H14" s="124">
        <v>340.81400000000002</v>
      </c>
      <c r="I14" s="612">
        <v>338.51299999999998</v>
      </c>
      <c r="J14" s="647">
        <v>0.67973755808493175</v>
      </c>
      <c r="K14" s="124" t="s">
        <v>20</v>
      </c>
      <c r="L14" s="612" t="s">
        <v>20</v>
      </c>
      <c r="M14" s="648" t="s">
        <v>20</v>
      </c>
      <c r="N14" s="124" t="s">
        <v>20</v>
      </c>
      <c r="O14" s="612" t="s">
        <v>20</v>
      </c>
      <c r="P14" s="647" t="s">
        <v>239</v>
      </c>
      <c r="Q14" s="119" t="s">
        <v>20</v>
      </c>
      <c r="R14" s="634" t="s">
        <v>20</v>
      </c>
      <c r="S14" s="613" t="s">
        <v>239</v>
      </c>
    </row>
    <row r="15" spans="3:19" ht="15" customHeight="1" thickBot="1" x14ac:dyDescent="0.25">
      <c r="C15" s="840"/>
      <c r="D15" s="430" t="s">
        <v>17</v>
      </c>
      <c r="E15" s="150">
        <v>297.93814878874878</v>
      </c>
      <c r="F15" s="576">
        <v>300.13535315627774</v>
      </c>
      <c r="G15" s="436">
        <v>-0.7320711620349849</v>
      </c>
      <c r="H15" s="135">
        <v>299.81285053623799</v>
      </c>
      <c r="I15" s="597">
        <v>300.62728473328536</v>
      </c>
      <c r="J15" s="591">
        <v>-0.27091160330637881</v>
      </c>
      <c r="K15" s="135">
        <v>311.93233945295333</v>
      </c>
      <c r="L15" s="597">
        <v>316.03145419740673</v>
      </c>
      <c r="M15" s="596">
        <v>-1.2970591028236449</v>
      </c>
      <c r="N15" s="593">
        <v>288.09670020773734</v>
      </c>
      <c r="O15" s="595">
        <v>295.74293861456715</v>
      </c>
      <c r="P15" s="594">
        <v>-2.5854339727092932</v>
      </c>
      <c r="Q15" s="593">
        <v>272.78650799752302</v>
      </c>
      <c r="R15" s="595">
        <v>281.92385712008672</v>
      </c>
      <c r="S15" s="591">
        <v>-3.2410698462711549</v>
      </c>
    </row>
    <row r="16" spans="3:19" ht="15.75" customHeight="1" x14ac:dyDescent="0.2">
      <c r="C16" s="820" t="s">
        <v>18</v>
      </c>
      <c r="D16" s="426" t="s">
        <v>36</v>
      </c>
      <c r="E16" s="151">
        <v>250.809</v>
      </c>
      <c r="F16" s="215">
        <v>248.62799999999999</v>
      </c>
      <c r="G16" s="212">
        <v>0.8772141512621312</v>
      </c>
      <c r="H16" s="559">
        <v>264.92099999999999</v>
      </c>
      <c r="I16" s="629">
        <v>259.279</v>
      </c>
      <c r="J16" s="646">
        <v>2.1760343105303539</v>
      </c>
      <c r="K16" s="559">
        <v>232.50399999999999</v>
      </c>
      <c r="L16" s="629">
        <v>235.238</v>
      </c>
      <c r="M16" s="646">
        <v>-1.1622271911851014</v>
      </c>
      <c r="N16" s="627" t="s">
        <v>20</v>
      </c>
      <c r="O16" s="626" t="s">
        <v>20</v>
      </c>
      <c r="P16" s="625" t="s">
        <v>239</v>
      </c>
      <c r="Q16" s="627" t="s">
        <v>20</v>
      </c>
      <c r="R16" s="626" t="s">
        <v>20</v>
      </c>
      <c r="S16" s="636" t="s">
        <v>239</v>
      </c>
    </row>
    <row r="17" spans="3:27" ht="15" customHeight="1" x14ac:dyDescent="0.2">
      <c r="C17" s="822"/>
      <c r="D17" s="431" t="s">
        <v>37</v>
      </c>
      <c r="E17" s="149">
        <v>260.923</v>
      </c>
      <c r="F17" s="214">
        <v>263.65600000000001</v>
      </c>
      <c r="G17" s="213">
        <v>-1.0365779652274192</v>
      </c>
      <c r="H17" s="120">
        <v>265.23599999999999</v>
      </c>
      <c r="I17" s="645">
        <v>265.88</v>
      </c>
      <c r="J17" s="644">
        <v>-0.24221453287197439</v>
      </c>
      <c r="K17" s="120">
        <v>254.45699999999999</v>
      </c>
      <c r="L17" s="645">
        <v>259.44499999999999</v>
      </c>
      <c r="M17" s="644">
        <v>-1.9225654763051898</v>
      </c>
      <c r="N17" s="112" t="s">
        <v>20</v>
      </c>
      <c r="O17" s="643" t="s">
        <v>20</v>
      </c>
      <c r="P17" s="642" t="s">
        <v>239</v>
      </c>
      <c r="Q17" s="112" t="s">
        <v>20</v>
      </c>
      <c r="R17" s="643" t="s">
        <v>20</v>
      </c>
      <c r="S17" s="615" t="s">
        <v>239</v>
      </c>
    </row>
    <row r="18" spans="3:27" ht="15" customHeight="1" x14ac:dyDescent="0.2">
      <c r="C18" s="822"/>
      <c r="D18" s="431" t="s">
        <v>38</v>
      </c>
      <c r="E18" s="149">
        <v>286.96100000000001</v>
      </c>
      <c r="F18" s="214">
        <v>284.62299999999999</v>
      </c>
      <c r="G18" s="213">
        <v>0.8214374804566118</v>
      </c>
      <c r="H18" s="120">
        <v>288.88900000000001</v>
      </c>
      <c r="I18" s="645">
        <v>286.63799999999998</v>
      </c>
      <c r="J18" s="644">
        <v>0.78531108924847148</v>
      </c>
      <c r="K18" s="120">
        <v>275.096</v>
      </c>
      <c r="L18" s="645">
        <v>273.97199999999998</v>
      </c>
      <c r="M18" s="644">
        <v>0.41026090257399433</v>
      </c>
      <c r="N18" s="112" t="s">
        <v>20</v>
      </c>
      <c r="O18" s="643" t="s">
        <v>20</v>
      </c>
      <c r="P18" s="635" t="s">
        <v>239</v>
      </c>
      <c r="Q18" s="112" t="s">
        <v>20</v>
      </c>
      <c r="R18" s="643" t="s">
        <v>20</v>
      </c>
      <c r="S18" s="615" t="s">
        <v>239</v>
      </c>
    </row>
    <row r="19" spans="3:27" ht="15" customHeight="1" x14ac:dyDescent="0.2">
      <c r="C19" s="822"/>
      <c r="D19" s="431" t="s">
        <v>39</v>
      </c>
      <c r="E19" s="149">
        <v>284.916</v>
      </c>
      <c r="F19" s="214">
        <v>290.20999999999998</v>
      </c>
      <c r="G19" s="213">
        <v>-1.8241962716653399</v>
      </c>
      <c r="H19" s="120">
        <v>291.00700000000001</v>
      </c>
      <c r="I19" s="645">
        <v>296.96100000000001</v>
      </c>
      <c r="J19" s="644">
        <v>-2.0049770845329884</v>
      </c>
      <c r="K19" s="120">
        <v>265.19200000000001</v>
      </c>
      <c r="L19" s="645">
        <v>269.37599999999998</v>
      </c>
      <c r="M19" s="644">
        <v>-1.5532192919933363</v>
      </c>
      <c r="N19" s="112" t="s">
        <v>20</v>
      </c>
      <c r="O19" s="643" t="s">
        <v>20</v>
      </c>
      <c r="P19" s="642" t="s">
        <v>239</v>
      </c>
      <c r="Q19" s="641" t="s">
        <v>84</v>
      </c>
      <c r="R19" s="640" t="s">
        <v>84</v>
      </c>
      <c r="S19" s="639" t="s">
        <v>239</v>
      </c>
    </row>
    <row r="20" spans="3:27" ht="15" customHeight="1" thickBot="1" x14ac:dyDescent="0.25">
      <c r="C20" s="822"/>
      <c r="D20" s="431" t="s">
        <v>40</v>
      </c>
      <c r="E20" s="129">
        <v>308.49200000000002</v>
      </c>
      <c r="F20" s="216">
        <v>301.99200000000002</v>
      </c>
      <c r="G20" s="211">
        <v>2.1523748973482739</v>
      </c>
      <c r="H20" s="124">
        <v>308.529</v>
      </c>
      <c r="I20" s="612">
        <v>307.81</v>
      </c>
      <c r="J20" s="619">
        <v>0.23358565348753907</v>
      </c>
      <c r="K20" s="115" t="s">
        <v>84</v>
      </c>
      <c r="L20" s="609" t="s">
        <v>84</v>
      </c>
      <c r="M20" s="619" t="s">
        <v>239</v>
      </c>
      <c r="N20" s="115" t="s">
        <v>20</v>
      </c>
      <c r="O20" s="609" t="s">
        <v>20</v>
      </c>
      <c r="P20" s="618" t="s">
        <v>239</v>
      </c>
      <c r="Q20" s="119" t="s">
        <v>20</v>
      </c>
      <c r="R20" s="634" t="s">
        <v>20</v>
      </c>
      <c r="S20" s="613" t="s">
        <v>239</v>
      </c>
    </row>
    <row r="21" spans="3:27" ht="15" customHeight="1" thickBot="1" x14ac:dyDescent="0.25">
      <c r="C21" s="840"/>
      <c r="D21" s="432" t="s">
        <v>17</v>
      </c>
      <c r="E21" s="150">
        <v>281.93231069920415</v>
      </c>
      <c r="F21" s="576">
        <v>285.80881938057308</v>
      </c>
      <c r="G21" s="436">
        <v>-1.3563292727531644</v>
      </c>
      <c r="H21" s="135">
        <v>288.0833914881083</v>
      </c>
      <c r="I21" s="597">
        <v>291.8723847174403</v>
      </c>
      <c r="J21" s="596">
        <v>-1.2981677704795853</v>
      </c>
      <c r="K21" s="593">
        <v>262.84679259803784</v>
      </c>
      <c r="L21" s="595">
        <v>267.35966179288096</v>
      </c>
      <c r="M21" s="591">
        <v>-1.6879394462801063</v>
      </c>
      <c r="N21" s="593" t="s">
        <v>84</v>
      </c>
      <c r="O21" s="595" t="s">
        <v>84</v>
      </c>
      <c r="P21" s="594" t="s">
        <v>239</v>
      </c>
      <c r="Q21" s="593" t="s">
        <v>84</v>
      </c>
      <c r="R21" s="595" t="s">
        <v>84</v>
      </c>
      <c r="S21" s="638" t="s">
        <v>239</v>
      </c>
    </row>
    <row r="22" spans="3:27" ht="15.75" customHeight="1" x14ac:dyDescent="0.2">
      <c r="C22" s="820" t="s">
        <v>41</v>
      </c>
      <c r="D22" s="577" t="s">
        <v>36</v>
      </c>
      <c r="E22" s="117" t="s">
        <v>20</v>
      </c>
      <c r="F22" s="513" t="s">
        <v>20</v>
      </c>
      <c r="G22" s="630" t="s">
        <v>239</v>
      </c>
      <c r="H22" s="559" t="s">
        <v>20</v>
      </c>
      <c r="I22" s="629" t="s">
        <v>20</v>
      </c>
      <c r="J22" s="772" t="s">
        <v>20</v>
      </c>
      <c r="K22" s="413" t="s">
        <v>20</v>
      </c>
      <c r="L22" s="588" t="s">
        <v>84</v>
      </c>
      <c r="M22" s="637" t="s">
        <v>239</v>
      </c>
      <c r="N22" s="627" t="s">
        <v>20</v>
      </c>
      <c r="O22" s="626" t="s">
        <v>20</v>
      </c>
      <c r="P22" s="625" t="s">
        <v>239</v>
      </c>
      <c r="Q22" s="627" t="s">
        <v>20</v>
      </c>
      <c r="R22" s="626" t="s">
        <v>20</v>
      </c>
      <c r="S22" s="636" t="s">
        <v>239</v>
      </c>
    </row>
    <row r="23" spans="3:27" ht="15" customHeight="1" x14ac:dyDescent="0.2">
      <c r="C23" s="822"/>
      <c r="D23" s="431" t="s">
        <v>37</v>
      </c>
      <c r="E23" s="129">
        <v>660.36</v>
      </c>
      <c r="F23" s="216">
        <v>696.678</v>
      </c>
      <c r="G23" s="623">
        <v>-5.2130252426515522</v>
      </c>
      <c r="H23" s="120" t="s">
        <v>84</v>
      </c>
      <c r="I23" s="586" t="s">
        <v>84</v>
      </c>
      <c r="J23" s="603" t="s">
        <v>239</v>
      </c>
      <c r="K23" s="392">
        <v>748.17100000000005</v>
      </c>
      <c r="L23" s="586">
        <v>708.63</v>
      </c>
      <c r="M23" s="635">
        <v>5.5799218209785151</v>
      </c>
      <c r="N23" s="115" t="s">
        <v>84</v>
      </c>
      <c r="O23" s="609" t="s">
        <v>84</v>
      </c>
      <c r="P23" s="618" t="s">
        <v>239</v>
      </c>
      <c r="Q23" s="112" t="s">
        <v>84</v>
      </c>
      <c r="R23" s="536" t="s">
        <v>84</v>
      </c>
      <c r="S23" s="603" t="s">
        <v>239</v>
      </c>
    </row>
    <row r="24" spans="3:27" ht="15" customHeight="1" x14ac:dyDescent="0.2">
      <c r="C24" s="822"/>
      <c r="D24" s="431" t="s">
        <v>38</v>
      </c>
      <c r="E24" s="129">
        <v>617.721</v>
      </c>
      <c r="F24" s="216">
        <v>619.125</v>
      </c>
      <c r="G24" s="623">
        <v>-0.2267716535433065</v>
      </c>
      <c r="H24" s="120">
        <v>710.41399999999999</v>
      </c>
      <c r="I24" s="586">
        <v>698.51599999999996</v>
      </c>
      <c r="J24" s="603">
        <v>1.7033253354253912</v>
      </c>
      <c r="K24" s="392">
        <v>1417</v>
      </c>
      <c r="L24" s="586">
        <v>1408</v>
      </c>
      <c r="M24" s="635">
        <v>0.63920454545454553</v>
      </c>
      <c r="N24" s="112">
        <v>569.31799999999998</v>
      </c>
      <c r="O24" s="536">
        <v>578.08299999999997</v>
      </c>
      <c r="P24" s="635">
        <v>-1.5162182593157014</v>
      </c>
      <c r="Q24" s="112" t="s">
        <v>84</v>
      </c>
      <c r="R24" s="536" t="s">
        <v>84</v>
      </c>
      <c r="S24" s="603" t="s">
        <v>239</v>
      </c>
    </row>
    <row r="25" spans="3:27" ht="15" customHeight="1" x14ac:dyDescent="0.2">
      <c r="C25" s="822"/>
      <c r="D25" s="431" t="s">
        <v>39</v>
      </c>
      <c r="E25" s="115">
        <v>648.86199999999997</v>
      </c>
      <c r="F25" s="116">
        <v>623.71400000000006</v>
      </c>
      <c r="G25" s="623">
        <v>4.0319761942172061</v>
      </c>
      <c r="H25" s="120" t="s">
        <v>84</v>
      </c>
      <c r="I25" s="586" t="s">
        <v>84</v>
      </c>
      <c r="J25" s="603" t="s">
        <v>239</v>
      </c>
      <c r="K25" s="392" t="s">
        <v>20</v>
      </c>
      <c r="L25" s="586" t="s">
        <v>20</v>
      </c>
      <c r="M25" s="635" t="s">
        <v>20</v>
      </c>
      <c r="N25" s="767" t="s">
        <v>84</v>
      </c>
      <c r="O25" s="602" t="s">
        <v>84</v>
      </c>
      <c r="P25" s="600" t="s">
        <v>239</v>
      </c>
      <c r="Q25" s="112">
        <v>692.32500000000005</v>
      </c>
      <c r="R25" s="536">
        <v>659.428</v>
      </c>
      <c r="S25" s="603">
        <v>4.9887174945558952</v>
      </c>
    </row>
    <row r="26" spans="3:27" ht="15" customHeight="1" thickBot="1" x14ac:dyDescent="0.25">
      <c r="C26" s="822"/>
      <c r="D26" s="431" t="s">
        <v>40</v>
      </c>
      <c r="E26" s="129">
        <v>599.72</v>
      </c>
      <c r="F26" s="216">
        <v>601.21</v>
      </c>
      <c r="G26" s="620">
        <v>-0.24783353570300043</v>
      </c>
      <c r="H26" s="137">
        <v>606.85199999999998</v>
      </c>
      <c r="I26" s="774">
        <v>605.14099999999996</v>
      </c>
      <c r="J26" s="776">
        <v>0.28274402164123946</v>
      </c>
      <c r="K26" s="775">
        <v>582.18600000000004</v>
      </c>
      <c r="L26" s="609">
        <v>585.43299999999999</v>
      </c>
      <c r="M26" s="618">
        <v>-0.55463221239662908</v>
      </c>
      <c r="N26" s="119">
        <v>688.91300000000001</v>
      </c>
      <c r="O26" s="634">
        <v>669.44</v>
      </c>
      <c r="P26" s="633">
        <v>2.9088491873804903</v>
      </c>
      <c r="Q26" s="115" t="s">
        <v>20</v>
      </c>
      <c r="R26" s="609" t="s">
        <v>20</v>
      </c>
      <c r="S26" s="608" t="s">
        <v>239</v>
      </c>
      <c r="Y26" s="689"/>
      <c r="Z26" s="118"/>
      <c r="AA26" s="690"/>
    </row>
    <row r="27" spans="3:27" ht="15" customHeight="1" thickBot="1" x14ac:dyDescent="0.25">
      <c r="C27" s="841"/>
      <c r="D27" s="430" t="s">
        <v>17</v>
      </c>
      <c r="E27" s="150">
        <v>632.60921211084178</v>
      </c>
      <c r="F27" s="576">
        <v>620.59545482542239</v>
      </c>
      <c r="G27" s="436">
        <v>1.9358435824830422</v>
      </c>
      <c r="H27" s="135">
        <v>583.44853891352864</v>
      </c>
      <c r="I27" s="597">
        <v>587.83057598155597</v>
      </c>
      <c r="J27" s="594">
        <v>-0.74545919301836772</v>
      </c>
      <c r="K27" s="135">
        <v>607.95549357818584</v>
      </c>
      <c r="L27" s="597">
        <v>620.7262354544207</v>
      </c>
      <c r="M27" s="591">
        <v>-2.0573871614892631</v>
      </c>
      <c r="N27" s="632">
        <v>591.76215916506249</v>
      </c>
      <c r="O27" s="595">
        <v>599.20918199856681</v>
      </c>
      <c r="P27" s="594">
        <v>-1.2428085311820425</v>
      </c>
      <c r="Q27" s="433">
        <v>683.3421490050597</v>
      </c>
      <c r="R27" s="592">
        <v>649.79561704174375</v>
      </c>
      <c r="S27" s="631">
        <v>5.1626282300948283</v>
      </c>
    </row>
    <row r="28" spans="3:27" ht="15.75" customHeight="1" x14ac:dyDescent="0.2">
      <c r="C28" s="820" t="s">
        <v>42</v>
      </c>
      <c r="D28" s="426" t="s">
        <v>36</v>
      </c>
      <c r="E28" s="117" t="s">
        <v>84</v>
      </c>
      <c r="F28" s="118" t="s">
        <v>84</v>
      </c>
      <c r="G28" s="630" t="s">
        <v>239</v>
      </c>
      <c r="H28" s="559" t="s">
        <v>84</v>
      </c>
      <c r="I28" s="629" t="s">
        <v>84</v>
      </c>
      <c r="J28" s="772" t="s">
        <v>239</v>
      </c>
      <c r="K28" s="771" t="s">
        <v>20</v>
      </c>
      <c r="L28" s="629" t="s">
        <v>20</v>
      </c>
      <c r="M28" s="628" t="s">
        <v>20</v>
      </c>
      <c r="N28" s="627" t="s">
        <v>20</v>
      </c>
      <c r="O28" s="626" t="s">
        <v>20</v>
      </c>
      <c r="P28" s="625" t="s">
        <v>239</v>
      </c>
      <c r="Q28" s="768" t="s">
        <v>20</v>
      </c>
      <c r="R28" s="599" t="s">
        <v>20</v>
      </c>
      <c r="S28" s="624" t="s">
        <v>239</v>
      </c>
    </row>
    <row r="29" spans="3:27" ht="15" customHeight="1" x14ac:dyDescent="0.2">
      <c r="C29" s="822"/>
      <c r="D29" s="431" t="s">
        <v>37</v>
      </c>
      <c r="E29" s="129">
        <v>371.30799999999999</v>
      </c>
      <c r="F29" s="216">
        <v>360.71300000000002</v>
      </c>
      <c r="G29" s="623">
        <v>2.9372381921361219</v>
      </c>
      <c r="H29" s="120">
        <v>352.36599999999999</v>
      </c>
      <c r="I29" s="586">
        <v>340.74200000000002</v>
      </c>
      <c r="J29" s="773">
        <v>3.4113786970787179</v>
      </c>
      <c r="K29" s="395">
        <v>385.90100000000001</v>
      </c>
      <c r="L29" s="612">
        <v>388.87200000000001</v>
      </c>
      <c r="M29" s="619">
        <v>-0.76400460820012839</v>
      </c>
      <c r="N29" s="112">
        <v>419.16199999999998</v>
      </c>
      <c r="O29" s="643">
        <v>417.51</v>
      </c>
      <c r="P29" s="642">
        <v>0.39567914540968768</v>
      </c>
      <c r="Q29" s="622">
        <v>462.24200000000002</v>
      </c>
      <c r="R29" s="609">
        <v>395.971</v>
      </c>
      <c r="S29" s="621">
        <v>16.736326650183983</v>
      </c>
    </row>
    <row r="30" spans="3:27" ht="15" customHeight="1" x14ac:dyDescent="0.2">
      <c r="C30" s="822"/>
      <c r="D30" s="431" t="s">
        <v>38</v>
      </c>
      <c r="E30" s="129">
        <v>400.49200000000002</v>
      </c>
      <c r="F30" s="216">
        <v>404.452</v>
      </c>
      <c r="G30" s="620">
        <v>-0.97910258819340223</v>
      </c>
      <c r="H30" s="120">
        <v>406.89100000000002</v>
      </c>
      <c r="I30" s="586">
        <v>395.709</v>
      </c>
      <c r="J30" s="773">
        <v>2.8258139188140818</v>
      </c>
      <c r="K30" s="395">
        <v>313.04599999999999</v>
      </c>
      <c r="L30" s="612">
        <v>327.05</v>
      </c>
      <c r="M30" s="619">
        <v>-4.2819140804158442</v>
      </c>
      <c r="N30" s="115">
        <v>415.67399999999998</v>
      </c>
      <c r="O30" s="609">
        <v>430.92500000000001</v>
      </c>
      <c r="P30" s="618">
        <v>-3.5391309392585795</v>
      </c>
      <c r="Q30" s="115">
        <v>346.52300000000002</v>
      </c>
      <c r="R30" s="609">
        <v>388.64100000000002</v>
      </c>
      <c r="S30" s="617">
        <v>-10.837250830457927</v>
      </c>
    </row>
    <row r="31" spans="3:27" ht="15" customHeight="1" x14ac:dyDescent="0.2">
      <c r="C31" s="822"/>
      <c r="D31" s="431" t="s">
        <v>39</v>
      </c>
      <c r="E31" s="115" t="s">
        <v>84</v>
      </c>
      <c r="F31" s="116" t="s">
        <v>84</v>
      </c>
      <c r="G31" s="616" t="s">
        <v>239</v>
      </c>
      <c r="H31" s="767" t="s">
        <v>20</v>
      </c>
      <c r="I31" s="602" t="s">
        <v>20</v>
      </c>
      <c r="J31" s="621" t="s">
        <v>239</v>
      </c>
      <c r="K31" s="395" t="s">
        <v>20</v>
      </c>
      <c r="L31" s="612" t="s">
        <v>20</v>
      </c>
      <c r="M31" s="611" t="s">
        <v>239</v>
      </c>
      <c r="N31" s="115" t="s">
        <v>84</v>
      </c>
      <c r="O31" s="609" t="s">
        <v>84</v>
      </c>
      <c r="P31" s="610" t="s">
        <v>239</v>
      </c>
      <c r="Q31" s="115" t="s">
        <v>20</v>
      </c>
      <c r="R31" s="609" t="s">
        <v>20</v>
      </c>
      <c r="S31" s="608" t="s">
        <v>239</v>
      </c>
    </row>
    <row r="32" spans="3:27" ht="15" customHeight="1" thickBot="1" x14ac:dyDescent="0.25">
      <c r="C32" s="822"/>
      <c r="D32" s="431" t="s">
        <v>40</v>
      </c>
      <c r="E32" s="115" t="s">
        <v>20</v>
      </c>
      <c r="F32" s="116" t="s">
        <v>20</v>
      </c>
      <c r="G32" s="614" t="s">
        <v>239</v>
      </c>
      <c r="H32" s="137" t="s">
        <v>20</v>
      </c>
      <c r="I32" s="774" t="s">
        <v>20</v>
      </c>
      <c r="J32" s="613" t="s">
        <v>239</v>
      </c>
      <c r="K32" s="395" t="s">
        <v>20</v>
      </c>
      <c r="L32" s="612" t="s">
        <v>20</v>
      </c>
      <c r="M32" s="611" t="s">
        <v>239</v>
      </c>
      <c r="N32" s="115" t="s">
        <v>20</v>
      </c>
      <c r="O32" s="609" t="s">
        <v>20</v>
      </c>
      <c r="P32" s="610" t="s">
        <v>239</v>
      </c>
      <c r="Q32" s="115" t="s">
        <v>20</v>
      </c>
      <c r="R32" s="609" t="s">
        <v>20</v>
      </c>
      <c r="S32" s="608" t="s">
        <v>239</v>
      </c>
    </row>
    <row r="33" spans="3:19" ht="15" customHeight="1" thickBot="1" x14ac:dyDescent="0.25">
      <c r="C33" s="841"/>
      <c r="D33" s="430" t="s">
        <v>17</v>
      </c>
      <c r="E33" s="150">
        <v>389.48176357694052</v>
      </c>
      <c r="F33" s="576">
        <v>389.28263425445721</v>
      </c>
      <c r="G33" s="436">
        <v>5.1152891231503919E-2</v>
      </c>
      <c r="H33" s="135">
        <v>364.5862781446948</v>
      </c>
      <c r="I33" s="597">
        <v>354.16389556701705</v>
      </c>
      <c r="J33" s="596">
        <v>2.9428134002737623</v>
      </c>
      <c r="K33" s="135">
        <v>360.66431489541014</v>
      </c>
      <c r="L33" s="597">
        <v>356.93014001383142</v>
      </c>
      <c r="M33" s="596">
        <v>1.0461920871781858</v>
      </c>
      <c r="N33" s="593">
        <v>418.8160928197122</v>
      </c>
      <c r="O33" s="595">
        <v>432.79902675954503</v>
      </c>
      <c r="P33" s="594">
        <v>-3.2308145525478476</v>
      </c>
      <c r="Q33" s="593">
        <v>416.4723562227075</v>
      </c>
      <c r="R33" s="595">
        <v>391.53872805343514</v>
      </c>
      <c r="S33" s="591">
        <v>6.3681128794670752</v>
      </c>
    </row>
    <row r="34" spans="3:19" ht="15.75" customHeight="1" x14ac:dyDescent="0.2">
      <c r="C34" s="820" t="s">
        <v>43</v>
      </c>
      <c r="D34" s="453" t="s">
        <v>44</v>
      </c>
      <c r="E34" s="217">
        <v>895.702</v>
      </c>
      <c r="F34" s="218">
        <v>894.71600000000001</v>
      </c>
      <c r="G34" s="212">
        <v>0.11020256707156126</v>
      </c>
      <c r="H34" s="492">
        <v>920.29</v>
      </c>
      <c r="I34" s="607">
        <v>928.75099999999998</v>
      </c>
      <c r="J34" s="606">
        <v>-0.91100844036776407</v>
      </c>
      <c r="K34" s="492">
        <v>727.07</v>
      </c>
      <c r="L34" s="607">
        <v>746.96199999999999</v>
      </c>
      <c r="M34" s="606">
        <v>-2.6630538099662284</v>
      </c>
      <c r="N34" s="500">
        <v>913.83100000000002</v>
      </c>
      <c r="O34" s="605">
        <v>952.37300000000005</v>
      </c>
      <c r="P34" s="604">
        <v>-4.0469437919806657</v>
      </c>
      <c r="Q34" s="112">
        <v>874.79100000000005</v>
      </c>
      <c r="R34" s="536">
        <v>841.15599999999995</v>
      </c>
      <c r="S34" s="603">
        <v>3.9986637437051038</v>
      </c>
    </row>
    <row r="35" spans="3:19" ht="15.75" customHeight="1" thickBot="1" x14ac:dyDescent="0.25">
      <c r="C35" s="822"/>
      <c r="D35" s="426" t="s">
        <v>45</v>
      </c>
      <c r="E35" s="151">
        <v>1392.704</v>
      </c>
      <c r="F35" s="215">
        <v>1413.999</v>
      </c>
      <c r="G35" s="211">
        <v>-1.5060123804896659</v>
      </c>
      <c r="H35" s="767">
        <v>1423.316</v>
      </c>
      <c r="I35" s="602">
        <v>1408.328</v>
      </c>
      <c r="J35" s="601">
        <v>1.0642407166512386</v>
      </c>
      <c r="K35" s="767">
        <v>1262.288</v>
      </c>
      <c r="L35" s="602">
        <v>1296.4880000000001</v>
      </c>
      <c r="M35" s="601">
        <v>-2.6378956072096345</v>
      </c>
      <c r="N35" s="768">
        <v>1232.83</v>
      </c>
      <c r="O35" s="599">
        <v>1291.0160000000001</v>
      </c>
      <c r="P35" s="600">
        <v>-4.5069929419929844</v>
      </c>
      <c r="Q35" s="768">
        <v>1484.02</v>
      </c>
      <c r="R35" s="599">
        <v>1525.548</v>
      </c>
      <c r="S35" s="598">
        <v>-2.7221693450484694</v>
      </c>
    </row>
    <row r="36" spans="3:19" ht="15" customHeight="1" thickBot="1" x14ac:dyDescent="0.25">
      <c r="C36" s="841"/>
      <c r="D36" s="430" t="s">
        <v>17</v>
      </c>
      <c r="E36" s="150">
        <v>1025.1812804993083</v>
      </c>
      <c r="F36" s="576">
        <v>1010.5931571278978</v>
      </c>
      <c r="G36" s="436">
        <v>1.4435208934988097</v>
      </c>
      <c r="H36" s="135">
        <v>989.10424525828694</v>
      </c>
      <c r="I36" s="597">
        <v>997.53518466291962</v>
      </c>
      <c r="J36" s="596">
        <v>-0.84517714605541538</v>
      </c>
      <c r="K36" s="135">
        <v>1002.5297935092361</v>
      </c>
      <c r="L36" s="597">
        <v>979.83584548065858</v>
      </c>
      <c r="M36" s="596">
        <v>2.3160969394261173</v>
      </c>
      <c r="N36" s="593">
        <v>1009.2044019379543</v>
      </c>
      <c r="O36" s="595">
        <v>1052.1572253604338</v>
      </c>
      <c r="P36" s="594">
        <v>-4.0823578821848869</v>
      </c>
      <c r="Q36" s="593">
        <v>1136.2088982459939</v>
      </c>
      <c r="R36" s="592">
        <v>1050.2763134703866</v>
      </c>
      <c r="S36" s="591">
        <v>8.1819025787284083</v>
      </c>
    </row>
    <row r="37" spans="3:19" ht="15" customHeight="1" x14ac:dyDescent="0.2">
      <c r="J37" s="22"/>
    </row>
    <row r="38" spans="3:19" ht="18.75" x14ac:dyDescent="0.25">
      <c r="D38" s="15"/>
    </row>
    <row r="39" spans="3:19" ht="21" x14ac:dyDescent="0.25">
      <c r="D39" s="6"/>
    </row>
    <row r="43" spans="3:19" ht="18" x14ac:dyDescent="0.25">
      <c r="G43" s="23"/>
      <c r="K43" s="22"/>
    </row>
  </sheetData>
  <mergeCells count="5">
    <mergeCell ref="C10:C15"/>
    <mergeCell ref="C34:C36"/>
    <mergeCell ref="C16:C21"/>
    <mergeCell ref="C22:C27"/>
    <mergeCell ref="C28:C33"/>
  </mergeCells>
  <conditionalFormatting sqref="G10:G27 G29:G36">
    <cfRule type="beginsWith" dxfId="65" priority="67" stopIfTrue="1" operator="beginsWith" text="*">
      <formula>LEFT(G10,LEN("*"))="*"</formula>
    </cfRule>
    <cfRule type="cellIs" dxfId="64" priority="68" stopIfTrue="1" operator="lessThan">
      <formula>0</formula>
    </cfRule>
    <cfRule type="cellIs" dxfId="63" priority="69" stopIfTrue="1" operator="greaterThan">
      <formula>0</formula>
    </cfRule>
    <cfRule type="cellIs" dxfId="62" priority="72" stopIfTrue="1" operator="lessThan">
      <formula>0</formula>
    </cfRule>
    <cfRule type="cellIs" dxfId="61" priority="73" stopIfTrue="1" operator="greaterThan">
      <formula>0</formula>
    </cfRule>
    <cfRule type="cellIs" dxfId="60" priority="74" stopIfTrue="1" operator="lessThan">
      <formula>0</formula>
    </cfRule>
  </conditionalFormatting>
  <conditionalFormatting sqref="G12:G27 G33:G36 G29:G30">
    <cfRule type="cellIs" dxfId="59" priority="70" stopIfTrue="1" operator="lessThan">
      <formula>0</formula>
    </cfRule>
    <cfRule type="cellIs" dxfId="58" priority="71" stopIfTrue="1" operator="greaterThan">
      <formula>0</formula>
    </cfRule>
  </conditionalFormatting>
  <conditionalFormatting sqref="G28">
    <cfRule type="beginsWith" dxfId="57" priority="59" stopIfTrue="1" operator="beginsWith" text="*">
      <formula>LEFT(G28,LEN("*"))="*"</formula>
    </cfRule>
    <cfRule type="cellIs" dxfId="56" priority="60" stopIfTrue="1" operator="lessThan">
      <formula>0</formula>
    </cfRule>
    <cfRule type="cellIs" dxfId="55" priority="61" stopIfTrue="1" operator="greaterThan">
      <formula>0</formula>
    </cfRule>
    <cfRule type="cellIs" dxfId="54" priority="64" stopIfTrue="1" operator="lessThan">
      <formula>0</formula>
    </cfRule>
    <cfRule type="cellIs" dxfId="53" priority="65" stopIfTrue="1" operator="greaterThan">
      <formula>0</formula>
    </cfRule>
    <cfRule type="cellIs" dxfId="52" priority="66" stopIfTrue="1" operator="lessThan">
      <formula>0</formula>
    </cfRule>
  </conditionalFormatting>
  <conditionalFormatting sqref="G28">
    <cfRule type="cellIs" dxfId="51" priority="62" stopIfTrue="1" operator="lessThan">
      <formula>0</formula>
    </cfRule>
    <cfRule type="cellIs" dxfId="50" priority="63" stopIfTrue="1" operator="greaterThan">
      <formula>0</formula>
    </cfRule>
  </conditionalFormatting>
  <conditionalFormatting sqref="G10">
    <cfRule type="beginsWith" priority="39" operator="beginsWith" text="*">
      <formula>LEFT(G10,LEN("*"))="*"</formula>
    </cfRule>
  </conditionalFormatting>
  <conditionalFormatting sqref="G10:G36">
    <cfRule type="beginsWith" dxfId="49" priority="35" operator="beginsWith" text="*">
      <formula>LEFT(G10,LEN("*"))="*"</formula>
    </cfRule>
    <cfRule type="cellIs" dxfId="48" priority="36" operator="lessThan">
      <formula>0</formula>
    </cfRule>
    <cfRule type="cellIs" dxfId="47" priority="37" operator="greaterThan">
      <formula>0</formula>
    </cfRule>
  </conditionalFormatting>
  <conditionalFormatting sqref="AA26">
    <cfRule type="cellIs" dxfId="46" priority="27" stopIfTrue="1" operator="greaterThan">
      <formula>0</formula>
    </cfRule>
  </conditionalFormatting>
  <conditionalFormatting sqref="Y26:AA26">
    <cfRule type="cellIs" dxfId="45" priority="26" stopIfTrue="1" operator="lessThan">
      <formula>0</formula>
    </cfRule>
  </conditionalFormatting>
  <conditionalFormatting sqref="AA26">
    <cfRule type="cellIs" dxfId="44" priority="29" stopIfTrue="1" operator="lessThan">
      <formula>0</formula>
    </cfRule>
    <cfRule type="cellIs" dxfId="43" priority="30" stopIfTrue="1" operator="greaterThan">
      <formula>0</formula>
    </cfRule>
    <cfRule type="cellIs" dxfId="42" priority="31" stopIfTrue="1" operator="lessThan">
      <formula>0</formula>
    </cfRule>
  </conditionalFormatting>
  <conditionalFormatting sqref="AA26">
    <cfRule type="cellIs" dxfId="41" priority="28" stopIfTrue="1" operator="greaterThan">
      <formula>0</formula>
    </cfRule>
  </conditionalFormatting>
  <conditionalFormatting sqref="AA26">
    <cfRule type="cellIs" dxfId="40" priority="32" stopIfTrue="1" operator="lessThan">
      <formula>0</formula>
    </cfRule>
    <cfRule type="cellIs" dxfId="39" priority="33" stopIfTrue="1" operator="greaterThan">
      <formula>0</formula>
    </cfRule>
    <cfRule type="cellIs" dxfId="38" priority="34" stopIfTrue="1" operator="lessThan">
      <formula>0</formula>
    </cfRule>
  </conditionalFormatting>
  <conditionalFormatting sqref="AA26">
    <cfRule type="beginsWith" dxfId="37" priority="23" operator="beginsWith" text="*">
      <formula>LEFT(AA26,LEN("*"))="*"</formula>
    </cfRule>
    <cfRule type="cellIs" dxfId="36" priority="24" operator="lessThan">
      <formula>0</formula>
    </cfRule>
    <cfRule type="cellIs" dxfId="35" priority="25" operator="greaterThan">
      <formula>0</formula>
    </cfRule>
  </conditionalFormatting>
  <conditionalFormatting sqref="M10:M36 S10:S36 J10:J36">
    <cfRule type="cellIs" dxfId="34" priority="15" stopIfTrue="1" operator="greaterThan">
      <formula>0</formula>
    </cfRule>
  </conditionalFormatting>
  <conditionalFormatting sqref="P12:P36">
    <cfRule type="cellIs" dxfId="33" priority="13" stopIfTrue="1" operator="lessThan">
      <formula>0</formula>
    </cfRule>
    <cfRule type="cellIs" dxfId="32" priority="14" stopIfTrue="1" operator="greaterThan">
      <formula>0</formula>
    </cfRule>
  </conditionalFormatting>
  <conditionalFormatting sqref="P10:P11">
    <cfRule type="cellIs" dxfId="31" priority="11" stopIfTrue="1" operator="lessThan">
      <formula>0</formula>
    </cfRule>
    <cfRule type="cellIs" dxfId="30" priority="12" stopIfTrue="1" operator="greaterThan">
      <formula>0</formula>
    </cfRule>
  </conditionalFormatting>
  <conditionalFormatting sqref="H10:S36">
    <cfRule type="cellIs" dxfId="29" priority="10" stopIfTrue="1" operator="lessThan">
      <formula>0</formula>
    </cfRule>
  </conditionalFormatting>
  <conditionalFormatting sqref="M10:M36 S10:S36 J10:J36 P10:P36">
    <cfRule type="cellIs" dxfId="28" priority="17" stopIfTrue="1" operator="lessThan">
      <formula>0</formula>
    </cfRule>
    <cfRule type="cellIs" dxfId="27" priority="18" stopIfTrue="1" operator="greaterThan">
      <formula>0</formula>
    </cfRule>
    <cfRule type="cellIs" dxfId="26" priority="19" stopIfTrue="1" operator="lessThan">
      <formula>0</formula>
    </cfRule>
  </conditionalFormatting>
  <conditionalFormatting sqref="S23:S24">
    <cfRule type="cellIs" dxfId="25" priority="16" stopIfTrue="1" operator="greaterThan">
      <formula>0</formula>
    </cfRule>
  </conditionalFormatting>
  <conditionalFormatting sqref="M20">
    <cfRule type="cellIs" dxfId="24" priority="8" stopIfTrue="1" operator="lessThan">
      <formula>0</formula>
    </cfRule>
    <cfRule type="cellIs" dxfId="23" priority="9" stopIfTrue="1" operator="greaterThan">
      <formula>0</formula>
    </cfRule>
  </conditionalFormatting>
  <conditionalFormatting sqref="M10:M36 S10:S36 J10:J36 P10:P36">
    <cfRule type="cellIs" dxfId="22" priority="20" stopIfTrue="1" operator="lessThan">
      <formula>0</formula>
    </cfRule>
    <cfRule type="cellIs" dxfId="21" priority="21" stopIfTrue="1" operator="greaterThan">
      <formula>0</formula>
    </cfRule>
    <cfRule type="cellIs" dxfId="20" priority="22" stopIfTrue="1" operator="lessThan">
      <formula>0</formula>
    </cfRule>
  </conditionalFormatting>
  <conditionalFormatting sqref="P14">
    <cfRule type="cellIs" dxfId="19" priority="7" stopIfTrue="1" operator="greaterThan">
      <formula>0</formula>
    </cfRule>
  </conditionalFormatting>
  <conditionalFormatting sqref="P11">
    <cfRule type="cellIs" dxfId="18" priority="6" stopIfTrue="1" operator="greaterThan">
      <formula>0</formula>
    </cfRule>
  </conditionalFormatting>
  <conditionalFormatting sqref="P11">
    <cfRule type="cellIs" dxfId="17" priority="5" stopIfTrue="1" operator="greaterThan">
      <formula>0</formula>
    </cfRule>
  </conditionalFormatting>
  <conditionalFormatting sqref="P11">
    <cfRule type="cellIs" dxfId="16" priority="4" stopIfTrue="1" operator="greaterThan">
      <formula>0</formula>
    </cfRule>
  </conditionalFormatting>
  <conditionalFormatting sqref="J10:J36 M10:M36 P10:P36 S10:S36">
    <cfRule type="cellIs" dxfId="15" priority="3" operator="greaterThan">
      <formula>0</formula>
    </cfRule>
    <cfRule type="cellIs" dxfId="14" priority="2" operator="lessThan">
      <formula>0</formula>
    </cfRule>
    <cfRule type="beginsWith" dxfId="13" priority="1" operator="beginsWith" text="*">
      <formula>LEFT(J10,LEN("*"))="*"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M11"/>
  <sheetViews>
    <sheetView showGridLines="0" workbookViewId="0">
      <selection activeCell="S9" sqref="S9"/>
    </sheetView>
  </sheetViews>
  <sheetFormatPr defaultRowHeight="12.75" x14ac:dyDescent="0.2"/>
  <cols>
    <col min="8" max="8" width="7.28515625" customWidth="1"/>
    <col min="10" max="10" width="17.140625" customWidth="1"/>
    <col min="11" max="11" width="12.28515625" customWidth="1"/>
    <col min="12" max="12" width="12.140625" customWidth="1"/>
    <col min="13" max="13" width="12.85546875" customWidth="1"/>
  </cols>
  <sheetData>
    <row r="2" spans="3:13" ht="18.75" x14ac:dyDescent="0.3">
      <c r="C2" s="107" t="s">
        <v>318</v>
      </c>
      <c r="D2" s="108"/>
      <c r="E2" s="108"/>
      <c r="F2" s="108"/>
      <c r="G2" s="108"/>
      <c r="H2" s="108"/>
      <c r="I2" s="108"/>
      <c r="J2" s="108"/>
      <c r="K2" s="108"/>
      <c r="L2" s="108"/>
      <c r="M2" s="23"/>
    </row>
    <row r="3" spans="3:13" ht="18.75" x14ac:dyDescent="0.3">
      <c r="C3" s="107" t="s">
        <v>16</v>
      </c>
      <c r="D3" s="108"/>
      <c r="E3" s="108"/>
      <c r="F3" s="107"/>
      <c r="G3" s="108"/>
      <c r="H3" s="108"/>
      <c r="I3" s="108"/>
      <c r="J3" s="108"/>
      <c r="K3" s="108"/>
      <c r="L3" s="108"/>
      <c r="M3" s="23"/>
    </row>
    <row r="4" spans="3:13" ht="18.75" x14ac:dyDescent="0.3">
      <c r="C4" s="108" t="s">
        <v>240</v>
      </c>
      <c r="D4" s="107"/>
      <c r="E4" s="108"/>
      <c r="F4" s="108"/>
      <c r="G4" s="108"/>
      <c r="H4" s="108"/>
      <c r="I4" s="108"/>
      <c r="J4" s="108"/>
      <c r="K4" s="108"/>
      <c r="L4" s="108"/>
      <c r="M4" s="23"/>
    </row>
    <row r="5" spans="3:13" x14ac:dyDescent="0.2">
      <c r="C5" s="105"/>
      <c r="D5" s="105"/>
      <c r="E5" s="105"/>
      <c r="F5" s="105"/>
      <c r="G5" s="105"/>
      <c r="H5" s="105"/>
      <c r="I5" s="105"/>
      <c r="J5" s="105"/>
      <c r="K5" s="105"/>
      <c r="L5" s="105"/>
    </row>
    <row r="7" spans="3:13" ht="13.5" thickBot="1" x14ac:dyDescent="0.25"/>
    <row r="8" spans="3:13" ht="18.75" customHeight="1" thickBot="1" x14ac:dyDescent="0.25">
      <c r="I8" s="781" t="s">
        <v>0</v>
      </c>
      <c r="J8" s="799"/>
      <c r="K8" s="787" t="s">
        <v>1</v>
      </c>
      <c r="L8" s="788"/>
      <c r="M8" s="789"/>
    </row>
    <row r="9" spans="3:13" ht="28.5" customHeight="1" thickBot="1" x14ac:dyDescent="0.25">
      <c r="I9" s="783"/>
      <c r="J9" s="800"/>
      <c r="K9" s="461" t="s">
        <v>19</v>
      </c>
      <c r="L9" s="480"/>
      <c r="M9" s="842" t="s">
        <v>230</v>
      </c>
    </row>
    <row r="10" spans="3:13" ht="27" customHeight="1" thickBot="1" x14ac:dyDescent="0.25">
      <c r="I10" s="801"/>
      <c r="J10" s="802"/>
      <c r="K10" s="111">
        <v>45508</v>
      </c>
      <c r="L10" s="111">
        <v>45501</v>
      </c>
      <c r="M10" s="843"/>
    </row>
    <row r="11" spans="3:13" ht="54.75" customHeight="1" thickBot="1" x14ac:dyDescent="0.25">
      <c r="I11" s="805" t="s">
        <v>231</v>
      </c>
      <c r="J11" s="844"/>
      <c r="K11" s="759">
        <v>1021</v>
      </c>
      <c r="L11" s="759">
        <v>1063.98</v>
      </c>
      <c r="M11" s="760">
        <v>-4.0395496155942796</v>
      </c>
    </row>
  </sheetData>
  <mergeCells count="4">
    <mergeCell ref="I8:J10"/>
    <mergeCell ref="K8:M8"/>
    <mergeCell ref="M9:M10"/>
    <mergeCell ref="I11:J11"/>
  </mergeCells>
  <conditionalFormatting sqref="M11">
    <cfRule type="beginsWith" dxfId="12" priority="1" operator="beginsWith" text="*">
      <formula>LEFT(M11,LEN("*"))="*"</formula>
    </cfRule>
    <cfRule type="beginsWith" priority="2" operator="beginsWith" text="*">
      <formula>LEFT(M11,LEN("*"))="*"</formula>
    </cfRule>
    <cfRule type="cellIs" dxfId="11" priority="3" operator="lessThan">
      <formula>0</formula>
    </cfRule>
    <cfRule type="cellIs" dxfId="10" priority="4" operator="greaterThan">
      <formula>0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M10"/>
  <sheetViews>
    <sheetView showGridLines="0" workbookViewId="0">
      <selection activeCell="U12" sqref="U12"/>
    </sheetView>
  </sheetViews>
  <sheetFormatPr defaultRowHeight="12.75" x14ac:dyDescent="0.2"/>
  <cols>
    <col min="10" max="10" width="20.7109375" customWidth="1"/>
    <col min="11" max="13" width="12.7109375" customWidth="1"/>
  </cols>
  <sheetData>
    <row r="3" spans="3:13" ht="21" x14ac:dyDescent="0.35">
      <c r="C3" s="222" t="s">
        <v>306</v>
      </c>
      <c r="D3" s="219"/>
      <c r="E3" s="220"/>
      <c r="F3" s="219"/>
      <c r="G3" s="219"/>
      <c r="H3" s="219"/>
      <c r="I3" s="219"/>
      <c r="J3" s="219"/>
      <c r="K3" s="219"/>
      <c r="L3" s="219"/>
      <c r="M3" s="219"/>
    </row>
    <row r="4" spans="3:13" ht="21" x14ac:dyDescent="0.35">
      <c r="C4" s="221" t="s">
        <v>248</v>
      </c>
      <c r="D4" s="219"/>
      <c r="E4" s="220"/>
      <c r="F4" s="219"/>
      <c r="G4" s="219"/>
      <c r="H4" s="219"/>
      <c r="I4" s="219"/>
      <c r="J4" s="219"/>
      <c r="K4" s="219"/>
      <c r="L4" s="219"/>
      <c r="M4" s="219"/>
    </row>
    <row r="6" spans="3:13" ht="13.5" thickBot="1" x14ac:dyDescent="0.25"/>
    <row r="7" spans="3:13" ht="12.75" customHeight="1" thickBot="1" x14ac:dyDescent="0.25">
      <c r="I7" s="781" t="s">
        <v>0</v>
      </c>
      <c r="J7" s="799"/>
      <c r="K7" s="787" t="s">
        <v>1</v>
      </c>
      <c r="L7" s="788"/>
      <c r="M7" s="789"/>
    </row>
    <row r="8" spans="3:13" ht="24.75" customHeight="1" thickBot="1" x14ac:dyDescent="0.25">
      <c r="I8" s="783"/>
      <c r="J8" s="800"/>
      <c r="K8" s="461" t="s">
        <v>19</v>
      </c>
      <c r="L8" s="480"/>
      <c r="M8" s="842" t="s">
        <v>290</v>
      </c>
    </row>
    <row r="9" spans="3:13" ht="29.25" customHeight="1" thickBot="1" x14ac:dyDescent="0.25">
      <c r="I9" s="801"/>
      <c r="J9" s="802"/>
      <c r="K9" s="111">
        <v>45508</v>
      </c>
      <c r="L9" s="111">
        <v>45501</v>
      </c>
      <c r="M9" s="843"/>
    </row>
    <row r="10" spans="3:13" ht="57" customHeight="1" thickBot="1" x14ac:dyDescent="0.25">
      <c r="I10" s="805" t="s">
        <v>247</v>
      </c>
      <c r="J10" s="844"/>
      <c r="K10" s="724">
        <v>2954.6</v>
      </c>
      <c r="L10" s="724">
        <v>2779.86</v>
      </c>
      <c r="M10" s="760">
        <v>6.2859280683199792</v>
      </c>
    </row>
  </sheetData>
  <mergeCells count="4">
    <mergeCell ref="I7:J9"/>
    <mergeCell ref="K7:M7"/>
    <mergeCell ref="M8:M9"/>
    <mergeCell ref="I10:J10"/>
  </mergeCells>
  <conditionalFormatting sqref="M10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20</vt:i4>
      </vt:variant>
    </vt:vector>
  </HeadingPairs>
  <TitlesOfParts>
    <vt:vector size="20" baseType="lpstr">
      <vt:lpstr>INFO</vt:lpstr>
      <vt:lpstr>Skup mleka </vt:lpstr>
      <vt:lpstr>Miesięczne ceny skupu mleka</vt:lpstr>
      <vt:lpstr>Skup mleka ekologicznego</vt:lpstr>
      <vt:lpstr>c. sprzedaży produkty stałe</vt:lpstr>
      <vt:lpstr>c. sprzedaży sery i twarogi</vt:lpstr>
      <vt:lpstr>c.sprzedaży produkty płynne</vt:lpstr>
      <vt:lpstr>preparaty mlekopodobne</vt:lpstr>
      <vt:lpstr>Ceny zakupu - przetwórstwo</vt:lpstr>
      <vt:lpstr>Ceny zakupu - sieci handlowe</vt:lpstr>
      <vt:lpstr>Tab. tygodniowa</vt:lpstr>
      <vt:lpstr>Dynamika zmiany cen</vt:lpstr>
      <vt:lpstr>% wskaźnik zmiany cen</vt:lpstr>
      <vt:lpstr>Średnie miesięczne ceny</vt:lpstr>
      <vt:lpstr>Średnie miesięczne -wykresy</vt:lpstr>
      <vt:lpstr>Polska a UE</vt:lpstr>
      <vt:lpstr>Handel zagraniczny-ogółem</vt:lpstr>
      <vt:lpstr>Handel zagr. wg krajów </vt:lpstr>
      <vt:lpstr>Handel ogółem 2022-23</vt:lpstr>
      <vt:lpstr>Handel zagr. wg krajów 2022-23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Banasiewicz Dariusz</dc:creator>
  <cp:lastModifiedBy>Banasiewicz Dariusz</cp:lastModifiedBy>
  <cp:lastPrinted>2016-03-15T08:02:46Z</cp:lastPrinted>
  <dcterms:created xsi:type="dcterms:W3CDTF">2002-10-07T11:02:33Z</dcterms:created>
  <dcterms:modified xsi:type="dcterms:W3CDTF">2024-08-08T11:22:30Z</dcterms:modified>
</cp:coreProperties>
</file>