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2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M10" i="30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<sst xmlns="http://schemas.openxmlformats.org/spreadsheetml/2006/main" count="1758" uniqueCount="333">
  <si>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</si>
  <si>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</si>
  <si>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</si>
  <si>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</si>
  <si>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</si>
  <si>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</si>
  <si>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</si>
  <si>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</si>
  <si>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</si>
  <si>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</si>
  <si>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</si>
  <si>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</si>
  <si>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</si>
  <si>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</si>
  <si>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</si>
  <si>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</si>
  <si>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</si>
  <si>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</si>
  <si>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</si>
  <si>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</si>
  <si>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</si>
  <si>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</si>
  <si>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</si>
  <si>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</si>
  <si>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</si>
  <si>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</si>
  <si>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</si>
  <si>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</si>
  <si>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</si>
  <si>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</si>
  <si>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</si>
  <si>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</si>
  <si>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</si>
  <si>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</si>
  <si>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</si>
  <si>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</si>
  <si>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</si>
  <si>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</si>
  <si>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</si>
  <si>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</si>
  <si>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</si>
  <si>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</si>
  <si>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</si>
  <si>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</si>
  <si>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</si>
  <si>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</si>
  <si>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</si>
  <si>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</si>
  <si>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</si>
  <si>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</si>
  <si>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</si>
  <si>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</si>
  <si>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</si>
  <si>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</si>
  <si>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</si>
  <si>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</si>
  <si>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</si>
  <si>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</si>
  <si>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</si>
  <si>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</si>
  <si>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</si>
  <si>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</si>
  <si>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</si>
  <si>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</si>
  <si>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</si>
  <si>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</si>
  <si>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</si>
  <si>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</si>
  <si>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</si>
  <si>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</si>
  <si>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</si>
  <si>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</si>
  <si>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</si>
  <si>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</si>
  <si>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</si>
  <si>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</si>
  <si>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</si>
  <si>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</si>
  <si>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</si>
  <si>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</si>
  <si>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</si>
  <si>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</si>
  <si>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</si>
  <si>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</si>
  <si>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</si>
  <si>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</si>
  <si>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</si>
  <si>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</si>
  <si>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</si>
  <si>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</si>
  <si>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</si>
  <si>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</si>
  <si>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</si>
  <si>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</si>
  <si>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</si>
  <si>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</si>
  <si>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</si>
  <si>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</si>
  <si>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</si>
  <si>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</si>
  <si>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</si>
  <si>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</si>
  <si>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</si>
  <si>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</si>
  <si>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</si>
  <si>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</si>
  <si>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</si>
  <si>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</si>
  <si>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</si>
  <si>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</si>
  <si>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</si>
  <si>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</si>
  <si>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</si>
  <si>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</si>
  <si>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</si>
  <si>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</si>
  <si>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</si>
  <si>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</si>
  <si>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</si>
  <si>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</si>
  <si>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</si>
  <si>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</si>
  <si>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</si>
  <si>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</si>
  <si>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</si>
  <si>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</si>
  <si>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</si>
  <si>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</si>
  <si>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</si>
  <si>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</si>
  <si>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</si>
  <si>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</si>
  <si>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</si>
  <si>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</si>
  <si>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</si>
  <si>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</si>
  <si>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</si>
  <si>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</si>
  <si>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</si>
  <si>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</si>
  <si>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</si>
  <si>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</si>
  <si>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</si>
  <si>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</si>
  <si>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</si>
  <si>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</si>
  <si>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</si>
  <si>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</si>
  <si>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</si>
  <si>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</si>
  <si>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</si>
  <si>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</si>
  <si>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</si>
  <si>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</si>
  <si>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</si>
  <si>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</si>
  <si>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</si>
  <si>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</si>
  <si>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</si>
  <si>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</si>
  <si>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</si>
  <si>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</si>
  <si>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</si>
  <si>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</si>
  <si>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</si>
  <si>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</si>
  <si>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</si>
  <si>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</si>
  <si>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</si>
  <si>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</si>
  <si>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</si>
  <si>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</si>
  <si>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</si>
  <si>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</si>
  <si>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</si>
  <si>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</si>
  <si>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</si>
  <si>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</si>
  <si>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</si>
  <si>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</si>
  <si>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</si>
  <si>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</si>
  <si>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</si>
  <si>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</si>
  <si>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</si>
  <si>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</si>
  <si>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</si>
  <si>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</si>
  <si>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</si>
  <si>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</si>
  <si>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</si>
  <si>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</si>
  <si>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</si>
  <si>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</si>
  <si>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</si>
  <si>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</si>
  <si>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</si>
  <si>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</si>
  <si>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</si>
  <si>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</si>
  <si>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</si>
  <si>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</si>
  <si>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</si>
  <si>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</si>
  <si>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</si>
  <si>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</si>
  <si>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</si>
  <si>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</si>
  <si>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</si>
  <si>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</si>
  <si>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</si>
  <si>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</si>
  <si>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</si>
  <si>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</si>
  <si>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</si>
  <si>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</si>
  <si>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</si>
  <si>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</si>
  <si>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</si>
  <si>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</si>
  <si>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</si>
  <si>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</si>
  <si>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</si>
  <si>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</si>
  <si>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</si>
  <si>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</si>
  <si>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</si>
  <si>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</si>
  <si>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</si>
  <si>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</si>
  <si>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</si>
  <si>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</si>
  <si>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</si>
  <si>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</si>
  <si>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</si>
  <si>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</si>
  <si>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</si>
  <si>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</si>
  <si>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</si>
  <si>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</si>
  <si>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</si>
  <si>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</si>
  <si>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</si>
  <si>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</si>
  <si>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</si>
  <si>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</si>
  <si>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</si>
  <si>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</si>
  <si>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</si>
  <si>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</si>
  <si>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</si>
  <si>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</si>
  <si>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</si>
  <si>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</si>
  <si>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</si>
  <si>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</si>
  <si>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</si>
  <si>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</si>
  <si>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</si>
  <si>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</si>
  <si>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</si>
  <si>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</si>
  <si>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</si>
  <si>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</si>
  <si>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</si>
  <si>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</si>
  <si>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</si>
  <si>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</si>
  <si>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</si>
  <si>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</si>
  <si>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</si>
  <si>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</si>
  <si>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</si>
  <si>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</si>
  <si>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</si>
  <si>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</si>
  <si>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</si>
  <si>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</si>
  <si>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</si>
  <si>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</si>
  <si>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</si>
  <si>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</si>
  <si>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</si>
  <si>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Jemen</t>
  </si>
  <si>
    <t>Myanmar (Birma)</t>
  </si>
  <si>
    <t>Egipt</t>
  </si>
  <si>
    <t>Turcja</t>
  </si>
  <si>
    <t>Wietnam</t>
  </si>
  <si>
    <t>Singapur</t>
  </si>
  <si>
    <t>India</t>
  </si>
  <si>
    <t>Azerbejdżan</t>
  </si>
  <si>
    <t>Stany Zjednoczone Ameryki</t>
  </si>
  <si>
    <t>marzec</t>
  </si>
  <si>
    <t>I-22</t>
  </si>
  <si>
    <t>Handel zagraniczny produktami mlecznymi w okresie  I-III  2022r. - dane wstępne</t>
  </si>
  <si>
    <t>I-III 2021r.</t>
  </si>
  <si>
    <t>I-III 2022r*.</t>
  </si>
  <si>
    <t>I-III 2021r</t>
  </si>
  <si>
    <t>I-III 2022r</t>
  </si>
  <si>
    <t>Kolumbia</t>
  </si>
  <si>
    <t>kwiecień</t>
  </si>
  <si>
    <t>kwiecień 2022</t>
  </si>
  <si>
    <t>kwiecień 2021</t>
  </si>
  <si>
    <t>kwiecień 2020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</si>
  <si>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</si>
  <si>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</si>
  <si>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</si>
  <si>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29.05.2022</t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</si>
  <si>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</si>
  <si>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</si>
  <si>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OKRES: I.2017 - V.2022   (ceny bez VAT)</t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</si>
  <si>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</si>
  <si>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</si>
  <si>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</si>
  <si>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</si>
  <si>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NR 22/2022</t>
  </si>
  <si>
    <t>9 czerwca 2022r.</t>
  </si>
  <si>
    <t>30 maja - 5 czerwca 2022 r.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</si>
  <si>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</si>
  <si>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</si>
  <si>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</si>
  <si>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Ceny sprzedaży NETTO (bez VAT) wybranych produktów mleczarskich za okres: 30.05 - 05.06.2022r.</t>
  </si>
  <si>
    <t>Ceny sprzedaży NETTO (bez VAT) wybranych produktów mleczarskich za okres: 30.05 - 05.06.2022 r.</t>
  </si>
  <si>
    <t>05.06.2022</t>
  </si>
  <si>
    <t>Ceny sprzedaży NETTO (bez VAT) wybranych preparatów mlekopodobnych za okres: 30.05 - 05.06.2022r.</t>
  </si>
  <si>
    <t>Ceny zakupu NETTO (bez VAT) płacone przez podmioty handlu detalicznego, wybranych produktów mleczarskich za okres: 30.05 - 05.06.2022r.</t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</si>
  <si>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</si>
  <si>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</si>
  <si>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</si>
  <si>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t>Aktualna       30.05-05.06</t>
  </si>
  <si>
    <r>
      <t>Mleko surowe</t>
    </r>
    <r>
      <rPr>
        <b/>
        <sz val="11"/>
        <rFont val="Times New Roman"/>
        <family val="1"/>
        <charset val="238"/>
      </rPr>
      <t xml:space="preserve"> skup    kwiecień 22</t>
    </r>
  </si>
  <si>
    <t>IV-2022</t>
  </si>
  <si>
    <t>IV-2021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</si>
</sst>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40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6">
    <xf numFmtId="0" fontId="0" fillId="0" borderId="0"/>
    <xf numFmtId="0" fontId="56" fillId="2" borderId="0" applyNumberFormat="0" applyBorder="0" applyAlignment="0" applyProtection="0"/>
    <xf numFmtId="0" fontId="56" fillId="3" borderId="0" applyNumberFormat="0" applyBorder="0" applyAlignment="0" applyProtection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5" borderId="0" applyNumberFormat="0" applyBorder="0" applyAlignment="0" applyProtection="0"/>
    <xf numFmtId="0" fontId="56" fillId="8" borderId="0" applyNumberFormat="0" applyBorder="0" applyAlignment="0" applyProtection="0"/>
    <xf numFmtId="0" fontId="56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9" borderId="0" applyNumberFormat="0" applyBorder="0" applyAlignment="0" applyProtection="0"/>
    <xf numFmtId="0" fontId="58" fillId="7" borderId="1" applyNumberFormat="0" applyAlignment="0" applyProtection="0"/>
    <xf numFmtId="0" fontId="59" fillId="20" borderId="2" applyNumberFormat="0" applyAlignment="0" applyProtection="0"/>
    <xf numFmtId="0" fontId="60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1" fillId="0" borderId="3" applyNumberFormat="0" applyFill="0" applyAlignment="0" applyProtection="0"/>
    <xf numFmtId="0" fontId="62" fillId="21" borderId="4" applyNumberFormat="0" applyAlignment="0" applyProtection="0"/>
    <xf numFmtId="0" fontId="63" fillId="0" borderId="5" applyNumberFormat="0" applyFill="0" applyAlignment="0" applyProtection="0"/>
    <xf numFmtId="0" fontId="64" fillId="0" borderId="6" applyNumberFormat="0" applyFill="0" applyAlignment="0" applyProtection="0"/>
    <xf numFmtId="0" fontId="65" fillId="0" borderId="7" applyNumberFormat="0" applyFill="0" applyAlignment="0" applyProtection="0"/>
    <xf numFmtId="0" fontId="65" fillId="0" borderId="0" applyNumberFormat="0" applyFill="0" applyBorder="0" applyAlignment="0" applyProtection="0"/>
    <xf numFmtId="0" fontId="66" fillId="22" borderId="0" applyNumberFormat="0" applyBorder="0" applyAlignment="0" applyProtection="0"/>
    <xf numFmtId="0" fontId="43" fillId="0" borderId="0"/>
    <xf numFmtId="0" fontId="73" fillId="0" borderId="0"/>
    <xf numFmtId="0" fontId="43" fillId="0" borderId="0"/>
    <xf numFmtId="0" fontId="43" fillId="0" borderId="0"/>
    <xf numFmtId="0" fontId="1" fillId="0" borderId="0"/>
    <xf numFmtId="0" fontId="1" fillId="0" borderId="0"/>
    <xf numFmtId="0" fontId="67" fillId="20" borderId="1" applyNumberFormat="0" applyAlignment="0" applyProtection="0"/>
    <xf numFmtId="0" fontId="68" fillId="0" borderId="8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6" fillId="23" borderId="9" applyNumberFormat="0" applyFont="0" applyAlignment="0" applyProtection="0"/>
    <xf numFmtId="0" fontId="72" fillId="3" borderId="0" applyNumberFormat="0" applyBorder="0" applyAlignment="0" applyProtection="0"/>
    <xf numFmtId="0" fontId="1" fillId="0" borderId="0"/>
    <xf numFmtId="0" fontId="76" fillId="0" borderId="0"/>
    <xf numFmtId="0" fontId="73" fillId="0" borderId="0"/>
    <xf numFmtId="0" fontId="43" fillId="0" borderId="0"/>
    <xf numFmtId="0" fontId="1" fillId="0" borderId="0"/>
    <xf numFmtId="0" fontId="1" fillId="0" borderId="0"/>
    <xf numFmtId="0" fontId="1" fillId="0" borderId="0"/>
  </cellStyleXfs>
  <cellXfs count="826">
    <xf numFmtId="0" fontId="0" fillId="0" borderId="0" xfId="0"/>
    <xf numFmtId="0" fontId="4" fillId="0" borderId="0" xfId="0" applyFont="1"/>
    <xf numFmtId="0" fontId="10" fillId="0" borderId="0" xfId="0" applyFont="1"/>
    <xf numFmtId="0" fontId="11" fillId="0" borderId="0" xfId="28" applyFont="1" applyAlignment="1" applyProtection="1"/>
    <xf numFmtId="0" fontId="16" fillId="0" borderId="17" xfId="0" applyFont="1" applyBorder="1" applyAlignment="1">
      <alignment horizontal="center" vertical="center"/>
    </xf>
    <xf numFmtId="166" fontId="17" fillId="0" borderId="40" xfId="0" applyNumberFormat="1" applyFont="1" applyBorder="1" applyAlignment="1">
      <alignment horizontal="centerContinuous" vertical="center" wrapText="1"/>
    </xf>
    <xf numFmtId="166" fontId="17" fillId="0" borderId="41" xfId="0" applyNumberFormat="1" applyFont="1" applyBorder="1" applyAlignment="1">
      <alignment horizontal="centerContinuous" vertical="center" wrapText="1"/>
    </xf>
    <xf numFmtId="0" fontId="15" fillId="25" borderId="25" xfId="0" applyFont="1" applyFill="1" applyBorder="1" applyAlignment="1">
      <alignment vertical="center" wrapText="1"/>
    </xf>
    <xf numFmtId="167" fontId="18" fillId="25" borderId="42" xfId="0" applyNumberFormat="1" applyFont="1" applyFill="1" applyBorder="1" applyAlignment="1">
      <alignment vertical="center" wrapText="1"/>
    </xf>
    <xf numFmtId="167" fontId="18" fillId="25" borderId="35" xfId="0" applyNumberFormat="1" applyFont="1" applyFill="1" applyBorder="1" applyAlignment="1">
      <alignment vertical="center" wrapText="1"/>
    </xf>
    <xf numFmtId="0" fontId="15" fillId="25" borderId="28" xfId="0" applyFont="1" applyFill="1" applyBorder="1" applyAlignment="1">
      <alignment vertical="center" wrapText="1"/>
    </xf>
    <xf numFmtId="167" fontId="18" fillId="25" borderId="36" xfId="0" applyNumberFormat="1" applyFont="1" applyFill="1" applyBorder="1" applyAlignment="1">
      <alignment vertical="center" wrapText="1"/>
    </xf>
    <xf numFmtId="167" fontId="18" fillId="25" borderId="39" xfId="0" applyNumberFormat="1" applyFont="1" applyFill="1" applyBorder="1" applyAlignment="1">
      <alignment vertical="center" wrapText="1"/>
    </xf>
    <xf numFmtId="0" fontId="15" fillId="25" borderId="27" xfId="0" applyFont="1" applyFill="1" applyBorder="1" applyAlignment="1">
      <alignment vertical="center" wrapText="1"/>
    </xf>
    <xf numFmtId="167" fontId="18" fillId="25" borderId="43" xfId="0" applyNumberFormat="1" applyFont="1" applyFill="1" applyBorder="1" applyAlignment="1">
      <alignment vertical="center" wrapText="1"/>
    </xf>
    <xf numFmtId="167" fontId="18" fillId="25" borderId="32" xfId="0" applyNumberFormat="1" applyFont="1" applyFill="1" applyBorder="1" applyAlignment="1">
      <alignment vertical="center" wrapText="1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0" fillId="0" borderId="44" xfId="0" applyBorder="1"/>
    <xf numFmtId="0" fontId="26" fillId="0" borderId="0" xfId="0" applyFont="1"/>
    <xf numFmtId="0" fontId="0" fillId="26" borderId="46" xfId="0" applyFill="1" applyBorder="1"/>
    <xf numFmtId="0" fontId="0" fillId="0" borderId="0" xfId="0" applyFill="1"/>
    <xf numFmtId="0" fontId="29" fillId="0" borderId="0" xfId="0" applyFont="1"/>
    <xf numFmtId="0" fontId="7" fillId="0" borderId="48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42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169" fontId="12" fillId="0" borderId="53" xfId="0" applyNumberFormat="1" applyFont="1" applyBorder="1"/>
    <xf numFmtId="169" fontId="12" fillId="24" borderId="53" xfId="0" applyNumberFormat="1" applyFont="1" applyFill="1" applyBorder="1"/>
    <xf numFmtId="169" fontId="12" fillId="0" borderId="54" xfId="0" applyNumberFormat="1" applyFont="1" applyBorder="1"/>
    <xf numFmtId="169" fontId="12" fillId="24" borderId="54" xfId="0" applyNumberFormat="1" applyFont="1" applyFill="1" applyBorder="1"/>
    <xf numFmtId="0" fontId="34" fillId="0" borderId="46" xfId="0" applyFont="1" applyBorder="1" applyAlignment="1">
      <alignment horizontal="center"/>
    </xf>
    <xf numFmtId="0" fontId="9" fillId="0" borderId="33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36" fillId="0" borderId="0" xfId="0" applyFont="1"/>
    <xf numFmtId="0" fontId="38" fillId="0" borderId="0" xfId="0" applyFont="1"/>
    <xf numFmtId="0" fontId="8" fillId="0" borderId="0" xfId="0" applyFont="1"/>
    <xf numFmtId="0" fontId="39" fillId="0" borderId="0" xfId="0" applyFont="1" applyAlignment="1">
      <alignment horizontal="center"/>
    </xf>
    <xf numFmtId="0" fontId="42" fillId="0" borderId="43" xfId="0" applyFont="1" applyBorder="1" applyAlignment="1">
      <alignment horizontal="center"/>
    </xf>
    <xf numFmtId="0" fontId="42" fillId="24" borderId="43" xfId="0" applyFont="1" applyFill="1" applyBorder="1" applyAlignment="1">
      <alignment horizontal="center"/>
    </xf>
    <xf numFmtId="0" fontId="42" fillId="24" borderId="55" xfId="0" applyFont="1" applyFill="1" applyBorder="1" applyAlignment="1">
      <alignment horizontal="center"/>
    </xf>
    <xf numFmtId="0" fontId="42" fillId="24" borderId="32" xfId="0" applyFont="1" applyFill="1" applyBorder="1" applyAlignment="1">
      <alignment horizontal="center"/>
    </xf>
    <xf numFmtId="0" fontId="1" fillId="0" borderId="0" xfId="40"/>
    <xf numFmtId="164" fontId="18" fillId="25" borderId="35" xfId="0" applyNumberFormat="1" applyFont="1" applyFill="1" applyBorder="1" applyAlignment="1">
      <alignment vertical="center" wrapText="1"/>
    </xf>
    <xf numFmtId="164" fontId="18" fillId="25" borderId="39" xfId="0" applyNumberFormat="1" applyFont="1" applyFill="1" applyBorder="1" applyAlignment="1">
      <alignment vertical="center" wrapText="1"/>
    </xf>
    <xf numFmtId="164" fontId="18" fillId="25" borderId="32" xfId="0" applyNumberFormat="1" applyFont="1" applyFill="1" applyBorder="1" applyAlignment="1">
      <alignment vertical="center" wrapText="1"/>
    </xf>
    <xf numFmtId="0" fontId="46" fillId="0" borderId="0" xfId="0" applyFont="1"/>
    <xf numFmtId="166" fontId="17" fillId="0" borderId="41" xfId="0" applyNumberFormat="1" applyFont="1" applyBorder="1" applyAlignment="1">
      <alignment horizontal="center" vertical="center" wrapText="1"/>
    </xf>
    <xf numFmtId="0" fontId="0" fillId="0" borderId="46" xfId="0" applyBorder="1"/>
    <xf numFmtId="0" fontId="0" fillId="0" borderId="0" xfId="0" applyAlignment="1">
      <alignment horizontal="left"/>
    </xf>
    <xf numFmtId="166" fontId="17" fillId="0" borderId="4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34" xfId="0" applyFont="1" applyBorder="1" applyAlignment="1">
      <alignment horizontal="centerContinuous" vertical="center"/>
    </xf>
    <xf numFmtId="0" fontId="42" fillId="0" borderId="43" xfId="0" applyFont="1" applyFill="1" applyBorder="1" applyAlignment="1">
      <alignment horizontal="center"/>
    </xf>
    <xf numFmtId="0" fontId="42" fillId="0" borderId="31" xfId="0" applyFont="1" applyFill="1" applyBorder="1" applyAlignment="1">
      <alignment horizontal="center"/>
    </xf>
    <xf numFmtId="169" fontId="12" fillId="0" borderId="53" xfId="0" applyNumberFormat="1" applyFont="1" applyFill="1" applyBorder="1"/>
    <xf numFmtId="169" fontId="12" fillId="0" borderId="61" xfId="0" applyNumberFormat="1" applyFont="1" applyFill="1" applyBorder="1"/>
    <xf numFmtId="169" fontId="12" fillId="24" borderId="62" xfId="0" applyNumberFormat="1" applyFont="1" applyFill="1" applyBorder="1"/>
    <xf numFmtId="169" fontId="12" fillId="0" borderId="54" xfId="0" applyNumberFormat="1" applyFont="1" applyFill="1" applyBorder="1"/>
    <xf numFmtId="169" fontId="12" fillId="0" borderId="63" xfId="0" applyNumberFormat="1" applyFont="1" applyFill="1" applyBorder="1"/>
    <xf numFmtId="169" fontId="12" fillId="24" borderId="64" xfId="0" applyNumberFormat="1" applyFont="1" applyFill="1" applyBorder="1"/>
    <xf numFmtId="0" fontId="9" fillId="0" borderId="47" xfId="0" applyFont="1" applyBorder="1" applyAlignment="1">
      <alignment wrapText="1"/>
    </xf>
    <xf numFmtId="0" fontId="7" fillId="0" borderId="50" xfId="0" applyFont="1" applyBorder="1" applyAlignment="1">
      <alignment horizontal="center" wrapText="1"/>
    </xf>
    <xf numFmtId="0" fontId="12" fillId="0" borderId="52" xfId="0" applyFont="1" applyBorder="1" applyAlignment="1">
      <alignment wrapText="1"/>
    </xf>
    <xf numFmtId="0" fontId="48" fillId="0" borderId="0" xfId="40" applyFont="1"/>
    <xf numFmtId="0" fontId="49" fillId="0" borderId="0" xfId="40" applyFont="1"/>
    <xf numFmtId="0" fontId="50" fillId="0" borderId="45" xfId="40" applyFont="1" applyBorder="1" applyAlignment="1">
      <alignment horizontal="centerContinuous"/>
    </xf>
    <xf numFmtId="0" fontId="50" fillId="0" borderId="60" xfId="40" applyFont="1" applyBorder="1" applyAlignment="1">
      <alignment horizontal="centerContinuous"/>
    </xf>
    <xf numFmtId="0" fontId="50" fillId="0" borderId="57" xfId="40" applyFont="1" applyBorder="1" applyAlignment="1">
      <alignment horizontal="centerContinuous"/>
    </xf>
    <xf numFmtId="0" fontId="15" fillId="0" borderId="0" xfId="40" applyFont="1"/>
    <xf numFmtId="0" fontId="51" fillId="0" borderId="69" xfId="40" applyFont="1" applyBorder="1" applyAlignment="1">
      <alignment horizontal="center" vertical="center"/>
    </xf>
    <xf numFmtId="0" fontId="51" fillId="0" borderId="70" xfId="40" applyFont="1" applyFill="1" applyBorder="1" applyAlignment="1">
      <alignment horizontal="center" vertical="center" wrapText="1"/>
    </xf>
    <xf numFmtId="0" fontId="51" fillId="24" borderId="71" xfId="40" applyFont="1" applyFill="1" applyBorder="1" applyAlignment="1">
      <alignment horizontal="center" vertical="center" wrapText="1"/>
    </xf>
    <xf numFmtId="0" fontId="51" fillId="0" borderId="72" xfId="40" applyFont="1" applyBorder="1" applyAlignment="1">
      <alignment horizontal="center" vertical="center" wrapText="1"/>
    </xf>
    <xf numFmtId="0" fontId="23" fillId="0" borderId="0" xfId="40" applyFont="1"/>
    <xf numFmtId="169" fontId="33" fillId="0" borderId="77" xfId="0" applyNumberFormat="1" applyFont="1" applyFill="1" applyBorder="1"/>
    <xf numFmtId="169" fontId="33" fillId="24" borderId="78" xfId="0" applyNumberFormat="1" applyFont="1" applyFill="1" applyBorder="1"/>
    <xf numFmtId="169" fontId="12" fillId="0" borderId="0" xfId="0" applyNumberFormat="1" applyFont="1" applyFill="1" applyBorder="1"/>
    <xf numFmtId="169" fontId="35" fillId="24" borderId="62" xfId="0" applyNumberFormat="1" applyFont="1" applyFill="1" applyBorder="1"/>
    <xf numFmtId="169" fontId="35" fillId="24" borderId="64" xfId="0" applyNumberFormat="1" applyFont="1" applyFill="1" applyBorder="1"/>
    <xf numFmtId="169" fontId="12" fillId="0" borderId="61" xfId="0" applyNumberFormat="1" applyFont="1" applyBorder="1"/>
    <xf numFmtId="169" fontId="12" fillId="0" borderId="63" xfId="0" applyNumberFormat="1" applyFont="1" applyBorder="1"/>
    <xf numFmtId="169" fontId="33" fillId="24" borderId="79" xfId="0" applyNumberFormat="1" applyFont="1" applyFill="1" applyBorder="1"/>
    <xf numFmtId="169" fontId="33" fillId="0" borderId="79" xfId="0" applyNumberFormat="1" applyFont="1" applyFill="1" applyBorder="1"/>
    <xf numFmtId="169" fontId="33" fillId="0" borderId="79" xfId="0" applyNumberFormat="1" applyFont="1" applyBorder="1"/>
    <xf numFmtId="0" fontId="52" fillId="0" borderId="0" xfId="0" applyFont="1" applyFill="1"/>
    <xf numFmtId="0" fontId="53" fillId="0" borderId="0" xfId="0" applyFont="1"/>
    <xf numFmtId="169" fontId="0" fillId="0" borderId="0" xfId="0" applyNumberFormat="1" applyFill="1"/>
    <xf numFmtId="0" fontId="54" fillId="0" borderId="0" xfId="0" applyFont="1"/>
    <xf numFmtId="0" fontId="55" fillId="0" borderId="0" xfId="0" applyFont="1"/>
    <xf numFmtId="0" fontId="42" fillId="0" borderId="36" xfId="0" applyFont="1" applyFill="1" applyBorder="1" applyAlignment="1">
      <alignment horizontal="center"/>
    </xf>
    <xf numFmtId="0" fontId="42" fillId="24" borderId="36" xfId="0" applyFont="1" applyFill="1" applyBorder="1" applyAlignment="1">
      <alignment horizontal="center"/>
    </xf>
    <xf numFmtId="169" fontId="33" fillId="24" borderId="84" xfId="0" applyNumberFormat="1" applyFont="1" applyFill="1" applyBorder="1"/>
    <xf numFmtId="0" fontId="42" fillId="0" borderId="36" xfId="0" applyFont="1" applyBorder="1" applyAlignment="1">
      <alignment horizontal="center"/>
    </xf>
    <xf numFmtId="0" fontId="42" fillId="24" borderId="85" xfId="0" applyFont="1" applyFill="1" applyBorder="1" applyAlignment="1">
      <alignment horizontal="center"/>
    </xf>
    <xf numFmtId="169" fontId="28" fillId="0" borderId="79" xfId="0" applyNumberFormat="1" applyFont="1" applyFill="1" applyBorder="1"/>
    <xf numFmtId="169" fontId="28" fillId="24" borderId="79" xfId="0" applyNumberFormat="1" applyFont="1" applyFill="1" applyBorder="1"/>
    <xf numFmtId="169" fontId="33" fillId="0" borderId="89" xfId="0" applyNumberFormat="1" applyFont="1" applyBorder="1"/>
    <xf numFmtId="0" fontId="42" fillId="0" borderId="58" xfId="0" applyFont="1" applyBorder="1" applyAlignment="1">
      <alignment horizontal="center"/>
    </xf>
    <xf numFmtId="169" fontId="33" fillId="0" borderId="77" xfId="0" applyNumberFormat="1" applyFont="1" applyBorder="1"/>
    <xf numFmtId="0" fontId="42" fillId="0" borderId="31" xfId="0" applyFont="1" applyBorder="1" applyAlignment="1">
      <alignment horizontal="center"/>
    </xf>
    <xf numFmtId="0" fontId="33" fillId="0" borderId="95" xfId="0" applyFont="1" applyBorder="1" applyAlignment="1">
      <alignment horizontal="centerContinuous" wrapText="1"/>
    </xf>
    <xf numFmtId="169" fontId="33" fillId="24" borderId="95" xfId="0" applyNumberFormat="1" applyFont="1" applyFill="1" applyBorder="1"/>
    <xf numFmtId="169" fontId="12" fillId="24" borderId="96" xfId="0" applyNumberFormat="1" applyFont="1" applyFill="1" applyBorder="1"/>
    <xf numFmtId="169" fontId="12" fillId="24" borderId="97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2" fillId="0" borderId="96" xfId="38" applyFont="1" applyBorder="1"/>
    <xf numFmtId="169" fontId="12" fillId="0" borderId="53" xfId="38" applyNumberFormat="1" applyFont="1" applyBorder="1"/>
    <xf numFmtId="169" fontId="12" fillId="24" borderId="53" xfId="38" applyNumberFormat="1" applyFont="1" applyFill="1" applyBorder="1"/>
    <xf numFmtId="169" fontId="12" fillId="24" borderId="96" xfId="38" applyNumberFormat="1" applyFont="1" applyFill="1" applyBorder="1"/>
    <xf numFmtId="169" fontId="35" fillId="24" borderId="62" xfId="38" applyNumberFormat="1" applyFont="1" applyFill="1" applyBorder="1"/>
    <xf numFmtId="0" fontId="12" fillId="0" borderId="96" xfId="0" applyFont="1" applyBorder="1"/>
    <xf numFmtId="0" fontId="12" fillId="0" borderId="97" xfId="0" applyFont="1" applyBorder="1"/>
    <xf numFmtId="0" fontId="12" fillId="0" borderId="97" xfId="38" applyFont="1" applyBorder="1"/>
    <xf numFmtId="169" fontId="12" fillId="0" borderId="54" xfId="38" applyNumberFormat="1" applyFont="1" applyBorder="1"/>
    <xf numFmtId="169" fontId="12" fillId="24" borderId="54" xfId="38" applyNumberFormat="1" applyFont="1" applyFill="1" applyBorder="1"/>
    <xf numFmtId="169" fontId="12" fillId="24" borderId="97" xfId="38" applyNumberFormat="1" applyFont="1" applyFill="1" applyBorder="1"/>
    <xf numFmtId="169" fontId="35" fillId="24" borderId="64" xfId="38" applyNumberFormat="1" applyFont="1" applyFill="1" applyBorder="1"/>
    <xf numFmtId="49" fontId="31" fillId="0" borderId="0" xfId="0" applyNumberFormat="1" applyFont="1" applyBorder="1" applyAlignment="1">
      <alignment horizontal="centerContinuous"/>
    </xf>
    <xf numFmtId="0" fontId="33" fillId="0" borderId="99" xfId="0" applyFont="1" applyBorder="1" applyAlignment="1">
      <alignment horizontal="centerContinuous" wrapText="1"/>
    </xf>
    <xf numFmtId="0" fontId="8" fillId="0" borderId="30" xfId="0" applyFont="1" applyBorder="1" applyAlignment="1">
      <alignment horizontal="center" vertical="center" wrapText="1"/>
    </xf>
    <xf numFmtId="0" fontId="73" fillId="0" borderId="0" xfId="37"/>
    <xf numFmtId="169" fontId="0" fillId="0" borderId="0" xfId="0" applyNumberFormat="1"/>
    <xf numFmtId="0" fontId="45" fillId="0" borderId="0" xfId="0" applyFont="1"/>
    <xf numFmtId="169" fontId="12" fillId="0" borderId="61" xfId="38" applyNumberFormat="1" applyFont="1" applyBorder="1"/>
    <xf numFmtId="169" fontId="12" fillId="0" borderId="63" xfId="38" applyNumberFormat="1" applyFont="1" applyBorder="1"/>
    <xf numFmtId="49" fontId="12" fillId="0" borderId="100" xfId="0" applyNumberFormat="1" applyFont="1" applyBorder="1"/>
    <xf numFmtId="0" fontId="0" fillId="0" borderId="99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2" fillId="0" borderId="44" xfId="0" applyNumberFormat="1" applyFont="1" applyBorder="1" applyAlignment="1"/>
    <xf numFmtId="49" fontId="12" fillId="0" borderId="61" xfId="0" applyNumberFormat="1" applyFont="1" applyBorder="1"/>
    <xf numFmtId="49" fontId="12" fillId="0" borderId="63" xfId="0" applyNumberFormat="1" applyFont="1" applyBorder="1"/>
    <xf numFmtId="49" fontId="31" fillId="0" borderId="11" xfId="0" applyNumberFormat="1" applyFont="1" applyBorder="1" applyAlignment="1">
      <alignment horizontal="centerContinuous"/>
    </xf>
    <xf numFmtId="49" fontId="12" fillId="0" borderId="61" xfId="38" applyNumberFormat="1" applyFont="1" applyBorder="1"/>
    <xf numFmtId="49" fontId="12" fillId="0" borderId="63" xfId="38" applyNumberFormat="1" applyFont="1" applyBorder="1"/>
    <xf numFmtId="164" fontId="35" fillId="0" borderId="0" xfId="0" applyNumberFormat="1" applyFont="1" applyFill="1" applyBorder="1"/>
    <xf numFmtId="0" fontId="0" fillId="0" borderId="30" xfId="0" applyBorder="1"/>
    <xf numFmtId="3" fontId="0" fillId="0" borderId="0" xfId="0" applyNumberFormat="1"/>
    <xf numFmtId="0" fontId="77" fillId="0" borderId="0" xfId="37" applyFont="1"/>
    <xf numFmtId="169" fontId="12" fillId="24" borderId="83" xfId="38" applyNumberFormat="1" applyFont="1" applyFill="1" applyBorder="1"/>
    <xf numFmtId="169" fontId="12" fillId="24" borderId="102" xfId="38" applyNumberFormat="1" applyFont="1" applyFill="1" applyBorder="1"/>
    <xf numFmtId="169" fontId="33" fillId="0" borderId="103" xfId="0" applyNumberFormat="1" applyFont="1" applyBorder="1"/>
    <xf numFmtId="169" fontId="35" fillId="0" borderId="104" xfId="38" applyNumberFormat="1" applyFont="1" applyBorder="1"/>
    <xf numFmtId="169" fontId="35" fillId="0" borderId="105" xfId="38" applyNumberFormat="1" applyFont="1" applyBorder="1"/>
    <xf numFmtId="169" fontId="12" fillId="24" borderId="83" xfId="0" applyNumberFormat="1" applyFont="1" applyFill="1" applyBorder="1"/>
    <xf numFmtId="169" fontId="12" fillId="24" borderId="102" xfId="0" applyNumberFormat="1" applyFont="1" applyFill="1" applyBorder="1"/>
    <xf numFmtId="169" fontId="35" fillId="0" borderId="104" xfId="0" applyNumberFormat="1" applyFont="1" applyBorder="1"/>
    <xf numFmtId="169" fontId="35" fillId="0" borderId="105" xfId="0" applyNumberFormat="1" applyFont="1" applyBorder="1"/>
    <xf numFmtId="0" fontId="3" fillId="0" borderId="0" xfId="0" applyFont="1" applyAlignment="1">
      <alignment vertical="center"/>
    </xf>
    <xf numFmtId="0" fontId="33" fillId="0" borderId="84" xfId="0" applyFont="1" applyBorder="1" applyAlignment="1">
      <alignment horizontal="centerContinuous"/>
    </xf>
    <xf numFmtId="0" fontId="12" fillId="0" borderId="83" xfId="38" applyFont="1" applyBorder="1"/>
    <xf numFmtId="0" fontId="12" fillId="0" borderId="102" xfId="38" applyFont="1" applyBorder="1"/>
    <xf numFmtId="169" fontId="12" fillId="0" borderId="104" xfId="38" applyNumberFormat="1" applyFont="1" applyBorder="1"/>
    <xf numFmtId="169" fontId="12" fillId="0" borderId="105" xfId="38" applyNumberFormat="1" applyFont="1" applyBorder="1"/>
    <xf numFmtId="0" fontId="42" fillId="0" borderId="58" xfId="0" applyFont="1" applyFill="1" applyBorder="1" applyAlignment="1">
      <alignment horizontal="center"/>
    </xf>
    <xf numFmtId="0" fontId="42" fillId="24" borderId="39" xfId="0" applyFont="1" applyFill="1" applyBorder="1" applyAlignment="1">
      <alignment horizontal="center"/>
    </xf>
    <xf numFmtId="169" fontId="33" fillId="0" borderId="24" xfId="0" applyNumberFormat="1" applyFont="1" applyBorder="1"/>
    <xf numFmtId="169" fontId="33" fillId="24" borderId="33" xfId="0" applyNumberFormat="1" applyFont="1" applyFill="1" applyBorder="1"/>
    <xf numFmtId="0" fontId="44" fillId="0" borderId="46" xfId="40" applyFont="1" applyBorder="1" applyAlignment="1">
      <alignment vertical="center"/>
    </xf>
    <xf numFmtId="3" fontId="44" fillId="0" borderId="17" xfId="39" applyNumberFormat="1" applyFont="1" applyBorder="1"/>
    <xf numFmtId="3" fontId="44" fillId="24" borderId="60" xfId="39" applyNumberFormat="1" applyFont="1" applyFill="1" applyBorder="1"/>
    <xf numFmtId="3" fontId="44" fillId="0" borderId="41" xfId="39" applyNumberFormat="1" applyFont="1" applyBorder="1"/>
    <xf numFmtId="0" fontId="44" fillId="0" borderId="16" xfId="40" applyFont="1" applyBorder="1" applyAlignment="1">
      <alignment vertical="center"/>
    </xf>
    <xf numFmtId="3" fontId="44" fillId="0" borderId="56" xfId="39" applyNumberFormat="1" applyFont="1" applyBorder="1"/>
    <xf numFmtId="3" fontId="44" fillId="24" borderId="40" xfId="39" applyNumberFormat="1" applyFont="1" applyFill="1" applyBorder="1"/>
    <xf numFmtId="4" fontId="3" fillId="0" borderId="26" xfId="39" applyNumberFormat="1" applyFont="1" applyBorder="1"/>
    <xf numFmtId="3" fontId="3" fillId="0" borderId="73" xfId="40" applyNumberFormat="1" applyFont="1" applyBorder="1"/>
    <xf numFmtId="3" fontId="3" fillId="24" borderId="73" xfId="40" applyNumberFormat="1" applyFont="1" applyFill="1" applyBorder="1"/>
    <xf numFmtId="4" fontId="3" fillId="0" borderId="73" xfId="39" applyNumberFormat="1" applyFont="1" applyBorder="1"/>
    <xf numFmtId="3" fontId="3" fillId="0" borderId="73" xfId="39" applyNumberFormat="1" applyFont="1" applyBorder="1"/>
    <xf numFmtId="3" fontId="3" fillId="24" borderId="74" xfId="39" applyNumberFormat="1" applyFont="1" applyFill="1" applyBorder="1"/>
    <xf numFmtId="3" fontId="3" fillId="0" borderId="38" xfId="39" applyNumberFormat="1" applyFont="1" applyBorder="1"/>
    <xf numFmtId="4" fontId="3" fillId="0" borderId="25" xfId="39" applyNumberFormat="1" applyFont="1" applyBorder="1"/>
    <xf numFmtId="3" fontId="3" fillId="0" borderId="42" xfId="40" applyNumberFormat="1" applyFont="1" applyBorder="1"/>
    <xf numFmtId="3" fontId="3" fillId="24" borderId="42" xfId="40" applyNumberFormat="1" applyFont="1" applyFill="1" applyBorder="1"/>
    <xf numFmtId="4" fontId="3" fillId="0" borderId="42" xfId="39" applyNumberFormat="1" applyFont="1" applyBorder="1"/>
    <xf numFmtId="3" fontId="3" fillId="0" borderId="42" xfId="39" applyNumberFormat="1" applyFont="1" applyBorder="1"/>
    <xf numFmtId="3" fontId="3" fillId="24" borderId="75" xfId="39" applyNumberFormat="1" applyFont="1" applyFill="1" applyBorder="1"/>
    <xf numFmtId="3" fontId="3" fillId="0" borderId="35" xfId="39" applyNumberFormat="1" applyFont="1" applyBorder="1"/>
    <xf numFmtId="4" fontId="3" fillId="0" borderId="27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2" xfId="39" applyNumberFormat="1" applyFont="1" applyBorder="1"/>
    <xf numFmtId="0" fontId="79" fillId="0" borderId="65" xfId="40" applyFont="1" applyBorder="1" applyAlignment="1">
      <alignment horizontal="centerContinuous"/>
    </xf>
    <xf numFmtId="0" fontId="79" fillId="0" borderId="66" xfId="40" applyFont="1" applyBorder="1" applyAlignment="1">
      <alignment horizontal="centerContinuous"/>
    </xf>
    <xf numFmtId="0" fontId="79" fillId="0" borderId="67" xfId="40" applyFont="1" applyBorder="1" applyAlignment="1">
      <alignment horizontal="centerContinuous"/>
    </xf>
    <xf numFmtId="0" fontId="79" fillId="0" borderId="68" xfId="40" applyFont="1" applyBorder="1" applyAlignment="1">
      <alignment horizontal="centerContinuous"/>
    </xf>
    <xf numFmtId="0" fontId="81" fillId="0" borderId="0" xfId="40" applyFont="1"/>
    <xf numFmtId="0" fontId="84" fillId="0" borderId="0" xfId="0" applyFont="1"/>
    <xf numFmtId="0" fontId="85" fillId="0" borderId="0" xfId="0" applyFont="1" applyFill="1"/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44" fillId="0" borderId="0" xfId="39" applyNumberFormat="1" applyFont="1" applyBorder="1"/>
    <xf numFmtId="0" fontId="1" fillId="0" borderId="0" xfId="40" applyFill="1"/>
    <xf numFmtId="4" fontId="44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87" fillId="0" borderId="0" xfId="40" applyFont="1"/>
    <xf numFmtId="3" fontId="44" fillId="0" borderId="0" xfId="40" applyNumberFormat="1" applyFont="1" applyFill="1" applyBorder="1"/>
    <xf numFmtId="3" fontId="44" fillId="0" borderId="0" xfId="39" applyNumberFormat="1" applyFont="1" applyFill="1" applyBorder="1"/>
    <xf numFmtId="3" fontId="44" fillId="0" borderId="0" xfId="39" applyNumberFormat="1" applyFont="1" applyBorder="1"/>
    <xf numFmtId="0" fontId="89" fillId="0" borderId="0" xfId="0" applyFont="1" applyFill="1"/>
    <xf numFmtId="169" fontId="35" fillId="0" borderId="25" xfId="38" applyNumberFormat="1" applyFont="1" applyBorder="1"/>
    <xf numFmtId="169" fontId="35" fillId="24" borderId="35" xfId="38" applyNumberFormat="1" applyFont="1" applyFill="1" applyBorder="1"/>
    <xf numFmtId="169" fontId="35" fillId="0" borderId="27" xfId="38" applyNumberFormat="1" applyFont="1" applyBorder="1"/>
    <xf numFmtId="169" fontId="35" fillId="24" borderId="32" xfId="38" applyNumberFormat="1" applyFont="1" applyFill="1" applyBorder="1"/>
    <xf numFmtId="169" fontId="33" fillId="0" borderId="24" xfId="0" applyNumberFormat="1" applyFont="1" applyFill="1" applyBorder="1"/>
    <xf numFmtId="169" fontId="12" fillId="0" borderId="25" xfId="0" applyNumberFormat="1" applyFont="1" applyFill="1" applyBorder="1"/>
    <xf numFmtId="169" fontId="12" fillId="24" borderId="35" xfId="0" applyNumberFormat="1" applyFont="1" applyFill="1" applyBorder="1"/>
    <xf numFmtId="169" fontId="12" fillId="0" borderId="27" xfId="0" applyNumberFormat="1" applyFont="1" applyFill="1" applyBorder="1"/>
    <xf numFmtId="169" fontId="12" fillId="24" borderId="32" xfId="0" applyNumberFormat="1" applyFont="1" applyFill="1" applyBorder="1"/>
    <xf numFmtId="170" fontId="0" fillId="0" borderId="0" xfId="0" applyNumberFormat="1"/>
    <xf numFmtId="3" fontId="35" fillId="0" borderId="0" xfId="0" applyNumberFormat="1" applyFont="1" applyFill="1" applyBorder="1"/>
    <xf numFmtId="169" fontId="35" fillId="0" borderId="0" xfId="0" applyNumberFormat="1" applyFont="1" applyBorder="1"/>
    <xf numFmtId="0" fontId="7" fillId="0" borderId="115" xfId="0" applyFont="1" applyBorder="1" applyAlignment="1">
      <alignment horizontal="centerContinuous" vertical="center"/>
    </xf>
    <xf numFmtId="0" fontId="9" fillId="0" borderId="116" xfId="0" applyFont="1" applyBorder="1" applyAlignment="1">
      <alignment horizontal="centerContinuous" vertical="center"/>
    </xf>
    <xf numFmtId="0" fontId="9" fillId="0" borderId="117" xfId="0" applyFont="1" applyBorder="1" applyAlignment="1">
      <alignment horizontal="centerContinuous" vertical="center"/>
    </xf>
    <xf numFmtId="0" fontId="9" fillId="0" borderId="118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2" fillId="0" borderId="27" xfId="0" applyFont="1" applyBorder="1" applyAlignment="1">
      <alignment horizontal="center"/>
    </xf>
    <xf numFmtId="0" fontId="9" fillId="0" borderId="119" xfId="0" applyFont="1" applyBorder="1" applyAlignment="1">
      <alignment horizontal="centerContinuous" vertical="center"/>
    </xf>
    <xf numFmtId="169" fontId="12" fillId="24" borderId="62" xfId="38" applyNumberFormat="1" applyFont="1" applyFill="1" applyBorder="1"/>
    <xf numFmtId="169" fontId="12" fillId="24" borderId="64" xfId="38" applyNumberFormat="1" applyFont="1" applyFill="1" applyBorder="1"/>
    <xf numFmtId="0" fontId="9" fillId="0" borderId="120" xfId="0" applyFont="1" applyBorder="1"/>
    <xf numFmtId="0" fontId="7" fillId="0" borderId="121" xfId="0" applyFont="1" applyBorder="1" applyAlignment="1">
      <alignment horizontal="center"/>
    </xf>
    <xf numFmtId="0" fontId="12" fillId="0" borderId="122" xfId="0" applyFont="1" applyBorder="1" applyAlignment="1"/>
    <xf numFmtId="0" fontId="42" fillId="0" borderId="28" xfId="0" applyFont="1" applyBorder="1" applyAlignment="1">
      <alignment horizontal="center"/>
    </xf>
    <xf numFmtId="169" fontId="33" fillId="24" borderId="89" xfId="0" applyNumberFormat="1" applyFont="1" applyFill="1" applyBorder="1"/>
    <xf numFmtId="14" fontId="28" fillId="0" borderId="123" xfId="0" applyNumberFormat="1" applyFont="1" applyFill="1" applyBorder="1" applyAlignment="1">
      <alignment horizontal="center" vertical="center"/>
    </xf>
    <xf numFmtId="0" fontId="8" fillId="0" borderId="124" xfId="0" applyFont="1" applyBorder="1" applyAlignment="1">
      <alignment horizontal="center" vertical="center" wrapText="1"/>
    </xf>
    <xf numFmtId="3" fontId="8" fillId="0" borderId="125" xfId="0" applyNumberFormat="1" applyFont="1" applyFill="1" applyBorder="1" applyAlignment="1">
      <alignment horizontal="right" vertical="center" wrapText="1"/>
    </xf>
    <xf numFmtId="0" fontId="0" fillId="0" borderId="124" xfId="0" applyBorder="1"/>
    <xf numFmtId="0" fontId="77" fillId="0" borderId="0" xfId="0" applyFont="1" applyBorder="1"/>
    <xf numFmtId="0" fontId="73" fillId="0" borderId="0" xfId="0" applyFont="1"/>
    <xf numFmtId="0" fontId="79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8" fillId="0" borderId="140" xfId="0" applyNumberFormat="1" applyFont="1" applyFill="1" applyBorder="1" applyAlignment="1">
      <alignment horizontal="right" vertical="center" wrapText="1"/>
    </xf>
    <xf numFmtId="0" fontId="25" fillId="0" borderId="126" xfId="49" applyFont="1" applyBorder="1" applyAlignment="1">
      <alignment horizontal="center"/>
    </xf>
    <xf numFmtId="0" fontId="16" fillId="0" borderId="130" xfId="49" applyFont="1" applyBorder="1" applyAlignment="1">
      <alignment horizontal="centerContinuous"/>
    </xf>
    <xf numFmtId="0" fontId="16" fillId="0" borderId="131" xfId="49" applyFont="1" applyBorder="1" applyAlignment="1">
      <alignment horizontal="centerContinuous"/>
    </xf>
    <xf numFmtId="0" fontId="24" fillId="0" borderId="128" xfId="49" applyFont="1" applyBorder="1" applyAlignment="1">
      <alignment horizontal="centerContinuous"/>
    </xf>
    <xf numFmtId="0" fontId="40" fillId="0" borderId="127" xfId="49" applyFont="1" applyFill="1" applyBorder="1" applyAlignment="1">
      <alignment horizontal="center" wrapText="1"/>
    </xf>
    <xf numFmtId="0" fontId="30" fillId="0" borderId="126" xfId="49" applyFont="1" applyFill="1" applyBorder="1" applyAlignment="1">
      <alignment horizontal="centerContinuous" wrapText="1"/>
    </xf>
    <xf numFmtId="0" fontId="30" fillId="0" borderId="135" xfId="49" applyFont="1" applyFill="1" applyBorder="1" applyAlignment="1">
      <alignment horizontal="centerContinuous" wrapText="1"/>
    </xf>
    <xf numFmtId="0" fontId="40" fillId="0" borderId="140" xfId="49" applyFont="1" applyFill="1" applyBorder="1" applyAlignment="1">
      <alignment horizontal="center" vertical="center" wrapText="1"/>
    </xf>
    <xf numFmtId="0" fontId="41" fillId="0" borderId="126" xfId="49" applyFont="1" applyFill="1" applyBorder="1" applyAlignment="1">
      <alignment horizontal="center" wrapText="1"/>
    </xf>
    <xf numFmtId="2" fontId="24" fillId="0" borderId="126" xfId="49" applyNumberFormat="1" applyFont="1" applyBorder="1" applyAlignment="1">
      <alignment horizontal="right" vertical="center"/>
    </xf>
    <xf numFmtId="2" fontId="3" fillId="0" borderId="126" xfId="41" applyNumberFormat="1" applyFont="1" applyBorder="1" applyAlignment="1">
      <alignment horizontal="right" vertical="center"/>
    </xf>
    <xf numFmtId="0" fontId="0" fillId="0" borderId="160" xfId="0" applyBorder="1"/>
    <xf numFmtId="0" fontId="0" fillId="0" borderId="164" xfId="0" applyBorder="1"/>
    <xf numFmtId="0" fontId="0" fillId="0" borderId="165" xfId="0" applyBorder="1"/>
    <xf numFmtId="0" fontId="92" fillId="0" borderId="124" xfId="0" applyFont="1" applyBorder="1"/>
    <xf numFmtId="0" fontId="0" fillId="0" borderId="161" xfId="0" applyBorder="1"/>
    <xf numFmtId="0" fontId="73" fillId="0" borderId="132" xfId="0" applyFont="1" applyBorder="1" applyAlignment="1">
      <alignment horizontal="center"/>
    </xf>
    <xf numFmtId="0" fontId="0" fillId="0" borderId="160" xfId="0" applyBorder="1" applyAlignment="1">
      <alignment horizontal="center"/>
    </xf>
    <xf numFmtId="0" fontId="93" fillId="0" borderId="124" xfId="0" applyFont="1" applyBorder="1"/>
    <xf numFmtId="0" fontId="93" fillId="0" borderId="30" xfId="0" applyFont="1" applyBorder="1"/>
    <xf numFmtId="0" fontId="15" fillId="0" borderId="166" xfId="0" applyFont="1" applyBorder="1" applyAlignment="1">
      <alignment horizontal="center" vertical="center" wrapText="1"/>
    </xf>
    <xf numFmtId="168" fontId="2" fillId="0" borderId="139" xfId="0" applyNumberFormat="1" applyFont="1" applyBorder="1" applyAlignment="1">
      <alignment horizontal="center" vertical="center" wrapText="1"/>
    </xf>
    <xf numFmtId="0" fontId="3" fillId="0" borderId="170" xfId="0" applyFont="1" applyFill="1" applyBorder="1" applyAlignment="1" applyProtection="1">
      <alignment horizontal="center" vertical="top" wrapText="1"/>
      <protection locked="0"/>
    </xf>
    <xf numFmtId="0" fontId="3" fillId="0" borderId="171" xfId="0" applyFont="1" applyFill="1" applyBorder="1" applyAlignment="1" applyProtection="1">
      <alignment horizontal="center" vertical="top" wrapText="1"/>
      <protection locked="0"/>
    </xf>
    <xf numFmtId="0" fontId="3" fillId="0" borderId="172" xfId="0" applyFont="1" applyFill="1" applyBorder="1" applyAlignment="1" applyProtection="1">
      <alignment horizontal="center" vertical="top" wrapText="1"/>
      <protection locked="0"/>
    </xf>
    <xf numFmtId="0" fontId="44" fillId="0" borderId="172" xfId="0" applyFont="1" applyFill="1" applyBorder="1" applyAlignment="1" applyProtection="1">
      <alignment horizontal="center" vertical="center" wrapText="1"/>
      <protection locked="0"/>
    </xf>
    <xf numFmtId="165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2" xfId="0" applyNumberFormat="1" applyFont="1" applyFill="1" applyBorder="1" applyAlignment="1" applyProtection="1">
      <alignment horizontal="center" vertical="center" wrapText="1"/>
    </xf>
    <xf numFmtId="165" fontId="3" fillId="0" borderId="170" xfId="0" applyNumberFormat="1" applyFont="1" applyFill="1" applyBorder="1" applyAlignment="1" applyProtection="1">
      <alignment horizontal="right" vertical="center" wrapText="1"/>
    </xf>
    <xf numFmtId="1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2" xfId="0" applyNumberFormat="1" applyFont="1" applyFill="1" applyBorder="1" applyAlignment="1" applyProtection="1">
      <alignment horizontal="right" vertical="center" wrapText="1"/>
    </xf>
    <xf numFmtId="1" fontId="44" fillId="0" borderId="170" xfId="0" applyNumberFormat="1" applyFont="1" applyFill="1" applyBorder="1" applyAlignment="1" applyProtection="1">
      <alignment horizontal="right" vertical="center" wrapText="1"/>
      <protection locked="0"/>
    </xf>
    <xf numFmtId="1" fontId="40" fillId="0" borderId="172" xfId="0" applyNumberFormat="1" applyFont="1" applyFill="1" applyBorder="1" applyAlignment="1">
      <alignment horizontal="right" vertical="center" wrapText="1"/>
    </xf>
    <xf numFmtId="0" fontId="0" fillId="0" borderId="173" xfId="0" applyBorder="1"/>
    <xf numFmtId="0" fontId="73" fillId="0" borderId="173" xfId="0" applyFont="1" applyBorder="1"/>
    <xf numFmtId="0" fontId="77" fillId="0" borderId="173" xfId="0" applyFont="1" applyBorder="1"/>
    <xf numFmtId="166" fontId="74" fillId="0" borderId="177" xfId="0" applyNumberFormat="1" applyFont="1" applyBorder="1" applyAlignment="1">
      <alignment horizontal="centerContinuous" vertical="center" wrapText="1"/>
    </xf>
    <xf numFmtId="3" fontId="8" fillId="0" borderId="173" xfId="0" applyNumberFormat="1" applyFont="1" applyFill="1" applyBorder="1" applyAlignment="1">
      <alignment horizontal="right" vertical="center" wrapText="1"/>
    </xf>
    <xf numFmtId="165" fontId="86" fillId="0" borderId="173" xfId="0" applyNumberFormat="1" applyFont="1" applyBorder="1" applyAlignment="1">
      <alignment horizontal="right" vertical="center" wrapText="1"/>
    </xf>
    <xf numFmtId="1" fontId="8" fillId="0" borderId="173" xfId="0" applyNumberFormat="1" applyFont="1" applyBorder="1" applyAlignment="1">
      <alignment horizontal="right" vertical="center" wrapText="1"/>
    </xf>
    <xf numFmtId="1" fontId="8" fillId="0" borderId="173" xfId="0" applyNumberFormat="1" applyFont="1" applyFill="1" applyBorder="1" applyAlignment="1">
      <alignment horizontal="right" vertical="center" wrapText="1"/>
    </xf>
    <xf numFmtId="0" fontId="78" fillId="0" borderId="173" xfId="0" applyFont="1" applyBorder="1" applyAlignment="1">
      <alignment horizontal="center" wrapText="1"/>
    </xf>
    <xf numFmtId="2" fontId="8" fillId="0" borderId="173" xfId="0" applyNumberFormat="1" applyFont="1" applyBorder="1" applyAlignment="1">
      <alignment horizontal="center" vertical="center" wrapText="1"/>
    </xf>
    <xf numFmtId="0" fontId="94" fillId="0" borderId="152" xfId="0" applyFont="1" applyBorder="1" applyAlignment="1">
      <alignment horizontal="centerContinuous" vertical="center" wrapText="1"/>
    </xf>
    <xf numFmtId="0" fontId="94" fillId="0" borderId="153" xfId="0" applyFont="1" applyBorder="1" applyAlignment="1">
      <alignment horizontal="centerContinuous" vertical="center" wrapText="1"/>
    </xf>
    <xf numFmtId="16" fontId="94" fillId="0" borderId="133" xfId="0" applyNumberFormat="1" applyFont="1" applyFill="1" applyBorder="1" applyAlignment="1">
      <alignment horizontal="center" vertical="center" wrapText="1"/>
    </xf>
    <xf numFmtId="16" fontId="94" fillId="0" borderId="177" xfId="0" applyNumberFormat="1" applyFont="1" applyFill="1" applyBorder="1" applyAlignment="1">
      <alignment horizontal="center" vertical="center" wrapText="1"/>
    </xf>
    <xf numFmtId="0" fontId="94" fillId="0" borderId="173" xfId="0" applyFont="1" applyBorder="1" applyAlignment="1">
      <alignment horizontal="center" vertical="center"/>
    </xf>
    <xf numFmtId="0" fontId="94" fillId="0" borderId="174" xfId="0" applyFont="1" applyBorder="1" applyAlignment="1">
      <alignment horizontal="center" vertical="center"/>
    </xf>
    <xf numFmtId="164" fontId="94" fillId="0" borderId="141" xfId="0" applyNumberFormat="1" applyFont="1" applyFill="1" applyBorder="1" applyAlignment="1">
      <alignment horizontal="right" vertical="center" wrapText="1"/>
    </xf>
    <xf numFmtId="164" fontId="95" fillId="0" borderId="142" xfId="0" applyNumberFormat="1" applyFont="1" applyFill="1" applyBorder="1" applyAlignment="1">
      <alignment horizontal="right" vertical="center" wrapText="1"/>
    </xf>
    <xf numFmtId="164" fontId="98" fillId="0" borderId="140" xfId="0" applyNumberFormat="1" applyFont="1" applyBorder="1" applyAlignment="1">
      <alignment horizontal="right" vertical="center" wrapText="1"/>
    </xf>
    <xf numFmtId="0" fontId="94" fillId="0" borderId="140" xfId="0" applyFont="1" applyBorder="1" applyAlignment="1">
      <alignment horizontal="right" vertical="center"/>
    </xf>
    <xf numFmtId="2" fontId="94" fillId="0" borderId="139" xfId="0" applyNumberFormat="1" applyFont="1" applyBorder="1" applyAlignment="1">
      <alignment horizontal="right" vertical="center"/>
    </xf>
    <xf numFmtId="0" fontId="94" fillId="0" borderId="154" xfId="0" applyFont="1" applyBorder="1" applyAlignment="1">
      <alignment horizontal="centerContinuous"/>
    </xf>
    <xf numFmtId="0" fontId="94" fillId="0" borderId="155" xfId="0" applyFont="1" applyBorder="1" applyAlignment="1">
      <alignment horizontal="centerContinuous"/>
    </xf>
    <xf numFmtId="0" fontId="94" fillId="0" borderId="156" xfId="0" applyFont="1" applyBorder="1" applyAlignment="1">
      <alignment horizontal="centerContinuous"/>
    </xf>
    <xf numFmtId="0" fontId="94" fillId="0" borderId="152" xfId="0" applyFont="1" applyBorder="1" applyAlignment="1">
      <alignment horizontal="centerContinuous"/>
    </xf>
    <xf numFmtId="0" fontId="95" fillId="0" borderId="133" xfId="0" applyFont="1" applyBorder="1" applyAlignment="1">
      <alignment horizontal="centerContinuous" vertical="center" wrapText="1"/>
    </xf>
    <xf numFmtId="0" fontId="95" fillId="0" borderId="146" xfId="0" applyFont="1" applyBorder="1" applyAlignment="1">
      <alignment horizontal="centerContinuous" vertical="center" wrapText="1"/>
    </xf>
    <xf numFmtId="0" fontId="97" fillId="0" borderId="155" xfId="0" applyFont="1" applyBorder="1" applyAlignment="1">
      <alignment horizontal="center" wrapText="1"/>
    </xf>
    <xf numFmtId="0" fontId="97" fillId="0" borderId="156" xfId="0" applyFont="1" applyBorder="1" applyAlignment="1">
      <alignment horizontal="center" wrapText="1"/>
    </xf>
    <xf numFmtId="0" fontId="94" fillId="0" borderId="133" xfId="0" applyFont="1" applyFill="1" applyBorder="1" applyAlignment="1">
      <alignment horizontal="center" vertical="center" wrapText="1"/>
    </xf>
    <xf numFmtId="0" fontId="97" fillId="0" borderId="0" xfId="0" applyFont="1" applyBorder="1" applyAlignment="1">
      <alignment horizontal="center" vertical="center" wrapText="1"/>
    </xf>
    <xf numFmtId="0" fontId="97" fillId="0" borderId="30" xfId="0" applyFont="1" applyBorder="1" applyAlignment="1">
      <alignment horizontal="center" vertical="center" wrapText="1"/>
    </xf>
    <xf numFmtId="164" fontId="94" fillId="0" borderId="133" xfId="0" applyNumberFormat="1" applyFont="1" applyFill="1" applyBorder="1" applyAlignment="1">
      <alignment horizontal="right" vertical="center" wrapText="1"/>
    </xf>
    <xf numFmtId="164" fontId="95" fillId="0" borderId="133" xfId="0" applyNumberFormat="1" applyFont="1" applyFill="1" applyBorder="1" applyAlignment="1">
      <alignment horizontal="right" vertical="center" wrapText="1"/>
    </xf>
    <xf numFmtId="164" fontId="99" fillId="0" borderId="134" xfId="0" applyNumberFormat="1" applyFont="1" applyBorder="1" applyAlignment="1">
      <alignment horizontal="right" vertical="center" wrapText="1"/>
    </xf>
    <xf numFmtId="164" fontId="94" fillId="0" borderId="173" xfId="0" applyNumberFormat="1" applyFont="1" applyFill="1" applyBorder="1" applyAlignment="1">
      <alignment horizontal="right" vertical="center" wrapText="1"/>
    </xf>
    <xf numFmtId="164" fontId="95" fillId="0" borderId="173" xfId="0" applyNumberFormat="1" applyFont="1" applyFill="1" applyBorder="1" applyAlignment="1">
      <alignment horizontal="right" vertical="center" wrapText="1"/>
    </xf>
    <xf numFmtId="164" fontId="99" fillId="0" borderId="177" xfId="0" applyNumberFormat="1" applyFont="1" applyBorder="1" applyAlignment="1">
      <alignment horizontal="right" vertical="center" wrapText="1"/>
    </xf>
    <xf numFmtId="2" fontId="40" fillId="0" borderId="126" xfId="49" applyNumberFormat="1" applyFont="1" applyFill="1" applyBorder="1" applyAlignment="1">
      <alignment horizontal="right" vertical="center"/>
    </xf>
    <xf numFmtId="0" fontId="30" fillId="0" borderId="124" xfId="49" applyFont="1" applyFill="1" applyBorder="1" applyAlignment="1">
      <alignment horizontal="center" vertical="center" wrapText="1"/>
    </xf>
    <xf numFmtId="0" fontId="30" fillId="0" borderId="37" xfId="49" applyFont="1" applyFill="1" applyBorder="1" applyAlignment="1">
      <alignment horizontal="center" vertical="center" wrapText="1"/>
    </xf>
    <xf numFmtId="165" fontId="13" fillId="0" borderId="129" xfId="49" applyNumberFormat="1" applyFont="1" applyFill="1" applyBorder="1" applyAlignment="1">
      <alignment horizontal="right" vertical="center"/>
    </xf>
    <xf numFmtId="165" fontId="13" fillId="0" borderId="135" xfId="49" applyNumberFormat="1" applyFont="1" applyFill="1" applyBorder="1" applyAlignment="1">
      <alignment horizontal="right" vertical="center"/>
    </xf>
    <xf numFmtId="0" fontId="94" fillId="0" borderId="149" xfId="0" applyFont="1" applyBorder="1" applyAlignment="1">
      <alignment horizontal="center"/>
    </xf>
    <xf numFmtId="0" fontId="95" fillId="0" borderId="146" xfId="0" applyFont="1" applyBorder="1" applyAlignment="1">
      <alignment horizontal="center"/>
    </xf>
    <xf numFmtId="0" fontId="95" fillId="0" borderId="147" xfId="0" applyFont="1" applyBorder="1" applyAlignment="1">
      <alignment horizontal="center"/>
    </xf>
    <xf numFmtId="0" fontId="102" fillId="0" borderId="147" xfId="0" applyFont="1" applyBorder="1" applyAlignment="1">
      <alignment horizontal="center"/>
    </xf>
    <xf numFmtId="0" fontId="94" fillId="0" borderId="147" xfId="0" applyFont="1" applyBorder="1" applyAlignment="1">
      <alignment horizontal="center"/>
    </xf>
    <xf numFmtId="0" fontId="94" fillId="0" borderId="135" xfId="0" applyFont="1" applyBorder="1" applyAlignment="1">
      <alignment horizontal="center"/>
    </xf>
    <xf numFmtId="0" fontId="94" fillId="0" borderId="93" xfId="0" applyFont="1" applyBorder="1" applyAlignment="1">
      <alignment horizontal="center"/>
    </xf>
    <xf numFmtId="0" fontId="95" fillId="0" borderId="158" xfId="0" applyFont="1" applyBorder="1" applyAlignment="1">
      <alignment horizontal="center"/>
    </xf>
    <xf numFmtId="0" fontId="95" fillId="0" borderId="73" xfId="0" applyFont="1" applyBorder="1" applyAlignment="1">
      <alignment horizontal="center"/>
    </xf>
    <xf numFmtId="0" fontId="102" fillId="0" borderId="73" xfId="0" applyFont="1" applyBorder="1" applyAlignment="1">
      <alignment horizontal="center"/>
    </xf>
    <xf numFmtId="0" fontId="95" fillId="0" borderId="73" xfId="0" applyFont="1" applyBorder="1" applyAlignment="1"/>
    <xf numFmtId="0" fontId="95" fillId="0" borderId="38" xfId="0" applyFont="1" applyBorder="1" applyAlignment="1"/>
    <xf numFmtId="0" fontId="94" fillId="0" borderId="159" xfId="0" applyFont="1" applyBorder="1" applyAlignment="1">
      <alignment horizontal="center"/>
    </xf>
    <xf numFmtId="2" fontId="95" fillId="0" borderId="34" xfId="0" applyNumberFormat="1" applyFont="1" applyBorder="1"/>
    <xf numFmtId="2" fontId="95" fillId="0" borderId="42" xfId="0" applyNumberFormat="1" applyFont="1" applyBorder="1"/>
    <xf numFmtId="2" fontId="95" fillId="0" borderId="42" xfId="0" applyNumberFormat="1" applyFont="1" applyBorder="1" applyAlignment="1"/>
    <xf numFmtId="2" fontId="95" fillId="0" borderId="35" xfId="0" applyNumberFormat="1" applyFont="1" applyBorder="1" applyAlignment="1"/>
    <xf numFmtId="0" fontId="94" fillId="0" borderId="159" xfId="0" applyFont="1" applyFill="1" applyBorder="1" applyAlignment="1">
      <alignment horizontal="center"/>
    </xf>
    <xf numFmtId="0" fontId="95" fillId="0" borderId="34" xfId="0" applyFont="1" applyBorder="1"/>
    <xf numFmtId="0" fontId="95" fillId="0" borderId="42" xfId="0" applyFont="1" applyBorder="1"/>
    <xf numFmtId="2" fontId="95" fillId="0" borderId="42" xfId="0" applyNumberFormat="1" applyFont="1" applyFill="1" applyBorder="1" applyAlignment="1"/>
    <xf numFmtId="0" fontId="95" fillId="0" borderId="35" xfId="0" applyFont="1" applyBorder="1"/>
    <xf numFmtId="0" fontId="95" fillId="0" borderId="42" xfId="0" applyFont="1" applyFill="1" applyBorder="1"/>
    <xf numFmtId="0" fontId="95" fillId="0" borderId="35" xfId="0" applyFont="1" applyFill="1" applyBorder="1"/>
    <xf numFmtId="2" fontId="95" fillId="0" borderId="42" xfId="0" applyNumberFormat="1" applyFont="1" applyFill="1" applyBorder="1"/>
    <xf numFmtId="0" fontId="94" fillId="0" borderId="87" xfId="0" applyFont="1" applyFill="1" applyBorder="1" applyAlignment="1">
      <alignment horizontal="center"/>
    </xf>
    <xf numFmtId="0" fontId="95" fillId="0" borderId="58" xfId="0" applyFont="1" applyBorder="1"/>
    <xf numFmtId="0" fontId="95" fillId="0" borderId="36" xfId="0" applyFont="1" applyBorder="1"/>
    <xf numFmtId="2" fontId="95" fillId="0" borderId="36" xfId="0" applyNumberFormat="1" applyFont="1" applyFill="1" applyBorder="1" applyAlignment="1"/>
    <xf numFmtId="0" fontId="95" fillId="0" borderId="36" xfId="0" applyFont="1" applyFill="1" applyBorder="1"/>
    <xf numFmtId="0" fontId="95" fillId="0" borderId="39" xfId="0" applyFont="1" applyBorder="1"/>
    <xf numFmtId="0" fontId="94" fillId="0" borderId="137" xfId="0" applyFont="1" applyFill="1" applyBorder="1" applyAlignment="1">
      <alignment horizontal="center"/>
    </xf>
    <xf numFmtId="0" fontId="95" fillId="0" borderId="31" xfId="0" applyFont="1" applyBorder="1"/>
    <xf numFmtId="0" fontId="95" fillId="0" borderId="43" xfId="0" applyFont="1" applyBorder="1"/>
    <xf numFmtId="2" fontId="95" fillId="0" borderId="43" xfId="0" applyNumberFormat="1" applyFont="1" applyFill="1" applyBorder="1" applyAlignment="1"/>
    <xf numFmtId="0" fontId="95" fillId="0" borderId="43" xfId="0" applyFont="1" applyFill="1" applyBorder="1"/>
    <xf numFmtId="2" fontId="95" fillId="0" borderId="43" xfId="0" applyNumberFormat="1" applyFont="1" applyFill="1" applyBorder="1"/>
    <xf numFmtId="0" fontId="95" fillId="0" borderId="32" xfId="0" applyFont="1" applyBorder="1"/>
    <xf numFmtId="0" fontId="94" fillId="0" borderId="0" xfId="0" applyFont="1"/>
    <xf numFmtId="0" fontId="100" fillId="0" borderId="0" xfId="0" applyFont="1"/>
    <xf numFmtId="0" fontId="103" fillId="0" borderId="0" xfId="0" applyFont="1"/>
    <xf numFmtId="0" fontId="95" fillId="0" borderId="0" xfId="0" applyFont="1"/>
    <xf numFmtId="0" fontId="101" fillId="0" borderId="0" xfId="0" applyFont="1"/>
    <xf numFmtId="0" fontId="97" fillId="0" borderId="0" xfId="0" applyFont="1"/>
    <xf numFmtId="0" fontId="104" fillId="0" borderId="0" xfId="0" applyFont="1"/>
    <xf numFmtId="0" fontId="105" fillId="0" borderId="0" xfId="0" applyFont="1"/>
    <xf numFmtId="0" fontId="110" fillId="0" borderId="0" xfId="0" applyFont="1"/>
    <xf numFmtId="0" fontId="111" fillId="0" borderId="0" xfId="0" applyFont="1"/>
    <xf numFmtId="14" fontId="94" fillId="0" borderId="133" xfId="0" applyNumberFormat="1" applyFont="1" applyFill="1" applyBorder="1" applyAlignment="1">
      <alignment horizontal="center" vertical="center" wrapText="1"/>
    </xf>
    <xf numFmtId="14" fontId="94" fillId="0" borderId="132" xfId="0" applyNumberFormat="1" applyFont="1" applyBorder="1" applyAlignment="1">
      <alignment horizontal="center" vertical="center" wrapText="1"/>
    </xf>
    <xf numFmtId="3" fontId="95" fillId="0" borderId="167" xfId="0" applyNumberFormat="1" applyFont="1" applyFill="1" applyBorder="1" applyAlignment="1">
      <alignment horizontal="right" vertical="center" wrapText="1"/>
    </xf>
    <xf numFmtId="3" fontId="95" fillId="0" borderId="106" xfId="0" applyNumberFormat="1" applyFont="1" applyBorder="1" applyAlignment="1">
      <alignment horizontal="right" vertical="center" wrapText="1"/>
    </xf>
    <xf numFmtId="164" fontId="95" fillId="0" borderId="136" xfId="0" applyNumberFormat="1" applyFont="1" applyBorder="1" applyAlignment="1">
      <alignment horizontal="right" vertical="center" wrapText="1"/>
    </xf>
    <xf numFmtId="3" fontId="95" fillId="0" borderId="25" xfId="0" applyNumberFormat="1" applyFont="1" applyFill="1" applyBorder="1" applyAlignment="1">
      <alignment horizontal="right" vertical="center" wrapText="1"/>
    </xf>
    <xf numFmtId="3" fontId="95" fillId="0" borderId="107" xfId="0" applyNumberFormat="1" applyFont="1" applyBorder="1" applyAlignment="1">
      <alignment horizontal="right" vertical="center" wrapText="1"/>
    </xf>
    <xf numFmtId="164" fontId="95" fillId="0" borderId="159" xfId="0" applyNumberFormat="1" applyFont="1" applyBorder="1" applyAlignment="1">
      <alignment horizontal="right" vertical="center" wrapText="1"/>
    </xf>
    <xf numFmtId="3" fontId="95" fillId="0" borderId="28" xfId="0" applyNumberFormat="1" applyFont="1" applyFill="1" applyBorder="1" applyAlignment="1">
      <alignment horizontal="right" vertical="center" wrapText="1"/>
    </xf>
    <xf numFmtId="3" fontId="95" fillId="0" borderId="108" xfId="0" applyNumberFormat="1" applyFont="1" applyBorder="1" applyAlignment="1">
      <alignment horizontal="right" vertical="center" wrapText="1"/>
    </xf>
    <xf numFmtId="164" fontId="95" fillId="0" borderId="87" xfId="0" applyNumberFormat="1" applyFont="1" applyBorder="1" applyAlignment="1">
      <alignment horizontal="right" vertical="center" wrapText="1"/>
    </xf>
    <xf numFmtId="3" fontId="98" fillId="0" borderId="133" xfId="0" applyNumberFormat="1" applyFont="1" applyFill="1" applyBorder="1" applyAlignment="1">
      <alignment horizontal="right" vertical="center" wrapText="1"/>
    </xf>
    <xf numFmtId="3" fontId="98" fillId="0" borderId="132" xfId="0" applyNumberFormat="1" applyFont="1" applyBorder="1" applyAlignment="1">
      <alignment horizontal="right" vertical="center" wrapText="1"/>
    </xf>
    <xf numFmtId="3" fontId="95" fillId="0" borderId="26" xfId="0" applyNumberFormat="1" applyFont="1" applyFill="1" applyBorder="1" applyAlignment="1">
      <alignment horizontal="right" vertical="center" wrapText="1"/>
    </xf>
    <xf numFmtId="3" fontId="95" fillId="0" borderId="110" xfId="0" applyNumberFormat="1" applyFont="1" applyBorder="1" applyAlignment="1">
      <alignment horizontal="right" vertical="center" wrapText="1"/>
    </xf>
    <xf numFmtId="164" fontId="95" fillId="0" borderId="93" xfId="0" applyNumberFormat="1" applyFont="1" applyBorder="1" applyAlignment="1">
      <alignment horizontal="right" vertical="center" wrapText="1"/>
    </xf>
    <xf numFmtId="3" fontId="95" fillId="0" borderId="125" xfId="0" applyNumberFormat="1" applyFont="1" applyFill="1" applyBorder="1" applyAlignment="1">
      <alignment horizontal="right" vertical="center" wrapText="1"/>
    </xf>
    <xf numFmtId="3" fontId="95" fillId="0" borderId="0" xfId="0" applyNumberFormat="1" applyFont="1" applyBorder="1" applyAlignment="1">
      <alignment horizontal="right" vertical="center" wrapText="1"/>
    </xf>
    <xf numFmtId="3" fontId="95" fillId="0" borderId="27" xfId="0" applyNumberFormat="1" applyFont="1" applyFill="1" applyBorder="1" applyAlignment="1">
      <alignment horizontal="right" vertical="center" wrapText="1"/>
    </xf>
    <xf numFmtId="3" fontId="95" fillId="0" borderId="109" xfId="0" applyNumberFormat="1" applyFont="1" applyBorder="1" applyAlignment="1">
      <alignment horizontal="right" vertical="center" wrapText="1"/>
    </xf>
    <xf numFmtId="0" fontId="95" fillId="0" borderId="139" xfId="0" applyFont="1" applyBorder="1" applyAlignment="1">
      <alignment horizontal="center" vertical="center" wrapText="1"/>
    </xf>
    <xf numFmtId="1" fontId="95" fillId="0" borderId="167" xfId="0" applyNumberFormat="1" applyFont="1" applyFill="1" applyBorder="1" applyAlignment="1">
      <alignment horizontal="right" vertical="center" wrapText="1"/>
    </xf>
    <xf numFmtId="1" fontId="95" fillId="0" borderId="94" xfId="0" applyNumberFormat="1" applyFont="1" applyBorder="1" applyAlignment="1">
      <alignment horizontal="right" vertical="center" wrapText="1"/>
    </xf>
    <xf numFmtId="165" fontId="95" fillId="0" borderId="106" xfId="0" applyNumberFormat="1" applyFont="1" applyBorder="1" applyAlignment="1">
      <alignment horizontal="right" vertical="center" wrapText="1"/>
    </xf>
    <xf numFmtId="165" fontId="95" fillId="0" borderId="94" xfId="0" applyNumberFormat="1" applyFont="1" applyBorder="1" applyAlignment="1">
      <alignment horizontal="right" vertical="center" wrapText="1"/>
    </xf>
    <xf numFmtId="1" fontId="95" fillId="0" borderId="25" xfId="0" applyNumberFormat="1" applyFont="1" applyFill="1" applyBorder="1" applyAlignment="1">
      <alignment horizontal="right" vertical="center" wrapText="1"/>
    </xf>
    <xf numFmtId="1" fontId="95" fillId="0" borderId="98" xfId="0" applyNumberFormat="1" applyFont="1" applyBorder="1" applyAlignment="1">
      <alignment horizontal="right" vertical="center" wrapText="1"/>
    </xf>
    <xf numFmtId="165" fontId="95" fillId="0" borderId="107" xfId="0" applyNumberFormat="1" applyFont="1" applyBorder="1" applyAlignment="1">
      <alignment horizontal="right" vertical="center" wrapText="1"/>
    </xf>
    <xf numFmtId="165" fontId="95" fillId="0" borderId="98" xfId="0" applyNumberFormat="1" applyFont="1" applyBorder="1" applyAlignment="1">
      <alignment horizontal="right" vertical="center" wrapText="1"/>
    </xf>
    <xf numFmtId="1" fontId="95" fillId="0" borderId="28" xfId="0" applyNumberFormat="1" applyFont="1" applyFill="1" applyBorder="1" applyAlignment="1">
      <alignment horizontal="right" vertical="center" wrapText="1"/>
    </xf>
    <xf numFmtId="1" fontId="95" fillId="0" borderId="81" xfId="0" applyNumberFormat="1" applyFont="1" applyBorder="1" applyAlignment="1">
      <alignment horizontal="right" vertical="center" wrapText="1"/>
    </xf>
    <xf numFmtId="165" fontId="95" fillId="0" borderId="108" xfId="0" applyNumberFormat="1" applyFont="1" applyBorder="1" applyAlignment="1">
      <alignment horizontal="right" vertical="center" wrapText="1"/>
    </xf>
    <xf numFmtId="165" fontId="95" fillId="0" borderId="81" xfId="0" applyNumberFormat="1" applyFont="1" applyBorder="1" applyAlignment="1">
      <alignment horizontal="right" vertical="center" wrapText="1"/>
    </xf>
    <xf numFmtId="1" fontId="98" fillId="0" borderId="133" xfId="0" applyNumberFormat="1" applyFont="1" applyFill="1" applyBorder="1" applyAlignment="1">
      <alignment horizontal="right" vertical="center" wrapText="1"/>
    </xf>
    <xf numFmtId="1" fontId="98" fillId="0" borderId="174" xfId="0" applyNumberFormat="1" applyFont="1" applyBorder="1" applyAlignment="1">
      <alignment horizontal="right" vertical="center" wrapText="1"/>
    </xf>
    <xf numFmtId="165" fontId="98" fillId="0" borderId="132" xfId="0" applyNumberFormat="1" applyFont="1" applyBorder="1" applyAlignment="1">
      <alignment horizontal="right" vertical="center" wrapText="1"/>
    </xf>
    <xf numFmtId="165" fontId="98" fillId="0" borderId="174" xfId="0" applyNumberFormat="1" applyFont="1" applyBorder="1" applyAlignment="1">
      <alignment horizontal="right" vertical="center" wrapText="1"/>
    </xf>
    <xf numFmtId="3" fontId="95" fillId="0" borderId="167" xfId="0" applyNumberFormat="1" applyFont="1" applyFill="1" applyBorder="1" applyAlignment="1">
      <alignment vertical="center" wrapText="1"/>
    </xf>
    <xf numFmtId="3" fontId="95" fillId="0" borderId="94" xfId="0" applyNumberFormat="1" applyFont="1" applyBorder="1" applyAlignment="1">
      <alignment vertical="center" wrapText="1"/>
    </xf>
    <xf numFmtId="164" fontId="95" fillId="0" borderId="106" xfId="0" applyNumberFormat="1" applyFont="1" applyBorder="1" applyAlignment="1">
      <alignment vertical="center" wrapText="1"/>
    </xf>
    <xf numFmtId="3" fontId="95" fillId="0" borderId="94" xfId="0" applyNumberFormat="1" applyFont="1" applyBorder="1" applyAlignment="1">
      <alignment horizontal="right" vertical="center" wrapText="1"/>
    </xf>
    <xf numFmtId="164" fontId="95" fillId="0" borderId="94" xfId="0" applyNumberFormat="1" applyFont="1" applyBorder="1" applyAlignment="1">
      <alignment horizontal="right" vertical="center" wrapText="1"/>
    </xf>
    <xf numFmtId="3" fontId="95" fillId="0" borderId="28" xfId="0" applyNumberFormat="1" applyFont="1" applyFill="1" applyBorder="1" applyAlignment="1">
      <alignment vertical="center" wrapText="1"/>
    </xf>
    <xf numFmtId="3" fontId="95" fillId="0" borderId="81" xfId="0" applyNumberFormat="1" applyFont="1" applyBorder="1" applyAlignment="1">
      <alignment vertical="center" wrapText="1"/>
    </xf>
    <xf numFmtId="164" fontId="95" fillId="0" borderId="108" xfId="0" applyNumberFormat="1" applyFont="1" applyBorder="1" applyAlignment="1">
      <alignment vertical="center" wrapText="1"/>
    </xf>
    <xf numFmtId="164" fontId="95" fillId="0" borderId="81" xfId="0" applyNumberFormat="1" applyFont="1" applyBorder="1" applyAlignment="1">
      <alignment vertical="center" wrapText="1"/>
    </xf>
    <xf numFmtId="3" fontId="98" fillId="0" borderId="133" xfId="0" applyNumberFormat="1" applyFont="1" applyFill="1" applyBorder="1" applyAlignment="1">
      <alignment vertical="center" wrapText="1"/>
    </xf>
    <xf numFmtId="3" fontId="98" fillId="0" borderId="174" xfId="0" applyNumberFormat="1" applyFont="1" applyBorder="1" applyAlignment="1">
      <alignment vertical="center" wrapText="1"/>
    </xf>
    <xf numFmtId="164" fontId="98" fillId="0" borderId="132" xfId="0" applyNumberFormat="1" applyFont="1" applyBorder="1" applyAlignment="1">
      <alignment vertical="center" wrapText="1"/>
    </xf>
    <xf numFmtId="164" fontId="98" fillId="0" borderId="174" xfId="0" applyNumberFormat="1" applyFont="1" applyBorder="1" applyAlignment="1">
      <alignment vertical="center" wrapText="1"/>
    </xf>
    <xf numFmtId="1" fontId="95" fillId="0" borderId="152" xfId="0" applyNumberFormat="1" applyFont="1" applyFill="1" applyBorder="1" applyAlignment="1">
      <alignment horizontal="right" vertical="center" wrapText="1"/>
    </xf>
    <xf numFmtId="165" fontId="95" fillId="0" borderId="176" xfId="0" applyNumberFormat="1" applyFont="1" applyBorder="1" applyAlignment="1">
      <alignment horizontal="right" vertical="center" wrapText="1"/>
    </xf>
    <xf numFmtId="1" fontId="95" fillId="0" borderId="125" xfId="0" applyNumberFormat="1" applyFont="1" applyFill="1" applyBorder="1" applyAlignment="1">
      <alignment horizontal="right" vertical="center" wrapText="1"/>
    </xf>
    <xf numFmtId="1" fontId="95" fillId="0" borderId="30" xfId="0" applyNumberFormat="1" applyFont="1" applyBorder="1" applyAlignment="1">
      <alignment horizontal="right" vertical="center" wrapText="1"/>
    </xf>
    <xf numFmtId="165" fontId="95" fillId="0" borderId="0" xfId="0" applyNumberFormat="1" applyFont="1" applyBorder="1" applyAlignment="1">
      <alignment horizontal="right" vertical="center" wrapText="1"/>
    </xf>
    <xf numFmtId="165" fontId="95" fillId="0" borderId="30" xfId="0" applyNumberFormat="1" applyFont="1" applyBorder="1" applyAlignment="1">
      <alignment horizontal="right" vertical="center" wrapText="1"/>
    </xf>
    <xf numFmtId="1" fontId="95" fillId="0" borderId="86" xfId="0" applyNumberFormat="1" applyFont="1" applyFill="1" applyBorder="1" applyAlignment="1">
      <alignment horizontal="right" vertical="center" wrapText="1"/>
    </xf>
    <xf numFmtId="1" fontId="95" fillId="0" borderId="39" xfId="0" applyNumberFormat="1" applyFont="1" applyBorder="1" applyAlignment="1">
      <alignment horizontal="right" vertical="center" wrapText="1"/>
    </xf>
    <xf numFmtId="1" fontId="94" fillId="0" borderId="133" xfId="0" applyNumberFormat="1" applyFont="1" applyFill="1" applyBorder="1" applyAlignment="1">
      <alignment horizontal="right" vertical="center" wrapText="1"/>
    </xf>
    <xf numFmtId="165" fontId="94" fillId="0" borderId="132" xfId="0" applyNumberFormat="1" applyFont="1" applyBorder="1" applyAlignment="1">
      <alignment horizontal="right" vertical="center" wrapText="1"/>
    </xf>
    <xf numFmtId="1" fontId="95" fillId="0" borderId="133" xfId="0" applyNumberFormat="1" applyFont="1" applyFill="1" applyBorder="1" applyAlignment="1">
      <alignment horizontal="right" vertical="center" wrapText="1"/>
    </xf>
    <xf numFmtId="1" fontId="95" fillId="0" borderId="174" xfId="0" applyNumberFormat="1" applyFont="1" applyBorder="1" applyAlignment="1">
      <alignment horizontal="right" vertical="center" wrapText="1"/>
    </xf>
    <xf numFmtId="165" fontId="95" fillId="0" borderId="174" xfId="0" applyNumberFormat="1" applyFont="1" applyBorder="1" applyAlignment="1">
      <alignment horizontal="right" vertical="center" wrapText="1"/>
    </xf>
    <xf numFmtId="1" fontId="95" fillId="0" borderId="26" xfId="0" applyNumberFormat="1" applyFont="1" applyFill="1" applyBorder="1" applyAlignment="1">
      <alignment horizontal="right" vertical="center" wrapText="1"/>
    </xf>
    <xf numFmtId="1" fontId="95" fillId="0" borderId="82" xfId="0" applyNumberFormat="1" applyFont="1" applyBorder="1" applyAlignment="1">
      <alignment horizontal="right" vertical="center" wrapText="1"/>
    </xf>
    <xf numFmtId="165" fontId="95" fillId="0" borderId="82" xfId="0" applyNumberFormat="1" applyFont="1" applyBorder="1" applyAlignment="1">
      <alignment horizontal="right" vertical="center" wrapText="1"/>
    </xf>
    <xf numFmtId="165" fontId="95" fillId="0" borderId="110" xfId="0" applyNumberFormat="1" applyFont="1" applyBorder="1" applyAlignment="1">
      <alignment horizontal="right" vertical="center" wrapText="1"/>
    </xf>
    <xf numFmtId="1" fontId="95" fillId="0" borderId="27" xfId="0" applyNumberFormat="1" applyFont="1" applyFill="1" applyBorder="1" applyAlignment="1">
      <alignment horizontal="right" vertical="center" wrapText="1"/>
    </xf>
    <xf numFmtId="1" fontId="95" fillId="0" borderId="101" xfId="0" applyNumberFormat="1" applyFont="1" applyBorder="1" applyAlignment="1">
      <alignment horizontal="right" vertical="center" wrapText="1"/>
    </xf>
    <xf numFmtId="165" fontId="95" fillId="0" borderId="109" xfId="0" applyNumberFormat="1" applyFont="1" applyBorder="1" applyAlignment="1">
      <alignment horizontal="right" vertical="center" wrapText="1"/>
    </xf>
    <xf numFmtId="165" fontId="95" fillId="0" borderId="101" xfId="0" applyNumberFormat="1" applyFont="1" applyBorder="1" applyAlignment="1">
      <alignment horizontal="right" vertical="center" wrapText="1"/>
    </xf>
    <xf numFmtId="14" fontId="94" fillId="0" borderId="133" xfId="0" applyNumberFormat="1" applyFont="1" applyBorder="1" applyAlignment="1">
      <alignment horizontal="center" vertical="center" wrapText="1"/>
    </xf>
    <xf numFmtId="14" fontId="94" fillId="0" borderId="173" xfId="0" applyNumberFormat="1" applyFont="1" applyBorder="1" applyAlignment="1">
      <alignment horizontal="center" vertical="center" wrapText="1"/>
    </xf>
    <xf numFmtId="0" fontId="96" fillId="0" borderId="15" xfId="0" applyFont="1" applyBorder="1" applyAlignment="1">
      <alignment horizontal="centerContinuous"/>
    </xf>
    <xf numFmtId="0" fontId="96" fillId="0" borderId="12" xfId="0" applyFont="1" applyBorder="1" applyAlignment="1">
      <alignment horizontal="centerContinuous"/>
    </xf>
    <xf numFmtId="0" fontId="96" fillId="0" borderId="13" xfId="0" applyFont="1" applyBorder="1" applyAlignment="1">
      <alignment horizontal="centerContinuous"/>
    </xf>
    <xf numFmtId="0" fontId="96" fillId="0" borderId="14" xfId="0" applyFont="1" applyBorder="1" applyAlignment="1">
      <alignment horizontal="centerContinuous"/>
    </xf>
    <xf numFmtId="0" fontId="97" fillId="0" borderId="17" xfId="0" applyFont="1" applyFill="1" applyBorder="1" applyAlignment="1">
      <alignment horizontal="centerContinuous" vertical="center" wrapText="1"/>
    </xf>
    <xf numFmtId="0" fontId="97" fillId="0" borderId="57" xfId="0" applyFont="1" applyFill="1" applyBorder="1" applyAlignment="1">
      <alignment horizontal="centerContinuous" vertical="center" wrapText="1"/>
    </xf>
    <xf numFmtId="0" fontId="97" fillId="0" borderId="11" xfId="0" applyFont="1" applyFill="1" applyBorder="1" applyAlignment="1">
      <alignment horizontal="center" vertical="center" wrapText="1"/>
    </xf>
    <xf numFmtId="0" fontId="97" fillId="0" borderId="29" xfId="0" applyFont="1" applyFill="1" applyBorder="1" applyAlignment="1">
      <alignment horizontal="center" vertical="center" wrapText="1"/>
    </xf>
    <xf numFmtId="0" fontId="95" fillId="0" borderId="136" xfId="0" applyFont="1" applyBorder="1" applyAlignment="1">
      <alignment vertical="center"/>
    </xf>
    <xf numFmtId="0" fontId="95" fillId="0" borderId="124" xfId="0" applyFont="1" applyBorder="1" applyAlignment="1">
      <alignment vertical="center"/>
    </xf>
    <xf numFmtId="0" fontId="95" fillId="0" borderId="87" xfId="0" applyFont="1" applyBorder="1" applyAlignment="1">
      <alignment vertical="center" wrapText="1"/>
    </xf>
    <xf numFmtId="0" fontId="95" fillId="0" borderId="87" xfId="0" quotePrefix="1" applyFont="1" applyBorder="1" applyAlignment="1">
      <alignment vertical="center"/>
    </xf>
    <xf numFmtId="0" fontId="98" fillId="0" borderId="160" xfId="0" applyFont="1" applyBorder="1" applyAlignment="1">
      <alignment vertical="center" wrapText="1"/>
    </xf>
    <xf numFmtId="0" fontId="98" fillId="0" borderId="160" xfId="0" applyFont="1" applyBorder="1" applyAlignment="1">
      <alignment vertical="center"/>
    </xf>
    <xf numFmtId="0" fontId="95" fillId="0" borderId="136" xfId="0" applyFont="1" applyBorder="1" applyAlignment="1">
      <alignment vertical="center" wrapText="1"/>
    </xf>
    <xf numFmtId="0" fontId="95" fillId="0" borderId="124" xfId="0" applyFont="1" applyBorder="1" applyAlignment="1">
      <alignment vertical="center" wrapText="1"/>
    </xf>
    <xf numFmtId="0" fontId="95" fillId="0" borderId="162" xfId="0" applyFont="1" applyBorder="1" applyAlignment="1">
      <alignment vertical="center" wrapText="1"/>
    </xf>
    <xf numFmtId="14" fontId="96" fillId="0" borderId="133" xfId="0" applyNumberFormat="1" applyFont="1" applyFill="1" applyBorder="1" applyAlignment="1">
      <alignment horizontal="center" vertical="center" wrapText="1"/>
    </xf>
    <xf numFmtId="0" fontId="94" fillId="0" borderId="151" xfId="0" applyFont="1" applyFill="1" applyBorder="1" applyAlignment="1">
      <alignment horizontal="centerContinuous"/>
    </xf>
    <xf numFmtId="0" fontId="94" fillId="0" borderId="157" xfId="0" applyFont="1" applyFill="1" applyBorder="1" applyAlignment="1">
      <alignment horizontal="centerContinuous"/>
    </xf>
    <xf numFmtId="0" fontId="95" fillId="0" borderId="163" xfId="0" applyFont="1" applyFill="1" applyBorder="1" applyAlignment="1">
      <alignment horizontal="centerContinuous"/>
    </xf>
    <xf numFmtId="0" fontId="94" fillId="0" borderId="15" xfId="0" applyFont="1" applyBorder="1" applyAlignment="1">
      <alignment horizontal="centerContinuous"/>
    </xf>
    <xf numFmtId="0" fontId="94" fillId="0" borderId="12" xfId="0" applyFont="1" applyBorder="1" applyAlignment="1">
      <alignment horizontal="centerContinuous"/>
    </xf>
    <xf numFmtId="0" fontId="94" fillId="0" borderId="13" xfId="0" applyFont="1" applyBorder="1" applyAlignment="1">
      <alignment horizontal="centerContinuous"/>
    </xf>
    <xf numFmtId="0" fontId="94" fillId="0" borderId="14" xfId="0" applyFont="1" applyBorder="1" applyAlignment="1">
      <alignment horizontal="centerContinuous"/>
    </xf>
    <xf numFmtId="0" fontId="95" fillId="0" borderId="138" xfId="0" applyFont="1" applyFill="1" applyBorder="1"/>
    <xf numFmtId="0" fontId="95" fillId="0" borderId="44" xfId="0" applyFont="1" applyFill="1" applyBorder="1"/>
    <xf numFmtId="0" fontId="95" fillId="0" borderId="139" xfId="0" applyFont="1" applyFill="1" applyBorder="1"/>
    <xf numFmtId="0" fontId="94" fillId="0" borderId="29" xfId="0" applyFont="1" applyBorder="1" applyAlignment="1">
      <alignment horizontal="centerContinuous"/>
    </xf>
    <xf numFmtId="0" fontId="94" fillId="0" borderId="11" xfId="0" applyFont="1" applyBorder="1" applyAlignment="1">
      <alignment horizontal="centerContinuous"/>
    </xf>
    <xf numFmtId="0" fontId="95" fillId="0" borderId="141" xfId="0" applyFont="1" applyFill="1" applyBorder="1" applyAlignment="1">
      <alignment horizontal="centerContinuous" vertical="center" wrapText="1"/>
    </xf>
    <xf numFmtId="0" fontId="95" fillId="0" borderId="44" xfId="0" applyFont="1" applyFill="1" applyBorder="1" applyAlignment="1">
      <alignment horizontal="centerContinuous" vertical="center" wrapText="1"/>
    </xf>
    <xf numFmtId="0" fontId="95" fillId="0" borderId="162" xfId="0" applyFont="1" applyFill="1" applyBorder="1" applyAlignment="1">
      <alignment horizontal="center" wrapText="1"/>
    </xf>
    <xf numFmtId="0" fontId="95" fillId="0" borderId="17" xfId="0" applyFont="1" applyFill="1" applyBorder="1" applyAlignment="1">
      <alignment horizontal="centerContinuous" vertical="center" wrapText="1"/>
    </xf>
    <xf numFmtId="0" fontId="95" fillId="0" borderId="57" xfId="0" applyFont="1" applyFill="1" applyBorder="1" applyAlignment="1">
      <alignment horizontal="centerContinuous" vertical="center" wrapText="1"/>
    </xf>
    <xf numFmtId="0" fontId="95" fillId="0" borderId="11" xfId="0" applyFont="1" applyFill="1" applyBorder="1" applyAlignment="1">
      <alignment horizontal="center" vertical="center" wrapText="1"/>
    </xf>
    <xf numFmtId="0" fontId="95" fillId="0" borderId="29" xfId="0" applyFont="1" applyFill="1" applyBorder="1" applyAlignment="1">
      <alignment horizontal="center" vertical="center" wrapText="1"/>
    </xf>
    <xf numFmtId="14" fontId="96" fillId="0" borderId="174" xfId="0" applyNumberFormat="1" applyFont="1" applyBorder="1" applyAlignment="1">
      <alignment horizontal="center" vertical="center" wrapText="1"/>
    </xf>
    <xf numFmtId="1" fontId="94" fillId="0" borderId="167" xfId="0" applyNumberFormat="1" applyFont="1" applyFill="1" applyBorder="1" applyAlignment="1">
      <alignment vertical="center" wrapText="1"/>
    </xf>
    <xf numFmtId="1" fontId="95" fillId="0" borderId="23" xfId="0" applyNumberFormat="1" applyFont="1" applyBorder="1" applyAlignment="1">
      <alignment vertical="center" wrapText="1"/>
    </xf>
    <xf numFmtId="165" fontId="95" fillId="0" borderId="145" xfId="0" applyNumberFormat="1" applyFont="1" applyBorder="1" applyAlignment="1">
      <alignment vertical="center" wrapText="1"/>
    </xf>
    <xf numFmtId="1" fontId="94" fillId="0" borderId="25" xfId="0" applyNumberFormat="1" applyFont="1" applyFill="1" applyBorder="1" applyAlignment="1">
      <alignment vertical="center" wrapText="1"/>
    </xf>
    <xf numFmtId="1" fontId="95" fillId="0" borderId="34" xfId="0" applyNumberFormat="1" applyFont="1" applyBorder="1" applyAlignment="1">
      <alignment vertical="center" wrapText="1"/>
    </xf>
    <xf numFmtId="165" fontId="95" fillId="0" borderId="35" xfId="0" applyNumberFormat="1" applyFont="1" applyBorder="1" applyAlignment="1">
      <alignment vertical="center" wrapText="1"/>
    </xf>
    <xf numFmtId="1" fontId="94" fillId="0" borderId="25" xfId="0" applyNumberFormat="1" applyFont="1" applyFill="1" applyBorder="1" applyAlignment="1">
      <alignment horizontal="right" vertical="center" wrapText="1"/>
    </xf>
    <xf numFmtId="1" fontId="95" fillId="0" borderId="34" xfId="0" applyNumberFormat="1" applyFont="1" applyBorder="1" applyAlignment="1">
      <alignment horizontal="right" vertical="center" wrapText="1"/>
    </xf>
    <xf numFmtId="165" fontId="95" fillId="30" borderId="35" xfId="0" applyNumberFormat="1" applyFont="1" applyFill="1" applyBorder="1" applyAlignment="1">
      <alignment horizontal="right" vertical="center" wrapText="1"/>
    </xf>
    <xf numFmtId="1" fontId="94" fillId="0" borderId="27" xfId="0" applyNumberFormat="1" applyFont="1" applyFill="1" applyBorder="1" applyAlignment="1">
      <alignment vertical="center" wrapText="1"/>
    </xf>
    <xf numFmtId="1" fontId="95" fillId="0" borderId="31" xfId="0" applyNumberFormat="1" applyFont="1" applyBorder="1" applyAlignment="1">
      <alignment vertical="center" wrapText="1"/>
    </xf>
    <xf numFmtId="165" fontId="95" fillId="0" borderId="32" xfId="0" applyNumberFormat="1" applyFont="1" applyBorder="1" applyAlignment="1">
      <alignment vertical="center" wrapText="1"/>
    </xf>
    <xf numFmtId="1" fontId="94" fillId="0" borderId="167" xfId="0" applyNumberFormat="1" applyFont="1" applyFill="1" applyBorder="1" applyAlignment="1">
      <alignment horizontal="right" vertical="center" wrapText="1"/>
    </xf>
    <xf numFmtId="1" fontId="94" fillId="0" borderId="23" xfId="0" applyNumberFormat="1" applyFont="1" applyFill="1" applyBorder="1" applyAlignment="1">
      <alignment horizontal="right" vertical="center" wrapText="1"/>
    </xf>
    <xf numFmtId="1" fontId="94" fillId="0" borderId="34" xfId="0" applyNumberFormat="1" applyFont="1" applyFill="1" applyBorder="1" applyAlignment="1">
      <alignment horizontal="right" vertical="center" wrapText="1"/>
    </xf>
    <xf numFmtId="1" fontId="94" fillId="0" borderId="28" xfId="0" applyNumberFormat="1" applyFont="1" applyFill="1" applyBorder="1" applyAlignment="1">
      <alignment horizontal="right" vertical="center" wrapText="1"/>
    </xf>
    <xf numFmtId="1" fontId="94" fillId="0" borderId="58" xfId="0" applyNumberFormat="1" applyFont="1" applyFill="1" applyBorder="1" applyAlignment="1">
      <alignment horizontal="right" vertical="center" wrapText="1"/>
    </xf>
    <xf numFmtId="1" fontId="94" fillId="0" borderId="27" xfId="0" applyNumberFormat="1" applyFont="1" applyFill="1" applyBorder="1" applyAlignment="1">
      <alignment horizontal="right" vertical="center" wrapText="1"/>
    </xf>
    <xf numFmtId="1" fontId="94" fillId="0" borderId="31" xfId="0" applyNumberFormat="1" applyFont="1" applyFill="1" applyBorder="1" applyAlignment="1">
      <alignment horizontal="right" vertical="center" wrapText="1"/>
    </xf>
    <xf numFmtId="1" fontId="94" fillId="0" borderId="141" xfId="0" applyNumberFormat="1" applyFont="1" applyFill="1" applyBorder="1" applyAlignment="1">
      <alignment horizontal="right" vertical="center" wrapText="1"/>
    </xf>
    <xf numFmtId="1" fontId="95" fillId="0" borderId="139" xfId="0" applyNumberFormat="1" applyFont="1" applyBorder="1" applyAlignment="1">
      <alignment horizontal="right" vertical="center" wrapText="1"/>
    </xf>
    <xf numFmtId="165" fontId="95" fillId="0" borderId="139" xfId="0" applyNumberFormat="1" applyFont="1" applyBorder="1" applyAlignment="1">
      <alignment horizontal="right" vertical="center" wrapText="1"/>
    </xf>
    <xf numFmtId="165" fontId="95" fillId="0" borderId="168" xfId="0" applyNumberFormat="1" applyFont="1" applyBorder="1" applyAlignment="1">
      <alignment horizontal="right" vertical="center" wrapText="1"/>
    </xf>
    <xf numFmtId="1" fontId="94" fillId="0" borderId="178" xfId="0" applyNumberFormat="1" applyFont="1" applyFill="1" applyBorder="1" applyAlignment="1">
      <alignment horizontal="right" vertical="center" wrapText="1"/>
    </xf>
    <xf numFmtId="0" fontId="97" fillId="0" borderId="112" xfId="0" applyFont="1" applyFill="1" applyBorder="1" applyAlignment="1">
      <alignment horizontal="centerContinuous" vertical="center" wrapText="1"/>
    </xf>
    <xf numFmtId="0" fontId="97" fillId="0" borderId="113" xfId="0" applyFont="1" applyFill="1" applyBorder="1" applyAlignment="1">
      <alignment horizontal="centerContinuous" vertical="center" wrapText="1"/>
    </xf>
    <xf numFmtId="0" fontId="97" fillId="0" borderId="114" xfId="0" applyFont="1" applyFill="1" applyBorder="1" applyAlignment="1">
      <alignment horizontal="center" vertical="center" wrapText="1"/>
    </xf>
    <xf numFmtId="0" fontId="95" fillId="0" borderId="94" xfId="0" applyFont="1" applyBorder="1" applyAlignment="1">
      <alignment vertical="center" wrapText="1"/>
    </xf>
    <xf numFmtId="0" fontId="95" fillId="0" borderId="98" xfId="0" applyFont="1" applyBorder="1" applyAlignment="1">
      <alignment vertical="center" wrapText="1"/>
    </xf>
    <xf numFmtId="0" fontId="95" fillId="0" borderId="81" xfId="0" applyFont="1" applyBorder="1" applyAlignment="1">
      <alignment vertical="center" wrapText="1"/>
    </xf>
    <xf numFmtId="0" fontId="95" fillId="0" borderId="93" xfId="0" applyFont="1" applyBorder="1" applyAlignment="1">
      <alignment vertical="center" wrapText="1"/>
    </xf>
    <xf numFmtId="0" fontId="95" fillId="0" borderId="18" xfId="0" applyFont="1" applyBorder="1" applyAlignment="1">
      <alignment vertical="center" wrapText="1"/>
    </xf>
    <xf numFmtId="0" fontId="95" fillId="0" borderId="112" xfId="0" applyFont="1" applyFill="1" applyBorder="1" applyAlignment="1">
      <alignment horizontal="centerContinuous" vertical="center" wrapText="1"/>
    </xf>
    <xf numFmtId="0" fontId="95" fillId="0" borderId="113" xfId="0" applyFont="1" applyFill="1" applyBorder="1" applyAlignment="1">
      <alignment horizontal="centerContinuous" vertical="center" wrapText="1"/>
    </xf>
    <xf numFmtId="0" fontId="95" fillId="0" borderId="114" xfId="0" applyFont="1" applyFill="1" applyBorder="1" applyAlignment="1">
      <alignment horizontal="center" vertical="center" wrapText="1"/>
    </xf>
    <xf numFmtId="14" fontId="94" fillId="0" borderId="174" xfId="0" applyNumberFormat="1" applyFont="1" applyBorder="1" applyAlignment="1">
      <alignment horizontal="center" vertical="center" wrapText="1"/>
    </xf>
    <xf numFmtId="1" fontId="95" fillId="0" borderId="58" xfId="0" applyNumberFormat="1" applyFont="1" applyBorder="1" applyAlignment="1">
      <alignment horizontal="right" vertical="center" wrapText="1"/>
    </xf>
    <xf numFmtId="165" fontId="95" fillId="30" borderId="39" xfId="0" applyNumberFormat="1" applyFont="1" applyFill="1" applyBorder="1" applyAlignment="1">
      <alignment horizontal="right" vertical="center" wrapText="1"/>
    </xf>
    <xf numFmtId="1" fontId="94" fillId="0" borderId="26" xfId="0" applyNumberFormat="1" applyFont="1" applyFill="1" applyBorder="1" applyAlignment="1">
      <alignment vertical="center" wrapText="1"/>
    </xf>
    <xf numFmtId="1" fontId="95" fillId="0" borderId="158" xfId="0" applyNumberFormat="1" applyFont="1" applyBorder="1" applyAlignment="1">
      <alignment vertical="center" wrapText="1"/>
    </xf>
    <xf numFmtId="165" fontId="95" fillId="0" borderId="38" xfId="0" applyNumberFormat="1" applyFont="1" applyBorder="1" applyAlignment="1">
      <alignment vertical="center" wrapText="1"/>
    </xf>
    <xf numFmtId="0" fontId="95" fillId="0" borderId="179" xfId="0" applyFont="1" applyBorder="1" applyAlignment="1">
      <alignment horizontal="center" vertical="center" wrapText="1"/>
    </xf>
    <xf numFmtId="4" fontId="95" fillId="0" borderId="152" xfId="0" applyNumberFormat="1" applyFont="1" applyFill="1" applyBorder="1" applyAlignment="1">
      <alignment horizontal="right" vertical="center" wrapText="1"/>
    </xf>
    <xf numFmtId="4" fontId="95" fillId="0" borderId="154" xfId="0" applyNumberFormat="1" applyFont="1" applyBorder="1" applyAlignment="1">
      <alignment horizontal="right" vertical="center" wrapText="1"/>
    </xf>
    <xf numFmtId="164" fontId="95" fillId="0" borderId="156" xfId="0" applyNumberFormat="1" applyFont="1" applyBorder="1" applyAlignment="1">
      <alignment horizontal="right" vertical="center" wrapText="1"/>
    </xf>
    <xf numFmtId="4" fontId="95" fillId="0" borderId="25" xfId="0" applyNumberFormat="1" applyFont="1" applyFill="1" applyBorder="1" applyAlignment="1">
      <alignment horizontal="right" vertical="center" wrapText="1"/>
    </xf>
    <xf numFmtId="4" fontId="95" fillId="0" borderId="34" xfId="0" applyNumberFormat="1" applyFont="1" applyBorder="1" applyAlignment="1">
      <alignment horizontal="right" vertical="center" wrapText="1"/>
    </xf>
    <xf numFmtId="3" fontId="95" fillId="0" borderId="25" xfId="0" applyNumberFormat="1" applyFont="1" applyFill="1" applyBorder="1" applyAlignment="1">
      <alignment vertical="center" wrapText="1"/>
    </xf>
    <xf numFmtId="3" fontId="95" fillId="0" borderId="34" xfId="0" applyNumberFormat="1" applyFont="1" applyBorder="1" applyAlignment="1">
      <alignment horizontal="right" vertical="center" wrapText="1"/>
    </xf>
    <xf numFmtId="3" fontId="94" fillId="0" borderId="133" xfId="0" applyNumberFormat="1" applyFont="1" applyFill="1" applyBorder="1" applyAlignment="1">
      <alignment vertical="center" wrapText="1"/>
    </xf>
    <xf numFmtId="3" fontId="95" fillId="0" borderId="152" xfId="0" applyNumberFormat="1" applyFont="1" applyFill="1" applyBorder="1" applyAlignment="1">
      <alignment horizontal="right" vertical="center" wrapText="1"/>
    </xf>
    <xf numFmtId="3" fontId="95" fillId="0" borderId="154" xfId="0" applyNumberFormat="1" applyFont="1" applyBorder="1" applyAlignment="1">
      <alignment horizontal="right" vertical="center" wrapText="1"/>
    </xf>
    <xf numFmtId="3" fontId="95" fillId="0" borderId="58" xfId="0" applyNumberFormat="1" applyFont="1" applyBorder="1" applyAlignment="1">
      <alignment horizontal="right" vertical="center" wrapText="1"/>
    </xf>
    <xf numFmtId="164" fontId="95" fillId="0" borderId="39" xfId="0" applyNumberFormat="1" applyFont="1" applyBorder="1" applyAlignment="1">
      <alignment horizontal="right" vertical="center" wrapText="1"/>
    </xf>
    <xf numFmtId="3" fontId="95" fillId="0" borderId="125" xfId="0" applyNumberFormat="1" applyFont="1" applyFill="1" applyBorder="1" applyAlignment="1">
      <alignment vertical="center" wrapText="1"/>
    </xf>
    <xf numFmtId="0" fontId="95" fillId="0" borderId="180" xfId="0" applyFont="1" applyBorder="1" applyAlignment="1">
      <alignment horizontal="center" vertical="center" wrapText="1"/>
    </xf>
    <xf numFmtId="164" fontId="95" fillId="0" borderId="155" xfId="0" applyNumberFormat="1" applyFont="1" applyBorder="1" applyAlignment="1">
      <alignment horizontal="right" vertical="center" wrapText="1"/>
    </xf>
    <xf numFmtId="164" fontId="95" fillId="0" borderId="42" xfId="0" applyNumberFormat="1" applyFont="1" applyBorder="1" applyAlignment="1">
      <alignment horizontal="right" vertical="center" wrapText="1"/>
    </xf>
    <xf numFmtId="164" fontId="95" fillId="0" borderId="35" xfId="0" applyNumberFormat="1" applyFont="1" applyBorder="1" applyAlignment="1">
      <alignment horizontal="right" vertical="center" wrapText="1"/>
    </xf>
    <xf numFmtId="165" fontId="95" fillId="0" borderId="42" xfId="0" applyNumberFormat="1" applyFont="1" applyBorder="1" applyAlignment="1">
      <alignment horizontal="right" vertical="center" wrapText="1"/>
    </xf>
    <xf numFmtId="164" fontId="95" fillId="0" borderId="36" xfId="0" quotePrefix="1" applyNumberFormat="1" applyFont="1" applyBorder="1" applyAlignment="1">
      <alignment horizontal="right" vertical="center" wrapText="1"/>
    </xf>
    <xf numFmtId="164" fontId="95" fillId="0" borderId="36" xfId="0" applyNumberFormat="1" applyFont="1" applyBorder="1" applyAlignment="1">
      <alignment horizontal="right" vertical="center" wrapText="1"/>
    </xf>
    <xf numFmtId="1" fontId="94" fillId="0" borderId="146" xfId="0" applyNumberFormat="1" applyFont="1" applyBorder="1" applyAlignment="1">
      <alignment horizontal="right" vertical="center" wrapText="1"/>
    </xf>
    <xf numFmtId="164" fontId="94" fillId="0" borderId="177" xfId="0" applyNumberFormat="1" applyFont="1" applyBorder="1" applyAlignment="1">
      <alignment horizontal="right" vertical="center" wrapText="1"/>
    </xf>
    <xf numFmtId="164" fontId="94" fillId="0" borderId="147" xfId="0" applyNumberFormat="1" applyFont="1" applyBorder="1" applyAlignment="1">
      <alignment horizontal="right" vertical="center" wrapText="1"/>
    </xf>
    <xf numFmtId="3" fontId="94" fillId="0" borderId="133" xfId="0" applyNumberFormat="1" applyFont="1" applyFill="1" applyBorder="1" applyAlignment="1">
      <alignment horizontal="right" vertical="center" wrapText="1"/>
    </xf>
    <xf numFmtId="3" fontId="94" fillId="0" borderId="146" xfId="0" applyNumberFormat="1" applyFont="1" applyBorder="1" applyAlignment="1">
      <alignment horizontal="right" vertical="center" wrapText="1"/>
    </xf>
    <xf numFmtId="1" fontId="95" fillId="0" borderId="154" xfId="0" applyNumberFormat="1" applyFont="1" applyBorder="1" applyAlignment="1">
      <alignment horizontal="right" vertical="center" wrapText="1"/>
    </xf>
    <xf numFmtId="165" fontId="95" fillId="0" borderId="28" xfId="0" applyNumberFormat="1" applyFont="1" applyFill="1" applyBorder="1" applyAlignment="1">
      <alignment horizontal="right" vertical="center" wrapText="1"/>
    </xf>
    <xf numFmtId="165" fontId="95" fillId="0" borderId="58" xfId="0" applyNumberFormat="1" applyFont="1" applyBorder="1" applyAlignment="1">
      <alignment horizontal="right" vertical="center" wrapText="1"/>
    </xf>
    <xf numFmtId="164" fontId="95" fillId="0" borderId="81" xfId="0" applyNumberFormat="1" applyFont="1" applyBorder="1" applyAlignment="1">
      <alignment horizontal="right" vertical="center" wrapText="1"/>
    </xf>
    <xf numFmtId="3" fontId="95" fillId="0" borderId="31" xfId="0" applyNumberFormat="1" applyFont="1" applyBorder="1" applyAlignment="1">
      <alignment horizontal="right" vertical="center" wrapText="1"/>
    </xf>
    <xf numFmtId="164" fontId="95" fillId="0" borderId="32" xfId="0" applyNumberFormat="1" applyFont="1" applyBorder="1" applyAlignment="1">
      <alignment horizontal="right" vertical="center" wrapText="1"/>
    </xf>
    <xf numFmtId="164" fontId="95" fillId="0" borderId="153" xfId="0" applyNumberFormat="1" applyFont="1" applyBorder="1" applyAlignment="1">
      <alignment horizontal="right" vertical="center" wrapText="1"/>
    </xf>
    <xf numFmtId="1" fontId="95" fillId="0" borderId="148" xfId="0" applyNumberFormat="1" applyFont="1" applyBorder="1" applyAlignment="1">
      <alignment horizontal="right" vertical="center" wrapText="1"/>
    </xf>
    <xf numFmtId="164" fontId="95" fillId="0" borderId="181" xfId="0" applyNumberFormat="1" applyFont="1" applyBorder="1" applyAlignment="1">
      <alignment horizontal="right" vertical="center" wrapText="1"/>
    </xf>
    <xf numFmtId="3" fontId="95" fillId="0" borderId="154" xfId="0" applyNumberFormat="1" applyFont="1" applyFill="1" applyBorder="1" applyAlignment="1">
      <alignment horizontal="right" vertical="center" wrapText="1"/>
    </xf>
    <xf numFmtId="164" fontId="95" fillId="0" borderId="182" xfId="0" applyNumberFormat="1" applyFont="1" applyBorder="1" applyAlignment="1">
      <alignment horizontal="right" vertical="center" wrapText="1"/>
    </xf>
    <xf numFmtId="1" fontId="95" fillId="0" borderId="42" xfId="0" applyNumberFormat="1" applyFont="1" applyBorder="1" applyAlignment="1">
      <alignment horizontal="right" vertical="center" wrapText="1"/>
    </xf>
    <xf numFmtId="164" fontId="95" fillId="0" borderId="75" xfId="0" applyNumberFormat="1" applyFont="1" applyBorder="1" applyAlignment="1">
      <alignment horizontal="right" vertical="center" wrapText="1"/>
    </xf>
    <xf numFmtId="3" fontId="95" fillId="0" borderId="34" xfId="0" applyNumberFormat="1" applyFont="1" applyFill="1" applyBorder="1" applyAlignment="1">
      <alignment horizontal="right" vertical="center" wrapText="1"/>
    </xf>
    <xf numFmtId="3" fontId="95" fillId="0" borderId="42" xfId="0" applyNumberFormat="1" applyFont="1" applyBorder="1" applyAlignment="1">
      <alignment horizontal="right" vertical="center" wrapText="1"/>
    </xf>
    <xf numFmtId="1" fontId="95" fillId="0" borderId="59" xfId="0" applyNumberFormat="1" applyFont="1" applyBorder="1" applyAlignment="1">
      <alignment horizontal="right" vertical="center" wrapText="1"/>
    </xf>
    <xf numFmtId="164" fontId="95" fillId="0" borderId="37" xfId="0" applyNumberFormat="1" applyFont="1" applyBorder="1" applyAlignment="1">
      <alignment horizontal="right" vertical="center" wrapText="1"/>
    </xf>
    <xf numFmtId="3" fontId="95" fillId="0" borderId="58" xfId="0" applyNumberFormat="1" applyFont="1" applyFill="1" applyBorder="1" applyAlignment="1">
      <alignment horizontal="right" vertical="center" wrapText="1"/>
    </xf>
    <xf numFmtId="164" fontId="94" fillId="0" borderId="134" xfId="0" applyNumberFormat="1" applyFont="1" applyBorder="1" applyAlignment="1">
      <alignment horizontal="right" vertical="center" wrapText="1"/>
    </xf>
    <xf numFmtId="3" fontId="94" fillId="0" borderId="146" xfId="0" applyNumberFormat="1" applyFont="1" applyFill="1" applyBorder="1" applyAlignment="1">
      <alignment horizontal="right" vertical="center" wrapText="1"/>
    </xf>
    <xf numFmtId="1" fontId="95" fillId="0" borderId="23" xfId="0" applyNumberFormat="1" applyFont="1" applyBorder="1" applyAlignment="1">
      <alignment horizontal="right" vertical="center" wrapText="1"/>
    </xf>
    <xf numFmtId="164" fontId="95" fillId="0" borderId="148" xfId="0" applyNumberFormat="1" applyFont="1" applyBorder="1" applyAlignment="1">
      <alignment horizontal="right" vertical="center" wrapText="1"/>
    </xf>
    <xf numFmtId="3" fontId="95" fillId="0" borderId="23" xfId="0" applyNumberFormat="1" applyFont="1" applyBorder="1" applyAlignment="1">
      <alignment horizontal="right" vertical="center" wrapText="1"/>
    </xf>
    <xf numFmtId="164" fontId="95" fillId="0" borderId="111" xfId="0" applyNumberFormat="1" applyFont="1" applyBorder="1" applyAlignment="1">
      <alignment horizontal="right" vertical="center" wrapText="1"/>
    </xf>
    <xf numFmtId="3" fontId="95" fillId="0" borderId="59" xfId="0" applyNumberFormat="1" applyFont="1" applyBorder="1" applyAlignment="1">
      <alignment horizontal="right" vertical="center" wrapText="1"/>
    </xf>
    <xf numFmtId="3" fontId="94" fillId="0" borderId="147" xfId="0" applyNumberFormat="1" applyFont="1" applyBorder="1" applyAlignment="1">
      <alignment horizontal="right" vertical="center" wrapText="1"/>
    </xf>
    <xf numFmtId="0" fontId="104" fillId="28" borderId="10" xfId="0" applyFont="1" applyFill="1" applyBorder="1" applyAlignment="1">
      <alignment horizontal="center" vertical="center"/>
    </xf>
    <xf numFmtId="0" fontId="104" fillId="28" borderId="20" xfId="0" applyFont="1" applyFill="1" applyBorder="1" applyAlignment="1">
      <alignment horizontal="center" vertical="center"/>
    </xf>
    <xf numFmtId="0" fontId="96" fillId="28" borderId="10" xfId="0" applyFont="1" applyFill="1" applyBorder="1" applyAlignment="1">
      <alignment horizontal="centerContinuous"/>
    </xf>
    <xf numFmtId="0" fontId="96" fillId="28" borderId="11" xfId="0" applyFont="1" applyFill="1" applyBorder="1" applyAlignment="1">
      <alignment horizontal="centerContinuous"/>
    </xf>
    <xf numFmtId="0" fontId="97" fillId="28" borderId="29" xfId="0" applyFont="1" applyFill="1" applyBorder="1" applyAlignment="1">
      <alignment horizontal="centerContinuous"/>
    </xf>
    <xf numFmtId="0" fontId="105" fillId="28" borderId="19" xfId="0" applyFont="1" applyFill="1" applyBorder="1" applyAlignment="1">
      <alignment horizontal="center" vertical="center"/>
    </xf>
    <xf numFmtId="0" fontId="104" fillId="28" borderId="21" xfId="0" applyFont="1" applyFill="1" applyBorder="1" applyAlignment="1">
      <alignment horizontal="center" vertical="center"/>
    </xf>
    <xf numFmtId="0" fontId="97" fillId="28" borderId="19" xfId="0" applyFont="1" applyFill="1" applyBorder="1"/>
    <xf numFmtId="0" fontId="97" fillId="28" borderId="0" xfId="0" applyFont="1" applyFill="1" applyBorder="1"/>
    <xf numFmtId="0" fontId="97" fillId="28" borderId="30" xfId="0" applyFont="1" applyFill="1" applyBorder="1"/>
    <xf numFmtId="0" fontId="104" fillId="28" borderId="19" xfId="0" applyFont="1" applyFill="1" applyBorder="1" applyAlignment="1">
      <alignment horizontal="center" vertical="center"/>
    </xf>
    <xf numFmtId="0" fontId="105" fillId="28" borderId="22" xfId="0" applyFont="1" applyFill="1" applyBorder="1" applyAlignment="1">
      <alignment horizontal="center" vertical="center"/>
    </xf>
    <xf numFmtId="0" fontId="97" fillId="0" borderId="19" xfId="0" applyFont="1" applyBorder="1" applyAlignment="1">
      <alignment horizontal="center" vertical="center" wrapText="1"/>
    </xf>
    <xf numFmtId="0" fontId="97" fillId="0" borderId="91" xfId="0" quotePrefix="1" applyFont="1" applyBorder="1" applyAlignment="1">
      <alignment horizontal="center" vertical="center" wrapText="1"/>
    </xf>
    <xf numFmtId="10" fontId="97" fillId="0" borderId="91" xfId="0" quotePrefix="1" applyNumberFormat="1" applyFont="1" applyBorder="1" applyAlignment="1">
      <alignment horizontal="center" vertical="center" wrapText="1"/>
    </xf>
    <xf numFmtId="10" fontId="97" fillId="0" borderId="86" xfId="0" quotePrefix="1" applyNumberFormat="1" applyFont="1" applyBorder="1" applyAlignment="1">
      <alignment horizontal="center" vertical="center" wrapText="1"/>
    </xf>
    <xf numFmtId="0" fontId="96" fillId="0" borderId="46" xfId="0" applyFont="1" applyBorder="1" applyAlignment="1">
      <alignment vertical="center" wrapText="1"/>
    </xf>
    <xf numFmtId="0" fontId="97" fillId="0" borderId="86" xfId="0" applyFont="1" applyBorder="1" applyAlignment="1">
      <alignment horizontal="center" vertical="center" wrapText="1"/>
    </xf>
    <xf numFmtId="0" fontId="97" fillId="0" borderId="10" xfId="0" applyFont="1" applyBorder="1" applyAlignment="1">
      <alignment horizontal="center" vertical="center" wrapText="1"/>
    </xf>
    <xf numFmtId="0" fontId="97" fillId="0" borderId="90" xfId="0" applyFont="1" applyBorder="1" applyAlignment="1">
      <alignment horizontal="center" vertical="center" wrapText="1"/>
    </xf>
    <xf numFmtId="164" fontId="95" fillId="0" borderId="141" xfId="0" applyNumberFormat="1" applyFont="1" applyFill="1" applyBorder="1" applyAlignment="1">
      <alignment horizontal="right" vertical="center" wrapText="1"/>
    </xf>
    <xf numFmtId="164" fontId="98" fillId="0" borderId="140" xfId="0" applyNumberFormat="1" applyFont="1" applyBorder="1" applyAlignment="1">
      <alignment horizontal="center" vertical="center" wrapText="1"/>
    </xf>
    <xf numFmtId="0" fontId="95" fillId="0" borderId="175" xfId="0" applyFont="1" applyFill="1" applyBorder="1" applyAlignment="1">
      <alignment horizontal="center" wrapText="1"/>
    </xf>
    <xf numFmtId="165" fontId="95" fillId="0" borderId="139" xfId="0" applyNumberFormat="1" applyFont="1" applyBorder="1" applyAlignment="1">
      <alignment horizontal="center" vertical="center" wrapText="1"/>
    </xf>
    <xf numFmtId="0" fontId="95" fillId="0" borderId="173" xfId="0" applyFont="1" applyBorder="1" applyAlignment="1">
      <alignment horizontal="left" vertical="center"/>
    </xf>
    <xf numFmtId="0" fontId="95" fillId="0" borderId="174" xfId="0" applyFont="1" applyBorder="1" applyAlignment="1">
      <alignment horizontal="center" vertical="center" wrapText="1"/>
    </xf>
    <xf numFmtId="1" fontId="95" fillId="0" borderId="173" xfId="0" applyNumberFormat="1" applyFont="1" applyFill="1" applyBorder="1" applyAlignment="1">
      <alignment horizontal="right" vertical="center" wrapText="1"/>
    </xf>
    <xf numFmtId="165" fontId="95" fillId="0" borderId="174" xfId="0" applyNumberFormat="1" applyFont="1" applyBorder="1" applyAlignment="1">
      <alignment vertical="center" wrapText="1"/>
    </xf>
    <xf numFmtId="0" fontId="95" fillId="0" borderId="173" xfId="0" applyFont="1" applyBorder="1" applyAlignment="1">
      <alignment vertical="center" wrapText="1"/>
    </xf>
    <xf numFmtId="0" fontId="95" fillId="0" borderId="173" xfId="0" applyFont="1" applyBorder="1" applyAlignment="1">
      <alignment horizontal="center" vertical="center" wrapText="1"/>
    </xf>
    <xf numFmtId="0" fontId="95" fillId="0" borderId="136" xfId="0" applyFont="1" applyBorder="1" applyAlignment="1">
      <alignment horizontal="center" vertical="center" wrapText="1"/>
    </xf>
    <xf numFmtId="1" fontId="94" fillId="0" borderId="166" xfId="0" applyNumberFormat="1" applyFont="1" applyFill="1" applyBorder="1" applyAlignment="1">
      <alignment horizontal="right" vertical="center" wrapText="1"/>
    </xf>
    <xf numFmtId="0" fontId="95" fillId="0" borderId="137" xfId="0" applyFont="1" applyBorder="1" applyAlignment="1">
      <alignment horizontal="center" vertical="center" wrapText="1"/>
    </xf>
    <xf numFmtId="3" fontId="90" fillId="0" borderId="173" xfId="0" applyNumberFormat="1" applyFont="1" applyFill="1" applyBorder="1" applyAlignment="1">
      <alignment horizontal="right" vertical="center" wrapText="1"/>
    </xf>
    <xf numFmtId="1" fontId="90" fillId="0" borderId="173" xfId="0" applyNumberFormat="1" applyFont="1" applyFill="1" applyBorder="1" applyAlignment="1">
      <alignment horizontal="right" vertical="center" wrapText="1"/>
    </xf>
    <xf numFmtId="3" fontId="90" fillId="0" borderId="125" xfId="0" applyNumberFormat="1" applyFont="1" applyFill="1" applyBorder="1" applyAlignment="1">
      <alignment horizontal="right" vertical="center" wrapText="1"/>
    </xf>
    <xf numFmtId="1" fontId="90" fillId="0" borderId="140" xfId="0" applyNumberFormat="1" applyFont="1" applyFill="1" applyBorder="1" applyAlignment="1">
      <alignment horizontal="right" vertical="center" wrapText="1"/>
    </xf>
    <xf numFmtId="0" fontId="105" fillId="0" borderId="0" xfId="37" applyFont="1"/>
    <xf numFmtId="0" fontId="105" fillId="0" borderId="0" xfId="37" applyFont="1" applyBorder="1"/>
    <xf numFmtId="0" fontId="23" fillId="0" borderId="170" xfId="0" applyFont="1" applyFill="1" applyBorder="1" applyAlignment="1" applyProtection="1">
      <alignment horizontal="center" vertical="top" wrapText="1"/>
      <protection locked="0"/>
    </xf>
    <xf numFmtId="0" fontId="3" fillId="31" borderId="170" xfId="0" applyFont="1" applyFill="1" applyBorder="1" applyAlignment="1" applyProtection="1">
      <alignment horizontal="center" vertical="top" wrapText="1"/>
      <protection locked="0"/>
    </xf>
    <xf numFmtId="165" fontId="44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70" xfId="0" applyNumberFormat="1" applyFont="1" applyFill="1" applyBorder="1" applyAlignment="1" applyProtection="1">
      <alignment horizontal="right" vertical="center" wrapText="1"/>
    </xf>
    <xf numFmtId="1" fontId="3" fillId="31" borderId="170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51" applyFont="1"/>
    <xf numFmtId="0" fontId="116" fillId="0" borderId="0" xfId="0" applyFont="1"/>
    <xf numFmtId="0" fontId="117" fillId="0" borderId="0" xfId="0" applyFont="1"/>
    <xf numFmtId="0" fontId="118" fillId="0" borderId="0" xfId="0" applyFont="1"/>
    <xf numFmtId="0" fontId="119" fillId="0" borderId="0" xfId="0" applyFont="1"/>
    <xf numFmtId="14" fontId="120" fillId="0" borderId="0" xfId="0" applyNumberFormat="1" applyFont="1" applyAlignment="1">
      <alignment horizontal="left"/>
    </xf>
    <xf numFmtId="14" fontId="105" fillId="0" borderId="0" xfId="0" applyNumberFormat="1" applyFont="1" applyAlignment="1">
      <alignment horizontal="left"/>
    </xf>
    <xf numFmtId="0" fontId="121" fillId="27" borderId="143" xfId="0" applyFont="1" applyFill="1" applyBorder="1" applyAlignment="1">
      <alignment horizontal="center"/>
    </xf>
    <xf numFmtId="0" fontId="121" fillId="27" borderId="146" xfId="0" applyFont="1" applyFill="1" applyBorder="1" applyAlignment="1">
      <alignment horizontal="center" vertical="center"/>
    </xf>
    <xf numFmtId="0" fontId="121" fillId="27" borderId="147" xfId="0" applyFont="1" applyFill="1" applyBorder="1" applyAlignment="1">
      <alignment horizontal="center" vertical="center"/>
    </xf>
    <xf numFmtId="0" fontId="121" fillId="27" borderId="144" xfId="0" applyFont="1" applyFill="1" applyBorder="1" applyAlignment="1">
      <alignment horizontal="center" vertical="center"/>
    </xf>
    <xf numFmtId="0" fontId="121" fillId="0" borderId="124" xfId="0" applyFont="1" applyBorder="1" applyAlignment="1">
      <alignment horizontal="centerContinuous"/>
    </xf>
    <xf numFmtId="170" fontId="121" fillId="0" borderId="0" xfId="0" applyNumberFormat="1" applyFont="1" applyBorder="1" applyAlignment="1">
      <alignment horizontal="centerContinuous"/>
    </xf>
    <xf numFmtId="170" fontId="121" fillId="0" borderId="30" xfId="0" applyNumberFormat="1" applyFont="1" applyBorder="1" applyAlignment="1">
      <alignment horizontal="centerContinuous"/>
    </xf>
    <xf numFmtId="0" fontId="121" fillId="0" borderId="150" xfId="0" applyFont="1" applyBorder="1" applyAlignment="1">
      <alignment horizontal="left" indent="1"/>
    </xf>
    <xf numFmtId="2" fontId="0" fillId="0" borderId="148" xfId="0" applyNumberFormat="1" applyFont="1" applyBorder="1"/>
    <xf numFmtId="2" fontId="0" fillId="0" borderId="145" xfId="0" applyNumberFormat="1" applyFont="1" applyBorder="1"/>
    <xf numFmtId="0" fontId="121" fillId="0" borderId="25" xfId="0" applyFont="1" applyBorder="1" applyAlignment="1">
      <alignment horizontal="left" indent="1"/>
    </xf>
    <xf numFmtId="2" fontId="0" fillId="0" borderId="42" xfId="0" applyNumberFormat="1" applyFont="1" applyBorder="1"/>
    <xf numFmtId="2" fontId="0" fillId="0" borderId="35" xfId="0" applyNumberFormat="1" applyFont="1" applyBorder="1"/>
    <xf numFmtId="2" fontId="0" fillId="0" borderId="42" xfId="0" quotePrefix="1" applyNumberFormat="1" applyFont="1" applyBorder="1"/>
    <xf numFmtId="0" fontId="121" fillId="0" borderId="28" xfId="0" applyFont="1" applyBorder="1" applyAlignment="1">
      <alignment horizontal="left" indent="1"/>
    </xf>
    <xf numFmtId="2" fontId="0" fillId="0" borderId="36" xfId="0" applyNumberFormat="1" applyFont="1" applyBorder="1"/>
    <xf numFmtId="2" fontId="0" fillId="0" borderId="36" xfId="0" quotePrefix="1" applyNumberFormat="1" applyFont="1" applyBorder="1"/>
    <xf numFmtId="2" fontId="0" fillId="0" borderId="39" xfId="0" applyNumberFormat="1" applyFont="1" applyBorder="1"/>
    <xf numFmtId="0" fontId="121" fillId="0" borderId="27" xfId="0" applyFont="1" applyBorder="1" applyAlignment="1">
      <alignment horizontal="left" indent="1"/>
    </xf>
    <xf numFmtId="2" fontId="0" fillId="0" borderId="43" xfId="0" applyNumberFormat="1" applyFont="1" applyBorder="1"/>
    <xf numFmtId="2" fontId="0" fillId="0" borderId="43" xfId="0" quotePrefix="1" applyNumberFormat="1" applyFont="1" applyBorder="1"/>
    <xf numFmtId="2" fontId="0" fillId="0" borderId="32" xfId="0" applyNumberFormat="1" applyFont="1" applyBorder="1"/>
    <xf numFmtId="0" fontId="121" fillId="0" borderId="125" xfId="0" applyFont="1" applyBorder="1" applyAlignment="1">
      <alignment horizontal="left" indent="1"/>
    </xf>
    <xf numFmtId="2" fontId="0" fillId="0" borderId="111" xfId="0" applyNumberFormat="1" applyFont="1" applyBorder="1"/>
    <xf numFmtId="2" fontId="0" fillId="0" borderId="37" xfId="0" applyNumberFormat="1" applyFont="1" applyBorder="1"/>
    <xf numFmtId="0" fontId="121" fillId="0" borderId="125" xfId="0" applyFont="1" applyBorder="1" applyAlignment="1">
      <alignment horizontal="centerContinuous"/>
    </xf>
    <xf numFmtId="170" fontId="121" fillId="0" borderId="111" xfId="0" applyNumberFormat="1" applyFont="1" applyBorder="1" applyAlignment="1">
      <alignment horizontal="centerContinuous"/>
    </xf>
    <xf numFmtId="170" fontId="121" fillId="0" borderId="37" xfId="0" applyNumberFormat="1" applyFont="1" applyBorder="1" applyAlignment="1">
      <alignment horizontal="centerContinuous"/>
    </xf>
    <xf numFmtId="0" fontId="0" fillId="30" borderId="0" xfId="0" applyFill="1"/>
    <xf numFmtId="0" fontId="101" fillId="30" borderId="0" xfId="0" applyFont="1" applyFill="1"/>
    <xf numFmtId="0" fontId="122" fillId="30" borderId="0" xfId="0" applyFont="1" applyFill="1" applyAlignment="1"/>
    <xf numFmtId="0" fontId="123" fillId="30" borderId="0" xfId="0" applyFont="1" applyFill="1" applyAlignment="1">
      <alignment vertical="center"/>
    </xf>
    <xf numFmtId="0" fontId="101" fillId="0" borderId="0" xfId="0" applyFont="1" applyFill="1"/>
    <xf numFmtId="0" fontId="124" fillId="32" borderId="0" xfId="53" applyFont="1" applyFill="1"/>
    <xf numFmtId="0" fontId="101" fillId="32" borderId="0" xfId="0" applyFont="1" applyFill="1"/>
    <xf numFmtId="0" fontId="124" fillId="0" borderId="0" xfId="53" applyFont="1" applyFill="1"/>
    <xf numFmtId="0" fontId="125" fillId="30" borderId="0" xfId="53" applyFont="1" applyFill="1"/>
    <xf numFmtId="0" fontId="126" fillId="0" borderId="0" xfId="53" applyFont="1" applyFill="1"/>
    <xf numFmtId="0" fontId="127" fillId="0" borderId="0" xfId="0" applyFont="1"/>
    <xf numFmtId="0" fontId="125" fillId="0" borderId="0" xfId="53" applyFont="1" applyFill="1"/>
    <xf numFmtId="0" fontId="126" fillId="0" borderId="0" xfId="0" applyFont="1" applyFill="1"/>
    <xf numFmtId="0" fontId="125" fillId="30" borderId="0" xfId="53" applyFont="1" applyFill="1" applyAlignment="1">
      <alignment horizontal="left"/>
    </xf>
    <xf numFmtId="0" fontId="126" fillId="30" borderId="0" xfId="53" applyFont="1" applyFill="1"/>
    <xf numFmtId="2" fontId="128" fillId="30" borderId="0" xfId="53" applyNumberFormat="1" applyFont="1" applyFill="1"/>
    <xf numFmtId="0" fontId="96" fillId="0" borderId="0" xfId="0" applyFont="1"/>
    <xf numFmtId="0" fontId="129" fillId="0" borderId="0" xfId="28" applyFont="1" applyAlignment="1" applyProtection="1"/>
    <xf numFmtId="0" fontId="95" fillId="0" borderId="140" xfId="0" applyFont="1" applyBorder="1" applyAlignment="1">
      <alignment horizontal="center" vertical="center" wrapText="1"/>
    </xf>
    <xf numFmtId="0" fontId="95" fillId="0" borderId="139" xfId="0" applyFont="1" applyBorder="1" applyAlignment="1">
      <alignment horizontal="center" vertical="center" wrapText="1"/>
    </xf>
    <xf numFmtId="0" fontId="15" fillId="0" borderId="173" xfId="0" applyFont="1" applyBorder="1" applyAlignment="1">
      <alignment horizontal="center" vertical="center" wrapText="1"/>
    </xf>
    <xf numFmtId="0" fontId="130" fillId="0" borderId="0" xfId="0" applyFont="1" applyAlignment="1">
      <alignment vertical="center"/>
    </xf>
    <xf numFmtId="0" fontId="131" fillId="0" borderId="0" xfId="50" applyFont="1"/>
    <xf numFmtId="0" fontId="132" fillId="0" borderId="0" xfId="50" applyFont="1"/>
    <xf numFmtId="0" fontId="133" fillId="0" borderId="0" xfId="0" applyFont="1" applyAlignment="1">
      <alignment horizontal="left" vertical="center" indent="3"/>
    </xf>
    <xf numFmtId="0" fontId="97" fillId="0" borderId="0" xfId="50" applyFont="1"/>
    <xf numFmtId="0" fontId="101" fillId="0" borderId="0" xfId="50" applyFont="1"/>
    <xf numFmtId="164" fontId="95" fillId="0" borderId="136" xfId="0" quotePrefix="1" applyNumberFormat="1" applyFont="1" applyBorder="1" applyAlignment="1">
      <alignment horizontal="right" vertical="center" wrapText="1"/>
    </xf>
    <xf numFmtId="0" fontId="95" fillId="0" borderId="124" xfId="0" applyFont="1" applyBorder="1" applyAlignment="1">
      <alignment horizontal="center" vertical="center" wrapText="1"/>
    </xf>
    <xf numFmtId="164" fontId="95" fillId="0" borderId="87" xfId="0" quotePrefix="1" applyNumberFormat="1" applyFont="1" applyBorder="1" applyAlignment="1">
      <alignment horizontal="right" vertical="center" wrapText="1"/>
    </xf>
    <xf numFmtId="164" fontId="95" fillId="0" borderId="173" xfId="0" applyNumberFormat="1" applyFont="1" applyBorder="1" applyAlignment="1">
      <alignment horizontal="right" vertical="center" wrapText="1"/>
    </xf>
    <xf numFmtId="164" fontId="95" fillId="0" borderId="93" xfId="0" quotePrefix="1" applyNumberFormat="1" applyFont="1" applyBorder="1" applyAlignment="1">
      <alignment horizontal="right" vertical="center" wrapText="1"/>
    </xf>
    <xf numFmtId="164" fontId="95" fillId="0" borderId="159" xfId="0" quotePrefix="1" applyNumberFormat="1" applyFont="1" applyBorder="1" applyAlignment="1">
      <alignment horizontal="right" vertical="center" wrapText="1"/>
    </xf>
    <xf numFmtId="164" fontId="95" fillId="0" borderId="137" xfId="0" quotePrefix="1" applyNumberFormat="1" applyFont="1" applyBorder="1" applyAlignment="1">
      <alignment horizontal="right" vertical="center" wrapText="1"/>
    </xf>
    <xf numFmtId="14" fontId="100" fillId="0" borderId="133" xfId="0" applyNumberFormat="1" applyFont="1" applyBorder="1" applyAlignment="1">
      <alignment horizontal="center" vertical="center" wrapText="1"/>
    </xf>
    <xf numFmtId="14" fontId="100" fillId="0" borderId="173" xfId="0" applyNumberFormat="1" applyFont="1" applyBorder="1" applyAlignment="1">
      <alignment horizontal="center" vertical="center" wrapText="1"/>
    </xf>
    <xf numFmtId="1" fontId="95" fillId="0" borderId="106" xfId="0" applyNumberFormat="1" applyFont="1" applyBorder="1" applyAlignment="1">
      <alignment horizontal="right" vertical="center" wrapText="1"/>
    </xf>
    <xf numFmtId="165" fontId="95" fillId="0" borderId="73" xfId="0" applyNumberFormat="1" applyFont="1" applyBorder="1" applyAlignment="1">
      <alignment horizontal="right" vertical="center" wrapText="1"/>
    </xf>
    <xf numFmtId="1" fontId="95" fillId="0" borderId="23" xfId="0" applyNumberFormat="1" applyFont="1" applyFill="1" applyBorder="1" applyAlignment="1">
      <alignment horizontal="right" vertical="center" wrapText="1"/>
    </xf>
    <xf numFmtId="14" fontId="96" fillId="0" borderId="133" xfId="0" applyNumberFormat="1" applyFont="1" applyBorder="1" applyAlignment="1">
      <alignment horizontal="center" vertical="center" wrapText="1"/>
    </xf>
    <xf numFmtId="14" fontId="96" fillId="0" borderId="166" xfId="0" applyNumberFormat="1" applyFont="1" applyBorder="1" applyAlignment="1">
      <alignment horizontal="center" vertical="center" wrapText="1"/>
    </xf>
    <xf numFmtId="14" fontId="96" fillId="0" borderId="146" xfId="0" applyNumberFormat="1" applyFont="1" applyBorder="1" applyAlignment="1">
      <alignment horizontal="center" vertical="center" wrapText="1"/>
    </xf>
    <xf numFmtId="1" fontId="95" fillId="0" borderId="94" xfId="0" applyNumberFormat="1" applyFont="1" applyBorder="1" applyAlignment="1">
      <alignment vertical="center" wrapText="1"/>
    </xf>
    <xf numFmtId="165" fontId="95" fillId="0" borderId="94" xfId="0" applyNumberFormat="1" applyFont="1" applyBorder="1" applyAlignment="1">
      <alignment vertical="center" wrapText="1"/>
    </xf>
    <xf numFmtId="165" fontId="95" fillId="0" borderId="106" xfId="0" applyNumberFormat="1" applyFont="1" applyBorder="1" applyAlignment="1">
      <alignment vertical="center" wrapText="1"/>
    </xf>
    <xf numFmtId="4" fontId="95" fillId="0" borderId="169" xfId="0" applyNumberFormat="1" applyFont="1" applyBorder="1" applyAlignment="1">
      <alignment horizontal="right" vertical="center" wrapText="1"/>
    </xf>
    <xf numFmtId="164" fontId="95" fillId="0" borderId="175" xfId="0" applyNumberFormat="1" applyFont="1" applyBorder="1" applyAlignment="1">
      <alignment horizontal="right" vertical="center" wrapText="1"/>
    </xf>
    <xf numFmtId="4" fontId="95" fillId="0" borderId="107" xfId="0" applyNumberFormat="1" applyFont="1" applyBorder="1" applyAlignment="1">
      <alignment horizontal="right" vertical="center" wrapText="1"/>
    </xf>
    <xf numFmtId="3" fontId="95" fillId="0" borderId="107" xfId="0" applyNumberFormat="1" applyFont="1" applyBorder="1" applyAlignment="1">
      <alignment vertical="center" wrapText="1"/>
    </xf>
    <xf numFmtId="3" fontId="94" fillId="0" borderId="132" xfId="0" applyNumberFormat="1" applyFont="1" applyBorder="1" applyAlignment="1">
      <alignment vertical="center" wrapText="1"/>
    </xf>
    <xf numFmtId="164" fontId="95" fillId="0" borderId="173" xfId="0" quotePrefix="1" applyNumberFormat="1" applyFont="1" applyBorder="1" applyAlignment="1">
      <alignment horizontal="right" vertical="center" wrapText="1"/>
    </xf>
    <xf numFmtId="3" fontId="95" fillId="0" borderId="0" xfId="0" applyNumberFormat="1" applyFont="1" applyBorder="1" applyAlignment="1">
      <alignment vertical="center" wrapText="1"/>
    </xf>
    <xf numFmtId="3" fontId="95" fillId="0" borderId="108" xfId="0" applyNumberFormat="1" applyFont="1" applyBorder="1" applyAlignment="1">
      <alignment vertical="center" wrapText="1"/>
    </xf>
    <xf numFmtId="164" fontId="95" fillId="0" borderId="140" xfId="0" applyNumberFormat="1" applyFont="1" applyBorder="1" applyAlignment="1">
      <alignment horizontal="right" vertical="center" wrapText="1"/>
    </xf>
    <xf numFmtId="3" fontId="95" fillId="0" borderId="26" xfId="0" applyNumberFormat="1" applyFont="1" applyFill="1" applyBorder="1" applyAlignment="1">
      <alignment vertical="center" wrapText="1"/>
    </xf>
    <xf numFmtId="3" fontId="95" fillId="0" borderId="110" xfId="0" applyNumberFormat="1" applyFont="1" applyBorder="1" applyAlignment="1">
      <alignment vertical="center" wrapText="1"/>
    </xf>
    <xf numFmtId="0" fontId="111" fillId="0" borderId="0" xfId="54" applyFont="1"/>
    <xf numFmtId="0" fontId="111" fillId="0" borderId="0" xfId="54" applyFont="1" applyFill="1"/>
    <xf numFmtId="0" fontId="105" fillId="0" borderId="0" xfId="55" applyFont="1" applyFill="1" applyBorder="1"/>
    <xf numFmtId="0" fontId="104" fillId="0" borderId="0" xfId="41" applyFont="1" applyFill="1"/>
    <xf numFmtId="0" fontId="75" fillId="0" borderId="185" xfId="0" applyFont="1" applyBorder="1" applyAlignment="1">
      <alignment horizontal="center" wrapText="1"/>
    </xf>
    <xf numFmtId="0" fontId="75" fillId="0" borderId="184" xfId="0" applyFont="1" applyBorder="1" applyAlignment="1">
      <alignment horizontal="center" wrapText="1"/>
    </xf>
    <xf numFmtId="14" fontId="27" fillId="0" borderId="123" xfId="0" applyNumberFormat="1" applyFont="1" applyFill="1" applyBorder="1" applyAlignment="1">
      <alignment horizontal="center" vertical="center"/>
    </xf>
    <xf numFmtId="14" fontId="27" fillId="0" borderId="173" xfId="0" applyNumberFormat="1" applyFont="1" applyFill="1" applyBorder="1" applyAlignment="1">
      <alignment horizontal="center" vertical="center"/>
    </xf>
    <xf numFmtId="165" fontId="86" fillId="0" borderId="183" xfId="0" applyNumberFormat="1" applyFont="1" applyBorder="1" applyAlignment="1">
      <alignment horizontal="right" vertical="center" wrapText="1"/>
    </xf>
    <xf numFmtId="3" fontId="90" fillId="0" borderId="186" xfId="0" applyNumberFormat="1" applyFont="1" applyFill="1" applyBorder="1" applyAlignment="1">
      <alignment horizontal="right" vertical="center" wrapText="1"/>
    </xf>
    <xf numFmtId="3" fontId="8" fillId="0" borderId="186" xfId="0" applyNumberFormat="1" applyFont="1" applyFill="1" applyBorder="1" applyAlignment="1">
      <alignment horizontal="right" vertical="center" wrapText="1"/>
    </xf>
    <xf numFmtId="1" fontId="90" fillId="0" borderId="189" xfId="0" applyNumberFormat="1" applyFont="1" applyFill="1" applyBorder="1" applyAlignment="1">
      <alignment horizontal="right" vertical="center" wrapText="1"/>
    </xf>
    <xf numFmtId="1" fontId="136" fillId="0" borderId="189" xfId="0" applyNumberFormat="1" applyFont="1" applyFill="1" applyBorder="1" applyAlignment="1">
      <alignment horizontal="right" vertical="center" wrapText="1"/>
    </xf>
    <xf numFmtId="1" fontId="137" fillId="29" borderId="189" xfId="0" applyNumberFormat="1" applyFont="1" applyFill="1" applyBorder="1" applyAlignment="1">
      <alignment horizontal="right" vertical="center" wrapText="1"/>
    </xf>
    <xf numFmtId="1" fontId="138" fillId="29" borderId="170" xfId="0" applyNumberFormat="1" applyFont="1" applyFill="1" applyBorder="1" applyAlignment="1" applyProtection="1">
      <alignment horizontal="right" vertical="center" wrapText="1"/>
      <protection locked="0"/>
    </xf>
    <xf numFmtId="1" fontId="40" fillId="0" borderId="187" xfId="0" applyNumberFormat="1" applyFont="1" applyFill="1" applyBorder="1" applyAlignment="1">
      <alignment horizontal="right" vertical="center" wrapText="1"/>
    </xf>
    <xf numFmtId="1" fontId="41" fillId="0" borderId="187" xfId="0" applyNumberFormat="1" applyFont="1" applyFill="1" applyBorder="1" applyAlignment="1">
      <alignment horizontal="right" vertical="center" wrapText="1"/>
    </xf>
    <xf numFmtId="1" fontId="139" fillId="29" borderId="187" xfId="0" applyNumberFormat="1" applyFont="1" applyFill="1" applyBorder="1" applyAlignment="1">
      <alignment horizontal="right" vertical="center" wrapText="1"/>
    </xf>
    <xf numFmtId="1" fontId="41" fillId="0" borderId="172" xfId="0" applyNumberFormat="1" applyFont="1" applyFill="1" applyBorder="1" applyAlignment="1">
      <alignment horizontal="right" vertical="center" wrapText="1"/>
    </xf>
    <xf numFmtId="1" fontId="139" fillId="29" borderId="172" xfId="0" applyNumberFormat="1" applyFont="1" applyFill="1" applyBorder="1" applyAlignment="1">
      <alignment horizontal="right" vertical="center" wrapText="1"/>
    </xf>
    <xf numFmtId="0" fontId="73" fillId="0" borderId="190" xfId="0" applyFont="1" applyBorder="1"/>
    <xf numFmtId="0" fontId="0" fillId="0" borderId="191" xfId="0" applyBorder="1"/>
    <xf numFmtId="0" fontId="0" fillId="0" borderId="192" xfId="0" applyBorder="1"/>
    <xf numFmtId="0" fontId="77" fillId="0" borderId="190" xfId="0" applyFont="1" applyBorder="1"/>
    <xf numFmtId="16" fontId="95" fillId="0" borderId="177" xfId="0" applyNumberFormat="1" applyFont="1" applyFill="1" applyBorder="1" applyAlignment="1">
      <alignment horizontal="center" vertical="center" wrapText="1"/>
    </xf>
    <xf numFmtId="49" fontId="91" fillId="0" borderId="127" xfId="49" applyNumberFormat="1" applyFont="1" applyFill="1" applyBorder="1" applyAlignment="1">
      <alignment horizontal="center" vertical="center" wrapText="1"/>
    </xf>
    <xf numFmtId="0" fontId="1" fillId="0" borderId="140" xfId="49" applyFont="1" applyFill="1" applyBorder="1" applyAlignment="1">
      <alignment horizontal="center" vertical="center" wrapText="1"/>
    </xf>
    <xf numFmtId="49" fontId="91" fillId="0" borderId="140" xfId="49" applyNumberFormat="1" applyFont="1" applyFill="1" applyBorder="1" applyAlignment="1">
      <alignment horizontal="center" vertical="center" wrapText="1"/>
    </xf>
    <xf numFmtId="0" fontId="94" fillId="0" borderId="151" xfId="0" applyFont="1" applyBorder="1" applyAlignment="1">
      <alignment horizontal="center" vertical="center"/>
    </xf>
    <xf numFmtId="0" fontId="95" fillId="0" borderId="176" xfId="0" applyFont="1" applyBorder="1" applyAlignment="1">
      <alignment horizontal="center" vertical="center"/>
    </xf>
    <xf numFmtId="0" fontId="95" fillId="0" borderId="123" xfId="0" applyFont="1" applyBorder="1" applyAlignment="1">
      <alignment horizontal="center" vertical="center"/>
    </xf>
    <xf numFmtId="0" fontId="95" fillId="0" borderId="30" xfId="0" applyFont="1" applyBorder="1" applyAlignment="1">
      <alignment horizontal="center" vertical="center"/>
    </xf>
    <xf numFmtId="0" fontId="95" fillId="0" borderId="138" xfId="0" applyFont="1" applyBorder="1" applyAlignment="1">
      <alignment horizontal="center" vertical="center"/>
    </xf>
    <xf numFmtId="0" fontId="95" fillId="0" borderId="139" xfId="0" applyFont="1" applyBorder="1" applyAlignment="1">
      <alignment horizontal="center" vertical="center"/>
    </xf>
    <xf numFmtId="0" fontId="97" fillId="0" borderId="166" xfId="0" applyFont="1" applyBorder="1" applyAlignment="1">
      <alignment vertical="center" wrapText="1"/>
    </xf>
    <xf numFmtId="0" fontId="97" fillId="0" borderId="174" xfId="0" applyFont="1" applyBorder="1" applyAlignment="1">
      <alignment vertical="center" wrapText="1"/>
    </xf>
    <xf numFmtId="0" fontId="95" fillId="0" borderId="169" xfId="0" applyFont="1" applyBorder="1" applyAlignment="1">
      <alignment horizontal="center" vertical="center"/>
    </xf>
    <xf numFmtId="0" fontId="95" fillId="0" borderId="0" xfId="0" applyFont="1" applyBorder="1" applyAlignment="1">
      <alignment horizontal="center" vertical="center"/>
    </xf>
    <xf numFmtId="0" fontId="95" fillId="0" borderId="88" xfId="0" applyFont="1" applyBorder="1" applyAlignment="1">
      <alignment horizontal="center" vertical="center"/>
    </xf>
    <xf numFmtId="0" fontId="95" fillId="0" borderId="110" xfId="0" applyFont="1" applyBorder="1" applyAlignment="1">
      <alignment horizontal="center" vertical="center"/>
    </xf>
    <xf numFmtId="0" fontId="94" fillId="0" borderId="166" xfId="0" applyFont="1" applyBorder="1" applyAlignment="1">
      <alignment horizontal="center" vertical="center"/>
    </xf>
    <xf numFmtId="0" fontId="95" fillId="0" borderId="132" xfId="0" applyFont="1" applyBorder="1" applyAlignment="1">
      <alignment horizontal="center" vertical="center"/>
    </xf>
    <xf numFmtId="0" fontId="95" fillId="0" borderId="174" xfId="0" applyFont="1" applyBorder="1" applyAlignment="1">
      <alignment horizontal="center" vertical="center"/>
    </xf>
    <xf numFmtId="0" fontId="96" fillId="0" borderId="175" xfId="0" applyFont="1" applyBorder="1" applyAlignment="1">
      <alignment horizontal="center" vertical="center" wrapText="1"/>
    </xf>
    <xf numFmtId="0" fontId="97" fillId="0" borderId="140" xfId="0" applyFont="1" applyBorder="1" applyAlignment="1">
      <alignment horizontal="center" vertical="center" wrapText="1"/>
    </xf>
    <xf numFmtId="171" fontId="94" fillId="0" borderId="166" xfId="0" applyNumberFormat="1" applyFont="1" applyBorder="1" applyAlignment="1">
      <alignment horizontal="center" vertical="center"/>
    </xf>
    <xf numFmtId="171" fontId="94" fillId="0" borderId="174" xfId="0" applyNumberFormat="1" applyFont="1" applyBorder="1" applyAlignment="1">
      <alignment horizontal="center" vertical="center"/>
    </xf>
    <xf numFmtId="0" fontId="95" fillId="0" borderId="92" xfId="0" applyFont="1" applyBorder="1" applyAlignment="1">
      <alignment horizontal="center" vertical="center" wrapText="1"/>
    </xf>
    <xf numFmtId="0" fontId="95" fillId="0" borderId="109" xfId="0" applyFont="1" applyBorder="1" applyAlignment="1">
      <alignment horizontal="center" vertical="center" wrapText="1"/>
    </xf>
    <xf numFmtId="0" fontId="94" fillId="0" borderId="175" xfId="0" applyFont="1" applyBorder="1" applyAlignment="1">
      <alignment horizontal="center" vertical="center" wrapText="1"/>
    </xf>
    <xf numFmtId="0" fontId="95" fillId="0" borderId="140" xfId="0" applyFont="1" applyBorder="1" applyAlignment="1">
      <alignment horizontal="center" vertical="center" wrapText="1"/>
    </xf>
    <xf numFmtId="0" fontId="95" fillId="0" borderId="138" xfId="0" applyFont="1" applyBorder="1" applyAlignment="1">
      <alignment horizontal="center" vertical="center" wrapText="1"/>
    </xf>
    <xf numFmtId="0" fontId="95" fillId="0" borderId="168" xfId="0" applyFont="1" applyBorder="1" applyAlignment="1">
      <alignment horizontal="center" vertical="center" wrapText="1"/>
    </xf>
    <xf numFmtId="0" fontId="94" fillId="0" borderId="162" xfId="0" applyFont="1" applyFill="1" applyBorder="1" applyAlignment="1">
      <alignment horizontal="center" vertical="center"/>
    </xf>
    <xf numFmtId="0" fontId="95" fillId="0" borderId="124" xfId="0" applyFont="1" applyBorder="1" applyAlignment="1">
      <alignment horizontal="center" vertical="center"/>
    </xf>
    <xf numFmtId="0" fontId="95" fillId="0" borderId="140" xfId="0" applyFont="1" applyBorder="1" applyAlignment="1">
      <alignment horizontal="center" vertical="center"/>
    </xf>
    <xf numFmtId="0" fontId="95" fillId="0" borderId="25" xfId="0" applyFont="1" applyBorder="1" applyAlignment="1">
      <alignment vertical="center" wrapText="1"/>
    </xf>
    <xf numFmtId="0" fontId="95" fillId="0" borderId="35" xfId="0" applyFont="1" applyBorder="1" applyAlignment="1">
      <alignment vertical="center" wrapText="1"/>
    </xf>
    <xf numFmtId="0" fontId="95" fillId="0" borderId="27" xfId="0" applyFont="1" applyBorder="1" applyAlignment="1">
      <alignment vertical="center" wrapText="1"/>
    </xf>
    <xf numFmtId="0" fontId="95" fillId="0" borderId="32" xfId="0" applyFont="1" applyBorder="1" applyAlignment="1">
      <alignment vertical="center" wrapText="1"/>
    </xf>
    <xf numFmtId="0" fontId="95" fillId="0" borderId="162" xfId="0" applyFont="1" applyBorder="1" applyAlignment="1">
      <alignment vertical="center" wrapText="1"/>
    </xf>
    <xf numFmtId="0" fontId="95" fillId="0" borderId="124" xfId="0" applyFont="1" applyBorder="1" applyAlignment="1">
      <alignment vertical="center" wrapText="1"/>
    </xf>
    <xf numFmtId="0" fontId="95" fillId="0" borderId="140" xfId="0" applyFont="1" applyBorder="1" applyAlignment="1">
      <alignment vertical="center" wrapText="1"/>
    </xf>
    <xf numFmtId="0" fontId="95" fillId="0" borderId="26" xfId="0" applyFont="1" applyBorder="1" applyAlignment="1">
      <alignment vertical="center" wrapText="1"/>
    </xf>
    <xf numFmtId="0" fontId="95" fillId="0" borderId="38" xfId="0" applyFont="1" applyBorder="1" applyAlignment="1">
      <alignment vertical="center" wrapText="1"/>
    </xf>
    <xf numFmtId="0" fontId="94" fillId="0" borderId="20" xfId="0" applyFont="1" applyFill="1" applyBorder="1" applyAlignment="1">
      <alignment horizontal="center" vertical="center"/>
    </xf>
    <xf numFmtId="0" fontId="95" fillId="0" borderId="21" xfId="0" applyFont="1" applyBorder="1" applyAlignment="1">
      <alignment horizontal="center" vertical="center"/>
    </xf>
    <xf numFmtId="0" fontId="95" fillId="0" borderId="18" xfId="0" applyFont="1" applyBorder="1" applyAlignment="1">
      <alignment horizontal="center" vertical="center"/>
    </xf>
    <xf numFmtId="0" fontId="94" fillId="0" borderId="20" xfId="0" applyFont="1" applyBorder="1" applyAlignment="1">
      <alignment horizontal="center" vertical="center" wrapText="1"/>
    </xf>
    <xf numFmtId="0" fontId="94" fillId="0" borderId="21" xfId="0" applyFont="1" applyBorder="1" applyAlignment="1">
      <alignment horizontal="center" vertical="center" wrapText="1"/>
    </xf>
    <xf numFmtId="0" fontId="94" fillId="0" borderId="18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/>
    </xf>
    <xf numFmtId="0" fontId="95" fillId="0" borderId="11" xfId="0" applyFont="1" applyBorder="1" applyAlignment="1">
      <alignment horizontal="center" vertical="center"/>
    </xf>
    <xf numFmtId="0" fontId="95" fillId="0" borderId="29" xfId="0" applyFont="1" applyBorder="1" applyAlignment="1">
      <alignment horizontal="center" vertical="center"/>
    </xf>
    <xf numFmtId="0" fontId="95" fillId="0" borderId="22" xfId="0" applyFont="1" applyBorder="1" applyAlignment="1">
      <alignment horizontal="center" vertical="center"/>
    </xf>
    <xf numFmtId="0" fontId="95" fillId="0" borderId="44" xfId="0" applyFont="1" applyBorder="1" applyAlignment="1">
      <alignment horizontal="center" vertical="center"/>
    </xf>
    <xf numFmtId="0" fontId="95" fillId="0" borderId="80" xfId="0" applyFont="1" applyBorder="1" applyAlignment="1">
      <alignment horizontal="center" vertical="center"/>
    </xf>
    <xf numFmtId="0" fontId="95" fillId="0" borderId="21" xfId="0" applyFont="1" applyBorder="1" applyAlignment="1">
      <alignment vertical="center" wrapText="1"/>
    </xf>
    <xf numFmtId="0" fontId="95" fillId="0" borderId="18" xfId="0" applyFont="1" applyBorder="1" applyAlignment="1">
      <alignment vertical="center" wrapText="1"/>
    </xf>
    <xf numFmtId="0" fontId="95" fillId="0" borderId="20" xfId="0" applyFont="1" applyBorder="1" applyAlignment="1">
      <alignment vertical="center" wrapText="1"/>
    </xf>
    <xf numFmtId="0" fontId="95" fillId="0" borderId="90" xfId="0" applyFont="1" applyBorder="1" applyAlignment="1">
      <alignment vertical="center" wrapText="1"/>
    </xf>
    <xf numFmtId="0" fontId="95" fillId="0" borderId="94" xfId="0" applyFont="1" applyBorder="1" applyAlignment="1">
      <alignment vertical="center" wrapText="1"/>
    </xf>
    <xf numFmtId="0" fontId="95" fillId="0" borderId="91" xfId="0" applyFont="1" applyBorder="1" applyAlignment="1">
      <alignment vertical="center" wrapText="1"/>
    </xf>
    <xf numFmtId="0" fontId="95" fillId="0" borderId="98" xfId="0" applyFont="1" applyBorder="1" applyAlignment="1">
      <alignment vertical="center" wrapText="1"/>
    </xf>
    <xf numFmtId="0" fontId="95" fillId="0" borderId="92" xfId="0" applyFont="1" applyBorder="1" applyAlignment="1">
      <alignment vertical="center" wrapText="1"/>
    </xf>
    <xf numFmtId="0" fontId="95" fillId="0" borderId="101" xfId="0" applyFont="1" applyBorder="1" applyAlignment="1">
      <alignment vertical="center" wrapText="1"/>
    </xf>
    <xf numFmtId="0" fontId="95" fillId="0" borderId="93" xfId="0" applyFont="1" applyBorder="1" applyAlignment="1">
      <alignment vertical="center" wrapText="1"/>
    </xf>
    <xf numFmtId="0" fontId="101" fillId="0" borderId="18" xfId="0" applyFont="1" applyBorder="1" applyAlignment="1">
      <alignment vertical="center" wrapText="1"/>
    </xf>
    <xf numFmtId="0" fontId="101" fillId="0" borderId="21" xfId="0" applyFont="1" applyBorder="1" applyAlignment="1">
      <alignment vertical="center" wrapText="1"/>
    </xf>
    <xf numFmtId="0" fontId="101" fillId="0" borderId="93" xfId="0" applyFont="1" applyBorder="1" applyAlignment="1">
      <alignment vertical="center" wrapText="1"/>
    </xf>
    <xf numFmtId="0" fontId="95" fillId="0" borderId="139" xfId="0" applyFont="1" applyBorder="1" applyAlignment="1">
      <alignment horizontal="center" vertical="center" wrapText="1"/>
    </xf>
    <xf numFmtId="0" fontId="94" fillId="0" borderId="175" xfId="0" applyFont="1" applyFill="1" applyBorder="1" applyAlignment="1">
      <alignment horizontal="center" vertical="center"/>
    </xf>
    <xf numFmtId="0" fontId="94" fillId="0" borderId="124" xfId="0" applyFont="1" applyBorder="1" applyAlignment="1">
      <alignment horizontal="center" vertical="center" wrapText="1"/>
    </xf>
    <xf numFmtId="0" fontId="94" fillId="0" borderId="140" xfId="0" applyFont="1" applyBorder="1" applyAlignment="1">
      <alignment horizontal="center" vertical="center" wrapText="1"/>
    </xf>
    <xf numFmtId="0" fontId="94" fillId="0" borderId="169" xfId="0" applyFont="1" applyBorder="1" applyAlignment="1">
      <alignment horizontal="center" vertical="center"/>
    </xf>
    <xf numFmtId="0" fontId="94" fillId="0" borderId="176" xfId="0" applyFont="1" applyBorder="1" applyAlignment="1">
      <alignment horizontal="center" vertical="center"/>
    </xf>
    <xf numFmtId="0" fontId="94" fillId="0" borderId="138" xfId="0" applyFont="1" applyBorder="1" applyAlignment="1">
      <alignment horizontal="center" vertical="center"/>
    </xf>
    <xf numFmtId="0" fontId="94" fillId="0" borderId="168" xfId="0" applyFont="1" applyBorder="1" applyAlignment="1">
      <alignment horizontal="center" vertical="center"/>
    </xf>
    <xf numFmtId="0" fontId="94" fillId="0" borderId="139" xfId="0" applyFont="1" applyBorder="1" applyAlignment="1">
      <alignment horizontal="center" vertical="center"/>
    </xf>
    <xf numFmtId="0" fontId="95" fillId="0" borderId="166" xfId="0" applyFont="1" applyFill="1" applyBorder="1" applyAlignment="1">
      <alignment horizontal="center" vertical="center" wrapText="1"/>
    </xf>
    <xf numFmtId="0" fontId="95" fillId="0" borderId="174" xfId="0" applyFont="1" applyFill="1" applyBorder="1" applyAlignment="1">
      <alignment horizontal="center" vertical="center" wrapText="1"/>
    </xf>
    <xf numFmtId="0" fontId="95" fillId="0" borderId="175" xfId="0" applyFont="1" applyBorder="1" applyAlignment="1">
      <alignment vertical="center" wrapText="1"/>
    </xf>
    <xf numFmtId="0" fontId="7" fillId="0" borderId="173" xfId="0" applyFont="1" applyBorder="1" applyAlignment="1">
      <alignment horizontal="center" vertical="center"/>
    </xf>
    <xf numFmtId="0" fontId="27" fillId="0" borderId="173" xfId="0" applyFont="1" applyBorder="1" applyAlignment="1">
      <alignment horizontal="center" vertical="center"/>
    </xf>
    <xf numFmtId="0" fontId="15" fillId="0" borderId="173" xfId="0" applyFont="1" applyBorder="1" applyAlignment="1">
      <alignment horizontal="center" vertical="center" wrapText="1"/>
    </xf>
    <xf numFmtId="0" fontId="8" fillId="0" borderId="173" xfId="0" applyFont="1" applyBorder="1" applyAlignment="1">
      <alignment horizontal="center" vertical="center" wrapText="1"/>
    </xf>
    <xf numFmtId="0" fontId="44" fillId="0" borderId="187" xfId="0" applyFont="1" applyFill="1" applyBorder="1" applyAlignment="1" applyProtection="1">
      <alignment horizontal="center" vertical="center" wrapText="1"/>
      <protection locked="0"/>
    </xf>
    <xf numFmtId="0" fontId="44" fillId="0" borderId="188" xfId="0" applyFont="1" applyFill="1" applyBorder="1" applyAlignment="1" applyProtection="1">
      <alignment horizontal="center" vertical="top" wrapText="1"/>
      <protection locked="0"/>
    </xf>
    <xf numFmtId="0" fontId="44" fillId="0" borderId="187" xfId="0" applyFont="1" applyFill="1" applyBorder="1" applyAlignment="1" applyProtection="1">
      <alignment horizontal="center" vertical="top" wrapText="1"/>
      <protection locked="0"/>
    </xf>
    <xf numFmtId="0" fontId="47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6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/>
              <a:t>Masło</a:t>
            </a:r>
            <a:r>
              <a:rPr lang="pl-PL" sz="1200" baseline="0"/>
              <a:t> 82% tł.w blokach 25 kg</a:t>
            </a:r>
            <a:r>
              <a:rPr lang="pl-PL" sz="1200"/>
              <a:t> (zł /100 kg)</a:t>
            </a:r>
          </a:p>
        </c:rich>
      </c:tx>
      <c:layout>
        <c:manualLayout>
          <c:xMode val="edge"/>
          <c:yMode val="edge"/>
          <c:x val="0.272489715381322"/>
          <c:y val="5.9102181192868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763092269326679E-2"/>
          <c:y val="0.1640541939299841"/>
          <c:w val="0.86284289276807979"/>
          <c:h val="0.57788140919004838"/>
        </c:manualLayout>
      </c:layout>
      <c:lineChart>
        <c:grouping val="standard"/>
        <c:varyColors val="0"/>
        <c:ser>
          <c:idx val="0"/>
          <c:order val="0"/>
          <c:tx>
            <c:strRef>
              <c:f>[1]masło!$A$7</c:f>
              <c:strCache>
                <c:ptCount val="1"/>
                <c:pt idx="0">
                  <c:v>masło 82% tł. w blokach 25 kg</c:v>
                </c:pt>
              </c:strCache>
            </c:strRef>
          </c:tx>
          <c:spPr>
            <a:ln w="31750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7"/>
            <c:spPr>
              <a:gradFill flip="none" rotWithShape="1">
                <a:gsLst>
                  <a:gs pos="0">
                    <a:schemeClr val="accent6">
                      <a:lumMod val="0"/>
                      <a:lumOff val="100000"/>
                    </a:schemeClr>
                  </a:gs>
                  <a:gs pos="35000">
                    <a:schemeClr val="accent6">
                      <a:lumMod val="0"/>
                      <a:lumOff val="100000"/>
                    </a:schemeClr>
                  </a:gs>
                  <a:gs pos="100000">
                    <a:schemeClr val="accent6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0514324007371427E-2"/>
                  <c:y val="-5.7442604157238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08-4B82-AD34-FE546D959DFE}"/>
                </c:ext>
              </c:extLst>
            </c:dLbl>
            <c:dLbl>
              <c:idx val="1"/>
              <c:layout>
                <c:manualLayout>
                  <c:x val="-4.6424489492004992E-2"/>
                  <c:y val="4.0258545268048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08-4B82-AD34-FE546D959DFE}"/>
                </c:ext>
              </c:extLst>
            </c:dLbl>
            <c:dLbl>
              <c:idx val="2"/>
              <c:layout>
                <c:manualLayout>
                  <c:x val="-6.2972952848978983E-2"/>
                  <c:y val="-5.9358312969499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08-4B82-AD34-FE546D959DFE}"/>
                </c:ext>
              </c:extLst>
            </c:dLbl>
            <c:dLbl>
              <c:idx val="3"/>
              <c:layout>
                <c:manualLayout>
                  <c:x val="-8.1885482399806489E-2"/>
                  <c:y val="-4.4032642471415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08-4B82-AD34-FE546D959DFE}"/>
                </c:ext>
              </c:extLst>
            </c:dLbl>
            <c:dLbl>
              <c:idx val="4"/>
              <c:layout>
                <c:manualLayout>
                  <c:x val="-8.8977680981366686E-2"/>
                  <c:y val="-3.63698072223731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08-4B82-AD34-FE546D959DFE}"/>
                </c:ext>
              </c:extLst>
            </c:dLbl>
            <c:dLbl>
              <c:idx val="5"/>
              <c:layout>
                <c:manualLayout>
                  <c:x val="-0.10079801195063383"/>
                  <c:y val="-2.8706971973330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08-4B82-AD34-FE546D959DFE}"/>
                </c:ext>
              </c:extLst>
            </c:dLbl>
            <c:dLbl>
              <c:idx val="6"/>
              <c:layout>
                <c:manualLayout>
                  <c:x val="-8.8977680981366783E-2"/>
                  <c:y val="-5.1695477720457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08-4B82-AD34-FE546D959DFE}"/>
                </c:ext>
              </c:extLst>
            </c:dLbl>
            <c:dLbl>
              <c:idx val="7"/>
              <c:layout>
                <c:manualLayout>
                  <c:x val="-8.1885482399806489E-2"/>
                  <c:y val="-4.4032642471415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08-4B82-AD34-FE546D959DFE}"/>
                </c:ext>
              </c:extLst>
            </c:dLbl>
            <c:dLbl>
              <c:idx val="9"/>
              <c:layout>
                <c:manualLayout>
                  <c:x val="-4.6424489492004992E-2"/>
                  <c:y val="3.2595710019006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08-4B82-AD34-FE546D959DFE}"/>
                </c:ext>
              </c:extLst>
            </c:dLbl>
            <c:dLbl>
              <c:idx val="11"/>
              <c:layout>
                <c:manualLayout>
                  <c:x val="-2.5147893747324138E-2"/>
                  <c:y val="-4.0201224846894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08-4B82-AD34-FE546D959DFE}"/>
                </c:ext>
              </c:extLst>
            </c:dLbl>
            <c:dLbl>
              <c:idx val="12"/>
              <c:layout>
                <c:manualLayout>
                  <c:x val="-4.8788555685858416E-2"/>
                  <c:y val="3.6427127643527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08-4B82-AD34-FE546D959DFE}"/>
                </c:ext>
              </c:extLst>
            </c:dLbl>
            <c:dLbl>
              <c:idx val="13"/>
              <c:layout>
                <c:manualLayout>
                  <c:x val="-2.0419761359617282E-2"/>
                  <c:y val="-5.16954777204573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08-4B82-AD34-FE546D959DFE}"/>
                </c:ext>
              </c:extLst>
            </c:dLbl>
            <c:dLbl>
              <c:idx val="14"/>
              <c:layout>
                <c:manualLayout>
                  <c:x val="-4.7316877943448556E-2"/>
                  <c:y val="4.0680001206745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08-4B82-AD34-FE546D959DFE}"/>
                </c:ext>
              </c:extLst>
            </c:dLbl>
            <c:dLbl>
              <c:idx val="15"/>
              <c:layout>
                <c:manualLayout>
                  <c:x val="-2.9586381489547849E-2"/>
                  <c:y val="-4.169547772045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08-4B82-AD34-FE546D959D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[1]masło!$I$6:$Y$6</c:f>
              <c:numCache>
                <c:formatCode>General</c:formatCode>
                <c:ptCount val="17"/>
                <c:pt idx="0">
                  <c:v>44612</c:v>
                </c:pt>
                <c:pt idx="1">
                  <c:v>44619</c:v>
                </c:pt>
                <c:pt idx="2">
                  <c:v>44626</c:v>
                </c:pt>
                <c:pt idx="3">
                  <c:v>44633</c:v>
                </c:pt>
                <c:pt idx="4">
                  <c:v>44640</c:v>
                </c:pt>
                <c:pt idx="5">
                  <c:v>44647</c:v>
                </c:pt>
                <c:pt idx="6">
                  <c:v>44654</c:v>
                </c:pt>
                <c:pt idx="7">
                  <c:v>44661</c:v>
                </c:pt>
                <c:pt idx="8">
                  <c:v>44668</c:v>
                </c:pt>
                <c:pt idx="9">
                  <c:v>44675</c:v>
                </c:pt>
                <c:pt idx="10">
                  <c:v>44682</c:v>
                </c:pt>
                <c:pt idx="11">
                  <c:v>44689</c:v>
                </c:pt>
                <c:pt idx="12">
                  <c:v>44696</c:v>
                </c:pt>
                <c:pt idx="13">
                  <c:v>44703</c:v>
                </c:pt>
                <c:pt idx="14">
                  <c:v>44710</c:v>
                </c:pt>
                <c:pt idx="15">
                  <c:v>44717</c:v>
                </c:pt>
                <c:pt idx="16">
                  <c:v>44724</c:v>
                </c:pt>
              </c:numCache>
            </c:numRef>
          </c:cat>
          <c:val>
            <c:numRef>
              <c:f>[1]masło!$I$7:$Y$7</c:f>
              <c:numCache>
                <c:formatCode>General</c:formatCode>
                <c:ptCount val="17"/>
                <c:pt idx="0">
                  <c:v>2575.92</c:v>
                </c:pt>
                <c:pt idx="1">
                  <c:v>2595.73</c:v>
                </c:pt>
                <c:pt idx="2">
                  <c:v>2591.58</c:v>
                </c:pt>
                <c:pt idx="3">
                  <c:v>2763.77</c:v>
                </c:pt>
                <c:pt idx="4">
                  <c:v>2898.61</c:v>
                </c:pt>
                <c:pt idx="5">
                  <c:v>3050.66</c:v>
                </c:pt>
                <c:pt idx="6">
                  <c:v>3141.48</c:v>
                </c:pt>
                <c:pt idx="7">
                  <c:v>3291.63</c:v>
                </c:pt>
                <c:pt idx="8">
                  <c:v>3372.48</c:v>
                </c:pt>
                <c:pt idx="9">
                  <c:v>3257.77</c:v>
                </c:pt>
                <c:pt idx="10">
                  <c:v>3344.04</c:v>
                </c:pt>
                <c:pt idx="11">
                  <c:v>3292.25</c:v>
                </c:pt>
                <c:pt idx="12">
                  <c:v>3225.53</c:v>
                </c:pt>
                <c:pt idx="13">
                  <c:v>3221.59</c:v>
                </c:pt>
                <c:pt idx="14">
                  <c:v>3171.49</c:v>
                </c:pt>
                <c:pt idx="15">
                  <c:v>3214.69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D508-4B82-AD34-FE546D959DF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6587520"/>
        <c:axId val="100950016"/>
      </c:lineChart>
      <c:dateAx>
        <c:axId val="116587520"/>
        <c:scaling>
          <c:orientation val="minMax"/>
          <c:max val="4472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0316859328754118"/>
              <c:y val="0.88769933930672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0950016"/>
        <c:crossesAt val="2400"/>
        <c:auto val="0"/>
        <c:lblOffset val="100"/>
        <c:baseTimeUnit val="days"/>
        <c:majorUnit val="7"/>
        <c:majorTimeUnit val="days"/>
        <c:minorUnit val="1"/>
      </c:dateAx>
      <c:valAx>
        <c:axId val="100950016"/>
        <c:scaling>
          <c:orientation val="minMax"/>
          <c:min val="24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 </a:t>
                </a:r>
              </a:p>
            </c:rich>
          </c:tx>
          <c:layout>
            <c:manualLayout>
              <c:xMode val="edge"/>
              <c:yMode val="edge"/>
              <c:x val="1.2468827930174564E-2"/>
              <c:y val="5.64516129032258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6587520"/>
        <c:crosses val="autoZero"/>
        <c:crossBetween val="between"/>
        <c:majorUnit val="100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Relationship Id="rId9" Type="http://schemas.openxmlformats.org/officeDocument/2006/relationships/image" Target="../media/image2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0</xdr:row>
      <xdr:rowOff>9525</xdr:rowOff>
    </xdr:from>
    <xdr:to>
      <xdr:col>18</xdr:col>
      <xdr:colOff>462304</xdr:colOff>
      <xdr:row>21</xdr:row>
      <xdr:rowOff>145086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5900" y="952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23</xdr:row>
      <xdr:rowOff>0</xdr:rowOff>
    </xdr:from>
    <xdr:to>
      <xdr:col>9</xdr:col>
      <xdr:colOff>571501</xdr:colOff>
      <xdr:row>40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1" y="3724275"/>
          <a:ext cx="5448300" cy="28670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42</xdr:row>
      <xdr:rowOff>1</xdr:rowOff>
    </xdr:from>
    <xdr:to>
      <xdr:col>9</xdr:col>
      <xdr:colOff>571501</xdr:colOff>
      <xdr:row>59</xdr:row>
      <xdr:rowOff>28576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1" y="6800851"/>
          <a:ext cx="5448300" cy="27813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514350</xdr:colOff>
      <xdr:row>40</xdr:row>
      <xdr:rowOff>133350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781550" cy="28860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536864</xdr:colOff>
      <xdr:row>59</xdr:row>
      <xdr:rowOff>38100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04064" cy="27908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600075</xdr:colOff>
      <xdr:row>40</xdr:row>
      <xdr:rowOff>133350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57675" cy="28860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76200</xdr:colOff>
      <xdr:row>59</xdr:row>
      <xdr:rowOff>28575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343400" cy="27813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16</xdr:col>
      <xdr:colOff>285750</xdr:colOff>
      <xdr:row>78</xdr:row>
      <xdr:rowOff>2906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76800" y="9877425"/>
          <a:ext cx="5162550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63</xdr:row>
      <xdr:rowOff>0</xdr:rowOff>
    </xdr:from>
    <xdr:to>
      <xdr:col>9</xdr:col>
      <xdr:colOff>533400</xdr:colOff>
      <xdr:row>81</xdr:row>
      <xdr:rowOff>152400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0353675"/>
          <a:ext cx="5410200" cy="30861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82</xdr:row>
      <xdr:rowOff>28575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10353675"/>
          <a:ext cx="5706351" cy="312420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13</xdr:row>
      <xdr:rowOff>19050</xdr:rowOff>
    </xdr:from>
    <xdr:to>
      <xdr:col>12</xdr:col>
      <xdr:colOff>445496</xdr:colOff>
      <xdr:row>30</xdr:row>
      <xdr:rowOff>114300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33600" y="2200275"/>
          <a:ext cx="5627096" cy="28670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323851</xdr:colOff>
      <xdr:row>46</xdr:row>
      <xdr:rowOff>114300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5457825"/>
          <a:ext cx="3371850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352425</xdr:colOff>
      <xdr:row>33</xdr:row>
      <xdr:rowOff>0</xdr:rowOff>
    </xdr:from>
    <xdr:to>
      <xdr:col>12</xdr:col>
      <xdr:colOff>466725</xdr:colOff>
      <xdr:row>46</xdr:row>
      <xdr:rowOff>95250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10025" y="5457825"/>
          <a:ext cx="3771900" cy="22288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333375</xdr:colOff>
      <xdr:row>61</xdr:row>
      <xdr:rowOff>123825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5"/>
          <a:ext cx="3381375" cy="2390775"/>
        </a:xfrm>
        <a:prstGeom prst="rect">
          <a:avLst/>
        </a:prstGeom>
      </xdr:spPr>
    </xdr:pic>
    <xdr:clientData/>
  </xdr:twoCellAnchor>
  <xdr:twoCellAnchor editAs="oneCell">
    <xdr:from>
      <xdr:col>6</xdr:col>
      <xdr:colOff>352424</xdr:colOff>
      <xdr:row>47</xdr:row>
      <xdr:rowOff>0</xdr:rowOff>
    </xdr:from>
    <xdr:to>
      <xdr:col>12</xdr:col>
      <xdr:colOff>485775</xdr:colOff>
      <xdr:row>61</xdr:row>
      <xdr:rowOff>123825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10024" y="7762875"/>
          <a:ext cx="3790951" cy="2390775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13</xdr:row>
      <xdr:rowOff>28575</xdr:rowOff>
    </xdr:from>
    <xdr:to>
      <xdr:col>22</xdr:col>
      <xdr:colOff>514350</xdr:colOff>
      <xdr:row>36</xdr:row>
      <xdr:rowOff>152400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20025" y="2209800"/>
          <a:ext cx="6362700" cy="3886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166686</xdr:rowOff>
    </xdr:from>
    <xdr:to>
      <xdr:col>7</xdr:col>
      <xdr:colOff>357187</xdr:colOff>
      <xdr:row>32</xdr:row>
      <xdr:rowOff>83343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0"/>
          <a:ext cx="5238750" cy="308371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7</xdr:col>
      <xdr:colOff>345281</xdr:colOff>
      <xdr:row>54</xdr:row>
      <xdr:rowOff>130969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9"/>
          <a:ext cx="5226844" cy="3298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17</xdr:row>
      <xdr:rowOff>0</xdr:rowOff>
    </xdr:from>
    <xdr:to>
      <xdr:col>13</xdr:col>
      <xdr:colOff>289813</xdr:colOff>
      <xdr:row>36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7125" y="3819525"/>
          <a:ext cx="5623813" cy="3171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343640</xdr:colOff>
      <xdr:row>51</xdr:row>
      <xdr:rowOff>117751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362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16</xdr:col>
      <xdr:colOff>375136</xdr:colOff>
      <xdr:row>82</xdr:row>
      <xdr:rowOff>64937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59500" y="112903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11</xdr:col>
      <xdr:colOff>331734</xdr:colOff>
      <xdr:row>48</xdr:row>
      <xdr:rowOff>157185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3688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23</xdr:col>
      <xdr:colOff>296015</xdr:colOff>
      <xdr:row>48</xdr:row>
      <xdr:rowOff>157185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000750"/>
          <a:ext cx="8535140" cy="46577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13</xdr:row>
      <xdr:rowOff>0</xdr:rowOff>
    </xdr:from>
    <xdr:to>
      <xdr:col>14</xdr:col>
      <xdr:colOff>239735</xdr:colOff>
      <xdr:row>33</xdr:row>
      <xdr:rowOff>90204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5775" y="3333750"/>
          <a:ext cx="5383235" cy="33287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14</xdr:row>
      <xdr:rowOff>0</xdr:rowOff>
    </xdr:from>
    <xdr:to>
      <xdr:col>14</xdr:col>
      <xdr:colOff>352425</xdr:colOff>
      <xdr:row>34</xdr:row>
      <xdr:rowOff>76200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36</xdr:row>
      <xdr:rowOff>113323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24</xdr:col>
      <xdr:colOff>106982</xdr:colOff>
      <xdr:row>47</xdr:row>
      <xdr:rowOff>35719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3" y="2702719"/>
          <a:ext cx="13108607" cy="5536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PRZETW&#211;RSTWO/wyk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ło"/>
    </sheetNames>
    <sheetDataSet>
      <sheetData sheetId="0">
        <row r="6">
          <cell r="I6">
            <v>44612</v>
          </cell>
          <cell r="J6">
            <v>44619</v>
          </cell>
          <cell r="K6">
            <v>44626</v>
          </cell>
          <cell r="L6">
            <v>44633</v>
          </cell>
          <cell r="M6">
            <v>44640</v>
          </cell>
          <cell r="N6">
            <v>44647</v>
          </cell>
          <cell r="O6">
            <v>44654</v>
          </cell>
          <cell r="P6">
            <v>44661</v>
          </cell>
          <cell r="Q6">
            <v>44668</v>
          </cell>
          <cell r="R6">
            <v>44675</v>
          </cell>
          <cell r="S6">
            <v>44682</v>
          </cell>
          <cell r="T6">
            <v>44689</v>
          </cell>
          <cell r="U6">
            <v>44696</v>
          </cell>
          <cell r="V6">
            <v>44703</v>
          </cell>
          <cell r="W6">
            <v>44710</v>
          </cell>
          <cell r="X6">
            <v>44717</v>
          </cell>
          <cell r="Y6">
            <v>44724</v>
          </cell>
        </row>
        <row r="7">
          <cell r="A7" t="str">
            <v>masło 82% tł. w blokach 25 kg</v>
          </cell>
          <cell r="I7">
            <v>2575.92</v>
          </cell>
          <cell r="J7">
            <v>2595.73</v>
          </cell>
          <cell r="K7">
            <v>2591.58</v>
          </cell>
          <cell r="L7">
            <v>2763.77</v>
          </cell>
          <cell r="M7">
            <v>2898.61</v>
          </cell>
          <cell r="N7">
            <v>3050.66</v>
          </cell>
          <cell r="O7">
            <v>3141.48</v>
          </cell>
          <cell r="P7">
            <v>3291.63</v>
          </cell>
          <cell r="Q7">
            <v>3372.48</v>
          </cell>
          <cell r="R7">
            <v>3257.77</v>
          </cell>
          <cell r="S7">
            <v>3344.04</v>
          </cell>
          <cell r="T7">
            <v>3292.25</v>
          </cell>
          <cell r="U7">
            <v>3225.53</v>
          </cell>
          <cell r="V7">
            <v>3221.59</v>
          </cell>
          <cell r="W7">
            <v>3171.49</v>
          </cell>
          <cell r="X7">
            <v>3214.69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tabSelected="1" workbookViewId="0">
      <selection activeCell="L10" sqref="L10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659"/>
      <c r="C2" s="659"/>
      <c r="D2" s="659"/>
      <c r="E2" s="660"/>
      <c r="F2" s="660"/>
    </row>
    <row r="3" spans="2:6" ht="22.5" customHeight="1" x14ac:dyDescent="0.25">
      <c r="B3" s="659"/>
      <c r="C3" s="659"/>
      <c r="D3" s="661" t="s">
        <v>311</v>
      </c>
      <c r="E3" s="660"/>
      <c r="F3" s="660"/>
    </row>
    <row r="4" spans="2:6" ht="20.25" customHeight="1" x14ac:dyDescent="0.2">
      <c r="B4" s="659"/>
      <c r="C4" s="659"/>
      <c r="D4" s="662" t="s">
        <v>250</v>
      </c>
      <c r="E4" s="659"/>
      <c r="F4" s="660"/>
    </row>
    <row r="5" spans="2:6" x14ac:dyDescent="0.2">
      <c r="B5" s="660"/>
      <c r="C5" s="660"/>
      <c r="D5" s="660"/>
      <c r="E5" s="660"/>
      <c r="F5" s="660"/>
    </row>
    <row r="6" spans="2:6" x14ac:dyDescent="0.2">
      <c r="B6" s="663"/>
      <c r="C6" s="663"/>
      <c r="D6" s="663"/>
      <c r="E6" s="663"/>
      <c r="F6" s="663"/>
    </row>
    <row r="7" spans="2:6" ht="15.75" x14ac:dyDescent="0.25">
      <c r="B7" s="365" t="s">
        <v>2</v>
      </c>
      <c r="C7" s="369"/>
      <c r="D7" s="369"/>
      <c r="E7" s="369"/>
      <c r="F7" s="369"/>
    </row>
    <row r="8" spans="2:6" x14ac:dyDescent="0.2">
      <c r="B8" s="369"/>
      <c r="C8" s="369"/>
      <c r="D8" s="369"/>
      <c r="E8" s="369"/>
      <c r="F8" s="369"/>
    </row>
    <row r="9" spans="2:6" x14ac:dyDescent="0.2">
      <c r="B9" s="369"/>
      <c r="C9" s="369"/>
      <c r="D9" s="369"/>
      <c r="E9" s="369"/>
      <c r="F9" s="369"/>
    </row>
    <row r="10" spans="2:6" ht="31.5" x14ac:dyDescent="0.5">
      <c r="B10" s="664" t="s">
        <v>15</v>
      </c>
      <c r="C10" s="665"/>
      <c r="D10" s="665"/>
      <c r="E10" s="663"/>
      <c r="F10" s="663"/>
    </row>
    <row r="11" spans="2:6" ht="31.5" x14ac:dyDescent="0.5">
      <c r="B11" s="666"/>
      <c r="C11" s="663"/>
      <c r="D11" s="663"/>
      <c r="E11" s="663"/>
      <c r="F11" s="663"/>
    </row>
    <row r="12" spans="2:6" x14ac:dyDescent="0.2">
      <c r="B12" s="369"/>
      <c r="C12" s="369"/>
      <c r="D12" s="369"/>
      <c r="E12" s="369"/>
      <c r="F12" s="369"/>
    </row>
    <row r="13" spans="2:6" ht="23.25" x14ac:dyDescent="0.35">
      <c r="B13" s="667" t="s">
        <v>315</v>
      </c>
      <c r="C13" s="668"/>
      <c r="D13" s="669"/>
      <c r="E13" s="670" t="s">
        <v>316</v>
      </c>
      <c r="F13" s="671"/>
    </row>
    <row r="14" spans="2:6" x14ac:dyDescent="0.2">
      <c r="B14" s="369"/>
      <c r="C14" s="369"/>
      <c r="D14" s="369"/>
      <c r="E14" s="369"/>
      <c r="F14" s="369"/>
    </row>
    <row r="15" spans="2:6" x14ac:dyDescent="0.2">
      <c r="B15" s="369"/>
      <c r="C15" s="369"/>
      <c r="D15" s="369"/>
      <c r="E15" s="369"/>
      <c r="F15" s="369"/>
    </row>
    <row r="16" spans="2:6" ht="26.25" x14ac:dyDescent="0.4">
      <c r="B16" s="672" t="s">
        <v>312</v>
      </c>
      <c r="C16" s="673"/>
      <c r="D16" s="674" t="s">
        <v>317</v>
      </c>
      <c r="E16" s="673"/>
      <c r="F16" s="673"/>
    </row>
    <row r="17" spans="2:10" ht="15" x14ac:dyDescent="0.25">
      <c r="B17" s="370"/>
      <c r="C17" s="370"/>
      <c r="D17" s="370"/>
      <c r="E17" s="370"/>
      <c r="F17" s="370"/>
    </row>
    <row r="18" spans="2:10" ht="15" x14ac:dyDescent="0.25">
      <c r="B18" s="370" t="s">
        <v>314</v>
      </c>
      <c r="C18" s="370"/>
      <c r="D18" s="370"/>
      <c r="E18" s="370"/>
      <c r="F18" s="370"/>
    </row>
    <row r="19" spans="2:10" ht="15" x14ac:dyDescent="0.25">
      <c r="B19" s="370" t="s">
        <v>3</v>
      </c>
      <c r="C19" s="370"/>
      <c r="D19" s="370"/>
      <c r="E19" s="370"/>
      <c r="F19" s="370"/>
    </row>
    <row r="20" spans="2:10" ht="15" x14ac:dyDescent="0.25">
      <c r="B20" s="675" t="s">
        <v>313</v>
      </c>
      <c r="C20" s="675"/>
      <c r="D20" s="675"/>
      <c r="E20" s="675"/>
      <c r="F20" s="675"/>
    </row>
    <row r="21" spans="2:10" ht="15" x14ac:dyDescent="0.25">
      <c r="B21" s="370" t="s">
        <v>4</v>
      </c>
      <c r="C21" s="370"/>
      <c r="D21" s="370"/>
      <c r="E21" s="370"/>
      <c r="F21" s="370"/>
    </row>
    <row r="22" spans="2:10" ht="15" x14ac:dyDescent="0.25">
      <c r="B22" s="370" t="s">
        <v>5</v>
      </c>
      <c r="C22" s="370"/>
      <c r="D22" s="370"/>
      <c r="E22" s="370"/>
      <c r="F22" s="370"/>
    </row>
    <row r="23" spans="2:10" ht="15" x14ac:dyDescent="0.25">
      <c r="B23" s="370"/>
      <c r="C23" s="370"/>
      <c r="D23" s="370"/>
      <c r="E23" s="370"/>
      <c r="F23" s="370"/>
    </row>
    <row r="24" spans="2:10" ht="15" x14ac:dyDescent="0.25">
      <c r="B24" s="370"/>
      <c r="C24" s="370"/>
      <c r="D24" s="370"/>
      <c r="E24" s="370"/>
      <c r="F24" s="370"/>
    </row>
    <row r="25" spans="2:10" ht="15" x14ac:dyDescent="0.25">
      <c r="B25" s="370"/>
      <c r="C25" s="676"/>
      <c r="D25" s="370"/>
      <c r="E25" s="370"/>
      <c r="F25" s="370"/>
    </row>
    <row r="26" spans="2:10" ht="15" x14ac:dyDescent="0.25">
      <c r="B26" s="370"/>
      <c r="C26" s="676"/>
      <c r="D26" s="370"/>
      <c r="E26" s="370"/>
      <c r="F26" s="370"/>
    </row>
    <row r="27" spans="2:10" ht="15" x14ac:dyDescent="0.25">
      <c r="B27" s="1" t="s">
        <v>6</v>
      </c>
      <c r="F27" s="370"/>
    </row>
    <row r="28" spans="2:10" ht="15" x14ac:dyDescent="0.25">
      <c r="B28" s="1" t="s">
        <v>235</v>
      </c>
      <c r="F28" s="675"/>
    </row>
    <row r="29" spans="2:10" ht="15" x14ac:dyDescent="0.25">
      <c r="B29" s="1" t="s">
        <v>13</v>
      </c>
      <c r="C29" s="3" t="s">
        <v>14</v>
      </c>
      <c r="F29" s="370"/>
    </row>
    <row r="30" spans="2:10" ht="15" x14ac:dyDescent="0.25">
      <c r="B30" s="370"/>
      <c r="C30" s="370"/>
      <c r="D30" s="370"/>
      <c r="E30" s="370"/>
      <c r="F30" s="370"/>
    </row>
    <row r="31" spans="2:10" ht="15" x14ac:dyDescent="0.25">
      <c r="B31" s="680" t="s">
        <v>318</v>
      </c>
      <c r="C31" s="681"/>
      <c r="D31" s="681"/>
      <c r="E31" s="681"/>
      <c r="F31" s="681"/>
      <c r="G31" s="682"/>
      <c r="H31" s="682"/>
      <c r="I31" s="682"/>
      <c r="J31" s="682"/>
    </row>
    <row r="32" spans="2:10" ht="15" x14ac:dyDescent="0.25">
      <c r="B32" s="683" t="s">
        <v>319</v>
      </c>
      <c r="C32" s="681"/>
      <c r="D32" s="681"/>
      <c r="E32" s="681"/>
      <c r="F32" s="681"/>
      <c r="G32" s="682"/>
      <c r="H32" s="682"/>
      <c r="I32" s="682"/>
      <c r="J32" s="682"/>
    </row>
    <row r="33" spans="2:10" ht="15" x14ac:dyDescent="0.25">
      <c r="B33" s="683" t="s">
        <v>320</v>
      </c>
      <c r="C33" s="684"/>
      <c r="D33" s="684"/>
      <c r="E33" s="684"/>
      <c r="F33" s="684"/>
      <c r="G33" s="685"/>
      <c r="H33" s="685"/>
      <c r="I33" s="685"/>
      <c r="J33" s="685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Q33" sqref="Q3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371" t="s">
        <v>325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20"/>
      <c r="Q2" s="20"/>
      <c r="R2" s="20"/>
    </row>
    <row r="3" spans="2:18" ht="15" customHeight="1" x14ac:dyDescent="0.3">
      <c r="B3" s="371" t="s">
        <v>16</v>
      </c>
      <c r="C3" s="372"/>
      <c r="D3" s="372"/>
      <c r="E3" s="371"/>
      <c r="F3" s="372"/>
      <c r="G3" s="372"/>
      <c r="H3" s="372"/>
      <c r="I3" s="372"/>
      <c r="J3" s="372"/>
      <c r="K3" s="372"/>
      <c r="L3" s="372"/>
      <c r="M3" s="372"/>
      <c r="N3" s="372"/>
      <c r="O3" s="372"/>
    </row>
    <row r="4" spans="2:18" ht="15.75" customHeight="1" x14ac:dyDescent="0.3">
      <c r="B4" s="372" t="s">
        <v>309</v>
      </c>
      <c r="C4" s="371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</row>
    <row r="5" spans="2:18" ht="25.5" customHeight="1" thickBot="1" x14ac:dyDescent="0.25">
      <c r="J5" s="245"/>
    </row>
    <row r="6" spans="2:18" ht="21" customHeight="1" thickBot="1" x14ac:dyDescent="0.25">
      <c r="B6" s="806" t="s">
        <v>0</v>
      </c>
      <c r="C6" s="764" t="s">
        <v>243</v>
      </c>
      <c r="D6" s="743" t="s">
        <v>1</v>
      </c>
      <c r="E6" s="809"/>
      <c r="F6" s="810"/>
      <c r="J6" s="246"/>
    </row>
    <row r="7" spans="2:18" ht="15" hidden="1" customHeight="1" thickBot="1" x14ac:dyDescent="0.25">
      <c r="B7" s="769"/>
      <c r="C7" s="807"/>
      <c r="D7" s="811"/>
      <c r="E7" s="812"/>
      <c r="F7" s="813"/>
      <c r="J7" s="247"/>
    </row>
    <row r="8" spans="2:18" ht="26.25" customHeight="1" thickBot="1" x14ac:dyDescent="0.3">
      <c r="B8" s="769"/>
      <c r="C8" s="807"/>
      <c r="D8" s="814" t="s">
        <v>19</v>
      </c>
      <c r="E8" s="815"/>
      <c r="F8" s="601" t="s">
        <v>253</v>
      </c>
    </row>
    <row r="9" spans="2:18" ht="28.5" customHeight="1" thickBot="1" x14ac:dyDescent="0.25">
      <c r="B9" s="770"/>
      <c r="C9" s="808"/>
      <c r="D9" s="446">
        <v>44717</v>
      </c>
      <c r="E9" s="447">
        <v>44710</v>
      </c>
      <c r="F9" s="602" t="s">
        <v>12</v>
      </c>
    </row>
    <row r="10" spans="2:18" ht="30.75" customHeight="1" thickBot="1" x14ac:dyDescent="0.25">
      <c r="B10" s="603" t="s">
        <v>267</v>
      </c>
      <c r="C10" s="604" t="s">
        <v>268</v>
      </c>
      <c r="D10" s="433">
        <v>3262.07</v>
      </c>
      <c r="E10" s="605">
        <v>3205.13</v>
      </c>
      <c r="F10" s="606">
        <v>1.7765270051448785</v>
      </c>
    </row>
    <row r="11" spans="2:18" ht="31.5" customHeight="1" thickBot="1" x14ac:dyDescent="0.25">
      <c r="B11" s="607" t="s">
        <v>269</v>
      </c>
      <c r="C11" s="608" t="s">
        <v>270</v>
      </c>
      <c r="D11" s="433">
        <v>300.54000000000002</v>
      </c>
      <c r="E11" s="605">
        <v>297.02999999999997</v>
      </c>
      <c r="F11" s="606">
        <v>1.1816988183011978</v>
      </c>
    </row>
    <row r="12" spans="2:18" ht="30.75" customHeight="1" thickBot="1" x14ac:dyDescent="0.25">
      <c r="B12" s="816" t="s">
        <v>48</v>
      </c>
      <c r="C12" s="609" t="s">
        <v>271</v>
      </c>
      <c r="D12" s="610">
        <v>2384.3200000000002</v>
      </c>
      <c r="E12" s="605">
        <v>2387.19</v>
      </c>
      <c r="F12" s="606">
        <v>-0.1202250344547309</v>
      </c>
    </row>
    <row r="13" spans="2:18" ht="31.5" customHeight="1" thickBot="1" x14ac:dyDescent="0.25">
      <c r="B13" s="777"/>
      <c r="C13" s="611" t="s">
        <v>272</v>
      </c>
      <c r="D13" s="610">
        <v>2199</v>
      </c>
      <c r="E13" s="605">
        <v>2238.6999999999998</v>
      </c>
      <c r="F13" s="606">
        <v>-1.7733506052619745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13" sqref="M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139</v>
      </c>
    </row>
    <row r="4" spans="1:8" ht="13.5" thickBot="1" x14ac:dyDescent="0.25"/>
    <row r="5" spans="1:8" ht="12.75" customHeight="1" thickBot="1" x14ac:dyDescent="0.25">
      <c r="B5" s="817" t="s">
        <v>76</v>
      </c>
      <c r="C5" s="817" t="s">
        <v>1</v>
      </c>
      <c r="D5" s="817"/>
      <c r="E5" s="817"/>
      <c r="F5" s="817"/>
      <c r="G5" s="817"/>
      <c r="H5" s="817"/>
    </row>
    <row r="6" spans="1:8" ht="13.5" customHeight="1" thickBot="1" x14ac:dyDescent="0.25">
      <c r="B6" s="817"/>
      <c r="C6" s="817"/>
      <c r="D6" s="817"/>
      <c r="E6" s="817"/>
      <c r="F6" s="817"/>
      <c r="G6" s="817"/>
      <c r="H6" s="817"/>
    </row>
    <row r="7" spans="1:8" ht="23.25" customHeight="1" thickBot="1" x14ac:dyDescent="0.25">
      <c r="B7" s="817"/>
      <c r="C7" s="818" t="s">
        <v>77</v>
      </c>
      <c r="D7" s="818"/>
      <c r="E7" s="719" t="s">
        <v>184</v>
      </c>
      <c r="F7" s="820" t="s">
        <v>78</v>
      </c>
      <c r="G7" s="820"/>
      <c r="H7" s="720" t="s">
        <v>254</v>
      </c>
    </row>
    <row r="8" spans="1:8" ht="15.75" thickBot="1" x14ac:dyDescent="0.25">
      <c r="B8" s="817"/>
      <c r="C8" s="238">
        <v>44717</v>
      </c>
      <c r="D8" s="721">
        <v>44710</v>
      </c>
      <c r="E8" s="239" t="s">
        <v>12</v>
      </c>
      <c r="F8" s="238">
        <v>44717</v>
      </c>
      <c r="G8" s="722">
        <v>44710</v>
      </c>
      <c r="H8" s="124" t="s">
        <v>12</v>
      </c>
    </row>
    <row r="9" spans="1:8" ht="27.75" customHeight="1" thickBot="1" x14ac:dyDescent="0.25">
      <c r="B9" s="679" t="s">
        <v>79</v>
      </c>
      <c r="C9" s="612">
        <v>3160.57</v>
      </c>
      <c r="D9" s="288">
        <v>3152.65</v>
      </c>
      <c r="E9" s="289">
        <v>0.25121722994940993</v>
      </c>
      <c r="F9" s="613">
        <v>689.13285219021884</v>
      </c>
      <c r="G9" s="290">
        <v>684.24011181720323</v>
      </c>
      <c r="H9" s="723">
        <v>0.71506190422269822</v>
      </c>
    </row>
    <row r="10" spans="1:8" ht="33.75" customHeight="1" thickBot="1" x14ac:dyDescent="0.25">
      <c r="B10" s="679" t="s">
        <v>143</v>
      </c>
      <c r="C10" s="614">
        <v>3154.26</v>
      </c>
      <c r="D10" s="240">
        <v>3201.32</v>
      </c>
      <c r="E10" s="289">
        <v>-1.4700186173203535</v>
      </c>
      <c r="F10" s="613">
        <v>687.75701545908476</v>
      </c>
      <c r="G10" s="290">
        <v>694.8032781192486</v>
      </c>
      <c r="H10" s="723">
        <v>-1.0141377972823127</v>
      </c>
    </row>
    <row r="11" spans="1:8" ht="28.5" customHeight="1" thickBot="1" x14ac:dyDescent="0.25">
      <c r="B11" s="269" t="s">
        <v>80</v>
      </c>
      <c r="C11" s="612">
        <v>1788.45</v>
      </c>
      <c r="D11" s="288">
        <v>1847.77</v>
      </c>
      <c r="E11" s="289">
        <v>-3.2103562672843449</v>
      </c>
      <c r="F11" s="613">
        <v>389.95486557791691</v>
      </c>
      <c r="G11" s="290">
        <v>401.03352779803453</v>
      </c>
      <c r="H11" s="723">
        <v>-2.7625276821485545</v>
      </c>
    </row>
    <row r="12" spans="1:8" ht="22.5" customHeight="1" thickBot="1" x14ac:dyDescent="0.25">
      <c r="B12" s="269" t="s">
        <v>81</v>
      </c>
      <c r="C12" s="724">
        <v>2217.5700000000002</v>
      </c>
      <c r="D12" s="725">
        <v>2292.23</v>
      </c>
      <c r="E12" s="289">
        <v>-3.257090257085888</v>
      </c>
      <c r="F12" s="613">
        <v>483.52048492248662</v>
      </c>
      <c r="G12" s="290">
        <v>497.49756919123519</v>
      </c>
      <c r="H12" s="723">
        <v>-2.8094779018660612</v>
      </c>
    </row>
    <row r="13" spans="1:8" ht="23.25" customHeight="1" thickBot="1" x14ac:dyDescent="0.25">
      <c r="B13" s="269" t="s">
        <v>82</v>
      </c>
      <c r="C13" s="613">
        <v>2242.42</v>
      </c>
      <c r="D13" s="291">
        <v>2243.5500000000002</v>
      </c>
      <c r="E13" s="289">
        <v>-5.0366606494177041E-2</v>
      </c>
      <c r="F13" s="613">
        <v>488.93879597932983</v>
      </c>
      <c r="G13" s="290">
        <v>486.93223252422132</v>
      </c>
      <c r="H13" s="723">
        <v>0.41208269263807534</v>
      </c>
    </row>
    <row r="14" spans="1:8" ht="34.5" customHeight="1" thickBot="1" x14ac:dyDescent="0.25">
      <c r="B14" s="269" t="s">
        <v>83</v>
      </c>
      <c r="C14" s="615">
        <v>2274.19</v>
      </c>
      <c r="D14" s="248">
        <v>2235.2800000000002</v>
      </c>
      <c r="E14" s="289">
        <v>1.7407215203464377</v>
      </c>
      <c r="F14" s="613">
        <v>495.8659485860062</v>
      </c>
      <c r="G14" s="290">
        <v>485.13734069521132</v>
      </c>
      <c r="H14" s="723">
        <v>2.2114578678731616</v>
      </c>
    </row>
    <row r="15" spans="1:8" ht="30.75" customHeight="1" thickBot="1" x14ac:dyDescent="0.25">
      <c r="B15" s="819" t="s">
        <v>84</v>
      </c>
      <c r="C15" s="819"/>
      <c r="D15" s="819"/>
      <c r="E15" s="819"/>
      <c r="F15" s="270">
        <v>4.5862999999999996</v>
      </c>
      <c r="G15" s="270">
        <v>4.6075200000000001</v>
      </c>
      <c r="H15" s="292" t="s">
        <v>255</v>
      </c>
    </row>
    <row r="16" spans="1:8" ht="19.5" thickBot="1" x14ac:dyDescent="0.25">
      <c r="B16" s="819"/>
      <c r="C16" s="819"/>
      <c r="D16" s="819"/>
      <c r="E16" s="819"/>
      <c r="F16" s="270">
        <v>4.5862999999999996</v>
      </c>
      <c r="G16" s="270">
        <v>4.6075200000000001</v>
      </c>
      <c r="H16" s="293">
        <v>-0.46055144633122502</v>
      </c>
    </row>
    <row r="19" spans="2:4" x14ac:dyDescent="0.2">
      <c r="B19" s="243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4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P12" sqref="P12"/>
    </sheetView>
  </sheetViews>
  <sheetFormatPr defaultRowHeight="12.75" x14ac:dyDescent="0.2"/>
  <cols>
    <col min="1" max="1" width="9.140625" style="125"/>
    <col min="2" max="2" width="23.28515625" style="125" customWidth="1"/>
    <col min="3" max="3" width="10.7109375" style="125" customWidth="1"/>
    <col min="4" max="4" width="10.28515625" style="125" customWidth="1"/>
    <col min="5" max="16384" width="9.140625" style="125"/>
  </cols>
  <sheetData>
    <row r="2" spans="2:13" ht="18.75" x14ac:dyDescent="0.3">
      <c r="B2" s="371" t="s">
        <v>164</v>
      </c>
      <c r="C2" s="616"/>
      <c r="D2" s="616"/>
      <c r="E2" s="616"/>
      <c r="F2" s="616"/>
      <c r="G2" s="617"/>
      <c r="H2" s="616"/>
      <c r="I2" s="616"/>
      <c r="J2" s="616"/>
      <c r="K2" s="616"/>
      <c r="L2" s="616"/>
    </row>
    <row r="5" spans="2:13" ht="13.5" thickBot="1" x14ac:dyDescent="0.25"/>
    <row r="6" spans="2:13" ht="22.5" customHeight="1" thickBot="1" x14ac:dyDescent="0.25">
      <c r="B6" s="821" t="s">
        <v>76</v>
      </c>
      <c r="C6" s="822" t="s">
        <v>151</v>
      </c>
      <c r="D6" s="822"/>
      <c r="E6" s="822"/>
      <c r="F6" s="822"/>
      <c r="G6" s="822"/>
      <c r="H6" s="822"/>
      <c r="I6" s="823" t="s">
        <v>152</v>
      </c>
      <c r="J6" s="823"/>
      <c r="K6" s="823"/>
      <c r="L6" s="823"/>
      <c r="M6" s="823"/>
    </row>
    <row r="7" spans="2:13" ht="38.25" customHeight="1" thickBot="1" x14ac:dyDescent="0.25">
      <c r="B7" s="821"/>
      <c r="C7" s="618" t="s">
        <v>329</v>
      </c>
      <c r="D7" s="271" t="s">
        <v>273</v>
      </c>
      <c r="E7" s="271" t="s">
        <v>153</v>
      </c>
      <c r="F7" s="619" t="s">
        <v>154</v>
      </c>
      <c r="G7" s="271" t="s">
        <v>155</v>
      </c>
      <c r="H7" s="272" t="s">
        <v>156</v>
      </c>
      <c r="I7" s="273" t="s">
        <v>257</v>
      </c>
      <c r="J7" s="271" t="s">
        <v>157</v>
      </c>
      <c r="K7" s="619" t="s">
        <v>154</v>
      </c>
      <c r="L7" s="271" t="s">
        <v>158</v>
      </c>
      <c r="M7" s="271" t="s">
        <v>159</v>
      </c>
    </row>
    <row r="8" spans="2:13" ht="30" customHeight="1" thickBot="1" x14ac:dyDescent="0.25">
      <c r="B8" s="274" t="s">
        <v>330</v>
      </c>
      <c r="C8" s="620">
        <v>209.9</v>
      </c>
      <c r="D8" s="275"/>
      <c r="E8" s="275">
        <v>197.16</v>
      </c>
      <c r="F8" s="621">
        <v>149.30000000000001</v>
      </c>
      <c r="G8" s="275">
        <v>151.19999999999999</v>
      </c>
      <c r="H8" s="276">
        <v>134.30000000000001</v>
      </c>
      <c r="I8" s="277"/>
      <c r="J8" s="278">
        <v>106.46175694867114</v>
      </c>
      <c r="K8" s="622">
        <v>140.58941728064298</v>
      </c>
      <c r="L8" s="278">
        <v>138.82275132275134</v>
      </c>
      <c r="M8" s="278">
        <v>156.29188384214444</v>
      </c>
    </row>
    <row r="9" spans="2:13" ht="30" customHeight="1" thickBot="1" x14ac:dyDescent="0.25">
      <c r="B9" s="274" t="s">
        <v>160</v>
      </c>
      <c r="C9" s="726">
        <v>1788.45</v>
      </c>
      <c r="D9" s="727">
        <v>1847.77</v>
      </c>
      <c r="E9" s="728">
        <v>1810.92</v>
      </c>
      <c r="F9" s="623">
        <v>1404.66</v>
      </c>
      <c r="G9" s="279">
        <v>1114.18</v>
      </c>
      <c r="H9" s="280">
        <v>870.14</v>
      </c>
      <c r="I9" s="281">
        <v>96.789643732715646</v>
      </c>
      <c r="J9" s="278">
        <v>98.759194221721557</v>
      </c>
      <c r="K9" s="622">
        <v>127.3226261159284</v>
      </c>
      <c r="L9" s="278">
        <v>160.51715162720564</v>
      </c>
      <c r="M9" s="278">
        <v>205.53589077619694</v>
      </c>
    </row>
    <row r="10" spans="2:13" ht="30" customHeight="1" thickBot="1" x14ac:dyDescent="0.25">
      <c r="B10" s="274" t="s">
        <v>161</v>
      </c>
      <c r="C10" s="726">
        <v>2217.5700000000002</v>
      </c>
      <c r="D10" s="727">
        <v>2292.23</v>
      </c>
      <c r="E10" s="728">
        <v>2275.12</v>
      </c>
      <c r="F10" s="623">
        <v>1747.7860000000001</v>
      </c>
      <c r="G10" s="279">
        <v>1382.39</v>
      </c>
      <c r="H10" s="280">
        <v>1192.92</v>
      </c>
      <c r="I10" s="281">
        <v>96.742909742914122</v>
      </c>
      <c r="J10" s="278">
        <v>97.470463096452079</v>
      </c>
      <c r="K10" s="622">
        <v>126.87880552882334</v>
      </c>
      <c r="L10" s="278">
        <v>160.41565694196285</v>
      </c>
      <c r="M10" s="278">
        <v>185.89427622975558</v>
      </c>
    </row>
    <row r="11" spans="2:13" ht="30" customHeight="1" thickBot="1" x14ac:dyDescent="0.25">
      <c r="B11" s="274" t="s">
        <v>162</v>
      </c>
      <c r="C11" s="282">
        <v>3160.57</v>
      </c>
      <c r="D11" s="279">
        <v>3152.65</v>
      </c>
      <c r="E11" s="729">
        <v>3099.06</v>
      </c>
      <c r="F11" s="623">
        <v>2624.3310000000001</v>
      </c>
      <c r="G11" s="279">
        <v>1741.65</v>
      </c>
      <c r="H11" s="280">
        <v>1217.79</v>
      </c>
      <c r="I11" s="281">
        <v>100.2512172299494</v>
      </c>
      <c r="J11" s="278">
        <v>101.98479538956974</v>
      </c>
      <c r="K11" s="622">
        <v>120.43335996869297</v>
      </c>
      <c r="L11" s="278">
        <v>181.46987052507677</v>
      </c>
      <c r="M11" s="278">
        <v>259.53325285968845</v>
      </c>
    </row>
    <row r="12" spans="2:13" ht="30" customHeight="1" thickBot="1" x14ac:dyDescent="0.25">
      <c r="B12" s="274" t="s">
        <v>163</v>
      </c>
      <c r="C12" s="282">
        <v>3154.26</v>
      </c>
      <c r="D12" s="279">
        <v>3201.32</v>
      </c>
      <c r="E12" s="729">
        <v>3287.47</v>
      </c>
      <c r="F12" s="623">
        <v>2682.5450000000001</v>
      </c>
      <c r="G12" s="279">
        <v>1847.97</v>
      </c>
      <c r="H12" s="280">
        <v>1498.89</v>
      </c>
      <c r="I12" s="281">
        <v>98.529981382679637</v>
      </c>
      <c r="J12" s="278">
        <v>95.947947813972448</v>
      </c>
      <c r="K12" s="622">
        <v>117.5846071547728</v>
      </c>
      <c r="L12" s="278">
        <v>170.68783584149094</v>
      </c>
      <c r="M12" s="278">
        <v>210.43972539679362</v>
      </c>
    </row>
    <row r="13" spans="2:13" ht="30" customHeight="1" thickBot="1" x14ac:dyDescent="0.25">
      <c r="B13" s="274" t="s">
        <v>82</v>
      </c>
      <c r="C13" s="730">
        <v>2242.42</v>
      </c>
      <c r="D13" s="731">
        <v>2243.5500000000002</v>
      </c>
      <c r="E13" s="732">
        <v>2180.5500000000002</v>
      </c>
      <c r="F13" s="623">
        <v>1981.3720000000001</v>
      </c>
      <c r="G13" s="279">
        <v>1409.61</v>
      </c>
      <c r="H13" s="280">
        <v>1313.34</v>
      </c>
      <c r="I13" s="281">
        <v>99.94963339350582</v>
      </c>
      <c r="J13" s="278">
        <v>102.83735754740776</v>
      </c>
      <c r="K13" s="622">
        <v>113.17511300250533</v>
      </c>
      <c r="L13" s="278">
        <v>159.08088052723804</v>
      </c>
      <c r="M13" s="278">
        <v>170.74177288440163</v>
      </c>
    </row>
    <row r="14" spans="2:13" ht="30" customHeight="1" thickBot="1" x14ac:dyDescent="0.25">
      <c r="B14" s="274" t="s">
        <v>83</v>
      </c>
      <c r="C14" s="283">
        <v>2274.19</v>
      </c>
      <c r="D14" s="733">
        <v>2235.2800000000002</v>
      </c>
      <c r="E14" s="734">
        <v>2160.11</v>
      </c>
      <c r="F14" s="623">
        <v>1991.29</v>
      </c>
      <c r="G14" s="279">
        <v>1477.9</v>
      </c>
      <c r="H14" s="280">
        <v>1321.92</v>
      </c>
      <c r="I14" s="281">
        <v>101.74072152034644</v>
      </c>
      <c r="J14" s="278">
        <v>105.28121253084333</v>
      </c>
      <c r="K14" s="622">
        <v>114.2068709228691</v>
      </c>
      <c r="L14" s="278">
        <v>153.87982948778671</v>
      </c>
      <c r="M14" s="278">
        <v>172.0368857419511</v>
      </c>
    </row>
    <row r="16" spans="2:13" x14ac:dyDescent="0.2">
      <c r="B16"/>
      <c r="C16"/>
      <c r="D16"/>
    </row>
    <row r="17" spans="2:3" x14ac:dyDescent="0.2">
      <c r="B17" s="143"/>
      <c r="C17" s="143"/>
    </row>
    <row r="18" spans="2:3" x14ac:dyDescent="0.2">
      <c r="B18" s="243"/>
    </row>
  </sheetData>
  <sheetProtection formatCells="0" formatColumns="0" formatRows="0"/>
  <mergeCells count="3">
    <mergeCell ref="B6:B7"/>
    <mergeCell ref="C6:H6"/>
    <mergeCell ref="I6:M6"/>
  </mergeCells>
  <phoneticPr fontId="73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C39" sqref="AC3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244" t="s">
        <v>278</v>
      </c>
    </row>
    <row r="4" spans="1:18" ht="18.75" x14ac:dyDescent="0.3">
      <c r="A4" s="244" t="s">
        <v>280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R8" sqref="R8:S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625" t="s">
        <v>206</v>
      </c>
      <c r="D4" s="372"/>
      <c r="E4" s="372"/>
      <c r="F4" s="372"/>
      <c r="G4" s="372"/>
      <c r="H4" s="372"/>
      <c r="I4" s="372"/>
      <c r="J4" s="372"/>
      <c r="K4" s="372"/>
      <c r="L4" s="372"/>
      <c r="M4" s="372"/>
    </row>
    <row r="5" spans="3:20" ht="18.75" x14ac:dyDescent="0.3">
      <c r="C5" s="626" t="s">
        <v>207</v>
      </c>
      <c r="D5" s="372"/>
      <c r="E5" s="372"/>
      <c r="F5" s="372"/>
      <c r="G5" s="372"/>
      <c r="H5" s="372"/>
      <c r="I5" s="372"/>
      <c r="J5" s="372"/>
      <c r="K5" s="372"/>
      <c r="L5" s="372"/>
      <c r="M5" s="372"/>
    </row>
    <row r="6" spans="3:20" ht="18.75" x14ac:dyDescent="0.3">
      <c r="C6" s="626" t="s">
        <v>265</v>
      </c>
      <c r="D6" s="372"/>
      <c r="E6" s="372"/>
      <c r="F6" s="372"/>
      <c r="G6" s="372"/>
      <c r="H6" s="372"/>
      <c r="I6" s="372"/>
      <c r="J6" s="372"/>
      <c r="K6" s="372"/>
      <c r="L6" s="372"/>
      <c r="M6" s="372"/>
    </row>
    <row r="7" spans="3:20" ht="18.75" x14ac:dyDescent="0.3">
      <c r="C7" s="624" t="s">
        <v>234</v>
      </c>
      <c r="D7" s="372"/>
      <c r="E7" s="372"/>
      <c r="F7" s="372"/>
      <c r="G7" s="372"/>
      <c r="H7" s="372"/>
      <c r="I7" s="372"/>
      <c r="J7" s="372"/>
      <c r="K7" s="372"/>
      <c r="L7" s="372"/>
      <c r="M7" s="372"/>
    </row>
    <row r="8" spans="3:20" ht="18.75" x14ac:dyDescent="0.3">
      <c r="C8" s="624" t="s">
        <v>208</v>
      </c>
      <c r="D8" s="372"/>
      <c r="E8" s="372"/>
      <c r="F8" s="372"/>
      <c r="G8" s="372"/>
      <c r="H8" s="372"/>
      <c r="I8" s="372"/>
      <c r="J8" s="372"/>
      <c r="K8" s="372"/>
      <c r="L8" s="372"/>
      <c r="M8" s="372"/>
    </row>
    <row r="9" spans="3:20" ht="18.75" x14ac:dyDescent="0.3">
      <c r="C9" s="627"/>
      <c r="D9" s="372"/>
      <c r="E9" s="372"/>
      <c r="F9" s="372"/>
      <c r="G9" s="372"/>
      <c r="H9" s="372"/>
      <c r="I9" s="372"/>
      <c r="J9" s="372"/>
      <c r="K9" s="372"/>
      <c r="L9" s="372"/>
      <c r="M9" s="372"/>
    </row>
    <row r="10" spans="3:20" ht="18.75" x14ac:dyDescent="0.3">
      <c r="C10" s="628" t="s">
        <v>209</v>
      </c>
      <c r="D10" s="372"/>
      <c r="E10" s="372"/>
      <c r="F10" s="372"/>
      <c r="G10" s="372"/>
      <c r="H10" s="372"/>
      <c r="I10" s="372"/>
      <c r="J10" s="372"/>
      <c r="K10" s="372"/>
      <c r="L10" s="372"/>
      <c r="M10" s="372"/>
    </row>
    <row r="11" spans="3:20" ht="18.75" x14ac:dyDescent="0.3">
      <c r="C11" s="372"/>
      <c r="D11" s="372"/>
      <c r="E11" s="372"/>
      <c r="F11" s="372"/>
      <c r="G11" s="372"/>
      <c r="H11" s="372"/>
      <c r="I11" s="372"/>
      <c r="J11" s="372"/>
      <c r="K11" s="372"/>
      <c r="L11" s="372"/>
      <c r="M11" s="372"/>
    </row>
    <row r="12" spans="3:20" ht="18.75" x14ac:dyDescent="0.3">
      <c r="C12" s="625" t="s">
        <v>310</v>
      </c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T12" s="367"/>
    </row>
    <row r="13" spans="3:20" ht="19.5" thickBot="1" x14ac:dyDescent="0.35">
      <c r="E13" s="629" t="s">
        <v>210</v>
      </c>
      <c r="F13" s="372"/>
      <c r="G13" s="630"/>
      <c r="H13" s="221"/>
    </row>
    <row r="14" spans="3:20" ht="13.5" thickBot="1" x14ac:dyDescent="0.25">
      <c r="C14" s="631" t="s">
        <v>211</v>
      </c>
      <c r="D14" s="632" t="s">
        <v>212</v>
      </c>
      <c r="E14" s="633" t="s">
        <v>213</v>
      </c>
      <c r="F14" s="633" t="s">
        <v>214</v>
      </c>
      <c r="G14" s="633" t="s">
        <v>215</v>
      </c>
      <c r="H14" s="633" t="s">
        <v>216</v>
      </c>
      <c r="I14" s="633" t="s">
        <v>217</v>
      </c>
      <c r="J14" s="633" t="s">
        <v>218</v>
      </c>
      <c r="K14" s="633" t="s">
        <v>219</v>
      </c>
      <c r="L14" s="633" t="s">
        <v>220</v>
      </c>
      <c r="M14" s="633" t="s">
        <v>221</v>
      </c>
      <c r="N14" s="633" t="s">
        <v>222</v>
      </c>
      <c r="O14" s="634" t="s">
        <v>223</v>
      </c>
    </row>
    <row r="15" spans="3:20" ht="13.5" thickBot="1" x14ac:dyDescent="0.25">
      <c r="C15" s="635" t="s">
        <v>224</v>
      </c>
      <c r="D15" s="636"/>
      <c r="E15" s="636"/>
      <c r="F15" s="636"/>
      <c r="G15" s="636"/>
      <c r="H15" s="636"/>
      <c r="I15" s="636"/>
      <c r="J15" s="636"/>
      <c r="K15" s="636"/>
      <c r="L15" s="636"/>
      <c r="M15" s="636"/>
      <c r="N15" s="636"/>
      <c r="O15" s="637"/>
    </row>
    <row r="16" spans="3:20" x14ac:dyDescent="0.2">
      <c r="C16" s="638" t="s">
        <v>225</v>
      </c>
      <c r="D16" s="639">
        <v>410.55031969879741</v>
      </c>
      <c r="E16" s="639">
        <v>405.92528932823404</v>
      </c>
      <c r="F16" s="639">
        <v>415.06587182503171</v>
      </c>
      <c r="G16" s="639">
        <v>415.78302153853031</v>
      </c>
      <c r="H16" s="639">
        <v>418.52051394641336</v>
      </c>
      <c r="I16" s="639">
        <v>420.92412497491244</v>
      </c>
      <c r="J16" s="639">
        <v>422.19084679763165</v>
      </c>
      <c r="K16" s="639">
        <v>425.93323237306373</v>
      </c>
      <c r="L16" s="639">
        <v>435.7515632080013</v>
      </c>
      <c r="M16" s="639">
        <v>429.60671679837998</v>
      </c>
      <c r="N16" s="639">
        <v>433.91962032017744</v>
      </c>
      <c r="O16" s="640">
        <v>445.27368131830997</v>
      </c>
    </row>
    <row r="17" spans="3:15" x14ac:dyDescent="0.2">
      <c r="C17" s="641" t="s">
        <v>226</v>
      </c>
      <c r="D17" s="642">
        <v>430.47673989241491</v>
      </c>
      <c r="E17" s="642">
        <v>434.31869010571103</v>
      </c>
      <c r="F17" s="642">
        <v>424.76270764279673</v>
      </c>
      <c r="G17" s="642">
        <v>442.42112445636445</v>
      </c>
      <c r="H17" s="642">
        <v>438.71382021325684</v>
      </c>
      <c r="I17" s="642">
        <v>440.11127284111825</v>
      </c>
      <c r="J17" s="642">
        <v>443.65889578942466</v>
      </c>
      <c r="K17" s="642">
        <v>454.58917507394762</v>
      </c>
      <c r="L17" s="642">
        <v>438.99378313760712</v>
      </c>
      <c r="M17" s="642">
        <v>441.27738992724386</v>
      </c>
      <c r="N17" s="642">
        <v>438.65388942660439</v>
      </c>
      <c r="O17" s="643">
        <v>432.96931457738259</v>
      </c>
    </row>
    <row r="18" spans="3:15" x14ac:dyDescent="0.2">
      <c r="C18" s="641" t="s">
        <v>227</v>
      </c>
      <c r="D18" s="642">
        <v>420.13210152512676</v>
      </c>
      <c r="E18" s="642">
        <v>425.96761396416781</v>
      </c>
      <c r="F18" s="642">
        <v>426.30105521121209</v>
      </c>
      <c r="G18" s="642">
        <v>430.27096185971311</v>
      </c>
      <c r="H18" s="642">
        <v>439.25979933305257</v>
      </c>
      <c r="I18" s="642">
        <v>429.11427739320129</v>
      </c>
      <c r="J18" s="642">
        <v>439.39069368261534</v>
      </c>
      <c r="K18" s="642">
        <v>447.05</v>
      </c>
      <c r="L18" s="644">
        <v>423.88</v>
      </c>
      <c r="M18" s="642">
        <v>432.85</v>
      </c>
      <c r="N18" s="642">
        <v>449.35</v>
      </c>
      <c r="O18" s="643">
        <v>454.03</v>
      </c>
    </row>
    <row r="19" spans="3:15" x14ac:dyDescent="0.2">
      <c r="C19" s="641">
        <v>2020</v>
      </c>
      <c r="D19" s="642">
        <v>467.76</v>
      </c>
      <c r="E19" s="642">
        <v>465.46</v>
      </c>
      <c r="F19" s="642">
        <v>435.28</v>
      </c>
      <c r="G19" s="642">
        <v>414.51</v>
      </c>
      <c r="H19" s="642">
        <v>432.06</v>
      </c>
      <c r="I19" s="642">
        <v>423.48</v>
      </c>
      <c r="J19" s="642">
        <v>418.96</v>
      </c>
      <c r="K19" s="642">
        <v>416.49</v>
      </c>
      <c r="L19" s="644">
        <v>413.32</v>
      </c>
      <c r="M19" s="642">
        <v>413.92</v>
      </c>
      <c r="N19" s="642">
        <v>403.31</v>
      </c>
      <c r="O19" s="643">
        <v>417.51</v>
      </c>
    </row>
    <row r="20" spans="3:15" x14ac:dyDescent="0.2">
      <c r="C20" s="645">
        <v>2021</v>
      </c>
      <c r="D20" s="646">
        <v>427.49</v>
      </c>
      <c r="E20" s="646">
        <v>428.45</v>
      </c>
      <c r="F20" s="646">
        <v>437.05</v>
      </c>
      <c r="G20" s="646">
        <v>436.97</v>
      </c>
      <c r="H20" s="646">
        <v>446.78</v>
      </c>
      <c r="I20" s="646">
        <v>444.59</v>
      </c>
      <c r="J20" s="646">
        <v>431.7</v>
      </c>
      <c r="K20" s="646">
        <v>422.06</v>
      </c>
      <c r="L20" s="647">
        <v>428.97</v>
      </c>
      <c r="M20" s="646">
        <v>444.62</v>
      </c>
      <c r="N20" s="646">
        <v>456.91</v>
      </c>
      <c r="O20" s="648">
        <v>480.64</v>
      </c>
    </row>
    <row r="21" spans="3:15" ht="13.5" thickBot="1" x14ac:dyDescent="0.25">
      <c r="C21" s="649">
        <v>2022</v>
      </c>
      <c r="D21" s="650">
        <v>489.4</v>
      </c>
      <c r="E21" s="650">
        <v>490.89</v>
      </c>
      <c r="F21" s="650">
        <v>497.85</v>
      </c>
      <c r="G21" s="650">
        <v>508.46</v>
      </c>
      <c r="H21" s="650">
        <v>523.89</v>
      </c>
      <c r="I21" s="650"/>
      <c r="J21" s="650"/>
      <c r="K21" s="650"/>
      <c r="L21" s="651"/>
      <c r="M21" s="650"/>
      <c r="N21" s="650"/>
      <c r="O21" s="652"/>
    </row>
    <row r="22" spans="3:15" ht="13.5" thickBot="1" x14ac:dyDescent="0.25">
      <c r="C22" s="635" t="s">
        <v>228</v>
      </c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7"/>
    </row>
    <row r="23" spans="3:15" x14ac:dyDescent="0.2">
      <c r="C23" s="638" t="s">
        <v>225</v>
      </c>
      <c r="D23" s="639">
        <v>264.22742766883761</v>
      </c>
      <c r="E23" s="639">
        <v>261.62567290497998</v>
      </c>
      <c r="F23" s="639">
        <v>261.28898624261666</v>
      </c>
      <c r="G23" s="639">
        <v>265.38613274501455</v>
      </c>
      <c r="H23" s="639">
        <v>265.71767956715814</v>
      </c>
      <c r="I23" s="639">
        <v>265.33812232275858</v>
      </c>
      <c r="J23" s="639">
        <v>266.42231622832736</v>
      </c>
      <c r="K23" s="639">
        <v>263.11677423325443</v>
      </c>
      <c r="L23" s="639">
        <v>264.59488373323165</v>
      </c>
      <c r="M23" s="639">
        <v>266.93771630917144</v>
      </c>
      <c r="N23" s="639">
        <v>269.68730506228809</v>
      </c>
      <c r="O23" s="640">
        <v>268.29357100115919</v>
      </c>
    </row>
    <row r="24" spans="3:15" x14ac:dyDescent="0.2">
      <c r="C24" s="641" t="s">
        <v>226</v>
      </c>
      <c r="D24" s="642">
        <v>268.85859894219772</v>
      </c>
      <c r="E24" s="642">
        <v>270.3032014665207</v>
      </c>
      <c r="F24" s="642">
        <v>269.71744215436058</v>
      </c>
      <c r="G24" s="642">
        <v>270.19519274180578</v>
      </c>
      <c r="H24" s="642">
        <v>267.62641594088478</v>
      </c>
      <c r="I24" s="642">
        <v>266.47931675608049</v>
      </c>
      <c r="J24" s="642">
        <v>267.46056337523163</v>
      </c>
      <c r="K24" s="642">
        <v>269.23633277556166</v>
      </c>
      <c r="L24" s="642">
        <v>270.87046599314772</v>
      </c>
      <c r="M24" s="642">
        <v>272.08234522250251</v>
      </c>
      <c r="N24" s="642">
        <v>276.03606759499712</v>
      </c>
      <c r="O24" s="643">
        <v>274.17552913068732</v>
      </c>
    </row>
    <row r="25" spans="3:15" x14ac:dyDescent="0.2">
      <c r="C25" s="641" t="s">
        <v>227</v>
      </c>
      <c r="D25" s="642">
        <v>275.78930697349125</v>
      </c>
      <c r="E25" s="642">
        <v>274.1046753603286</v>
      </c>
      <c r="F25" s="642">
        <v>279.53787847007874</v>
      </c>
      <c r="G25" s="642">
        <v>277.14036033174909</v>
      </c>
      <c r="H25" s="642">
        <v>275.2848814044396</v>
      </c>
      <c r="I25" s="642">
        <v>275.38057847125026</v>
      </c>
      <c r="J25" s="642">
        <v>272.13539581574298</v>
      </c>
      <c r="K25" s="642">
        <v>279.41000000000003</v>
      </c>
      <c r="L25" s="642">
        <v>272.36</v>
      </c>
      <c r="M25" s="642">
        <v>273.02999999999997</v>
      </c>
      <c r="N25" s="642">
        <v>280.95999999999998</v>
      </c>
      <c r="O25" s="643">
        <v>276.52999999999997</v>
      </c>
    </row>
    <row r="26" spans="3:15" x14ac:dyDescent="0.2">
      <c r="C26" s="641">
        <v>2020</v>
      </c>
      <c r="D26" s="642">
        <v>275.81</v>
      </c>
      <c r="E26" s="642">
        <v>275.02</v>
      </c>
      <c r="F26" s="642">
        <v>279.36</v>
      </c>
      <c r="G26" s="642">
        <v>276.27</v>
      </c>
      <c r="H26" s="642">
        <v>277.87</v>
      </c>
      <c r="I26" s="642">
        <v>276.22000000000003</v>
      </c>
      <c r="J26" s="642">
        <v>274.87</v>
      </c>
      <c r="K26" s="642">
        <v>274.04000000000002</v>
      </c>
      <c r="L26" s="642">
        <v>272.89999999999998</v>
      </c>
      <c r="M26" s="642">
        <v>277.8</v>
      </c>
      <c r="N26" s="642">
        <v>281.54000000000002</v>
      </c>
      <c r="O26" s="643">
        <v>275.39</v>
      </c>
    </row>
    <row r="27" spans="3:15" x14ac:dyDescent="0.2">
      <c r="C27" s="645">
        <v>2021</v>
      </c>
      <c r="D27" s="646">
        <v>279.97000000000003</v>
      </c>
      <c r="E27" s="646">
        <v>281.91000000000003</v>
      </c>
      <c r="F27" s="646">
        <v>279.83</v>
      </c>
      <c r="G27" s="646">
        <v>283.86</v>
      </c>
      <c r="H27" s="646">
        <v>286.25</v>
      </c>
      <c r="I27" s="646">
        <v>286.75</v>
      </c>
      <c r="J27" s="646">
        <v>285.8</v>
      </c>
      <c r="K27" s="646">
        <v>287.93</v>
      </c>
      <c r="L27" s="646">
        <v>287.61</v>
      </c>
      <c r="M27" s="646">
        <v>305.56</v>
      </c>
      <c r="N27" s="646">
        <v>316.67</v>
      </c>
      <c r="O27" s="648">
        <v>314.86</v>
      </c>
    </row>
    <row r="28" spans="3:15" ht="13.5" thickBot="1" x14ac:dyDescent="0.25">
      <c r="C28" s="649">
        <v>2022</v>
      </c>
      <c r="D28" s="650">
        <v>318.68</v>
      </c>
      <c r="E28" s="650">
        <v>314.89999999999998</v>
      </c>
      <c r="F28" s="650">
        <v>319.58999999999997</v>
      </c>
      <c r="G28" s="650">
        <v>338.14</v>
      </c>
      <c r="H28" s="650">
        <v>354.42</v>
      </c>
      <c r="I28" s="650"/>
      <c r="J28" s="650"/>
      <c r="K28" s="650"/>
      <c r="L28" s="650"/>
      <c r="M28" s="650"/>
      <c r="N28" s="650"/>
      <c r="O28" s="652"/>
    </row>
    <row r="29" spans="3:15" ht="13.5" thickBot="1" x14ac:dyDescent="0.25">
      <c r="C29" s="635" t="s">
        <v>229</v>
      </c>
      <c r="D29" s="636"/>
      <c r="E29" s="636"/>
      <c r="F29" s="636"/>
      <c r="G29" s="636"/>
      <c r="H29" s="636"/>
      <c r="I29" s="636"/>
      <c r="J29" s="636"/>
      <c r="K29" s="636"/>
      <c r="L29" s="636"/>
      <c r="M29" s="636"/>
      <c r="N29" s="636"/>
      <c r="O29" s="637"/>
    </row>
    <row r="30" spans="3:15" x14ac:dyDescent="0.2">
      <c r="C30" s="638" t="s">
        <v>225</v>
      </c>
      <c r="D30" s="639">
        <v>193.30284025213072</v>
      </c>
      <c r="E30" s="639">
        <v>191.2687581090714</v>
      </c>
      <c r="F30" s="639">
        <v>191.31561937634595</v>
      </c>
      <c r="G30" s="639">
        <v>191.49550049668539</v>
      </c>
      <c r="H30" s="639">
        <v>191.57102023627996</v>
      </c>
      <c r="I30" s="639">
        <v>192.43881971648969</v>
      </c>
      <c r="J30" s="639">
        <v>193.8248127220584</v>
      </c>
      <c r="K30" s="639">
        <v>193.56522855967538</v>
      </c>
      <c r="L30" s="639">
        <v>196.58869687496284</v>
      </c>
      <c r="M30" s="639">
        <v>199.76489920472477</v>
      </c>
      <c r="N30" s="639">
        <v>198.3893113076804</v>
      </c>
      <c r="O30" s="640">
        <v>197.67041596404326</v>
      </c>
    </row>
    <row r="31" spans="3:15" x14ac:dyDescent="0.2">
      <c r="C31" s="641" t="s">
        <v>226</v>
      </c>
      <c r="D31" s="642">
        <v>193.75098783518038</v>
      </c>
      <c r="E31" s="642">
        <v>191.19468977405847</v>
      </c>
      <c r="F31" s="642">
        <v>190.60503492712346</v>
      </c>
      <c r="G31" s="642">
        <v>189.42223428075786</v>
      </c>
      <c r="H31" s="642">
        <v>185.25437800957252</v>
      </c>
      <c r="I31" s="642">
        <v>185.66839797997162</v>
      </c>
      <c r="J31" s="642">
        <v>185.57986872090791</v>
      </c>
      <c r="K31" s="642">
        <v>185.31188244297863</v>
      </c>
      <c r="L31" s="642">
        <v>188.25464393272142</v>
      </c>
      <c r="M31" s="642">
        <v>190.17470442587663</v>
      </c>
      <c r="N31" s="642">
        <v>189.17402883303177</v>
      </c>
      <c r="O31" s="643">
        <v>188.60104796424042</v>
      </c>
    </row>
    <row r="32" spans="3:15" x14ac:dyDescent="0.2">
      <c r="C32" s="641" t="s">
        <v>227</v>
      </c>
      <c r="D32" s="642">
        <v>188.51265670531021</v>
      </c>
      <c r="E32" s="642">
        <v>188.9030714067259</v>
      </c>
      <c r="F32" s="642">
        <v>188.55538851404037</v>
      </c>
      <c r="G32" s="642">
        <v>187.90929469010396</v>
      </c>
      <c r="H32" s="642">
        <v>189.52578250042413</v>
      </c>
      <c r="I32" s="642">
        <v>188.95285758845154</v>
      </c>
      <c r="J32" s="642">
        <v>189.88146101817767</v>
      </c>
      <c r="K32" s="642">
        <v>189.91</v>
      </c>
      <c r="L32" s="642">
        <v>191.32</v>
      </c>
      <c r="M32" s="642">
        <v>193.38</v>
      </c>
      <c r="N32" s="642">
        <v>196.65</v>
      </c>
      <c r="O32" s="643">
        <v>201.65</v>
      </c>
    </row>
    <row r="33" spans="3:15" x14ac:dyDescent="0.2">
      <c r="C33" s="641">
        <v>2020</v>
      </c>
      <c r="D33" s="642">
        <v>203.95</v>
      </c>
      <c r="E33" s="642">
        <v>204.01</v>
      </c>
      <c r="F33" s="642">
        <v>208.37</v>
      </c>
      <c r="G33" s="642">
        <v>210.62</v>
      </c>
      <c r="H33" s="642">
        <v>207.99600000000001</v>
      </c>
      <c r="I33" s="642">
        <v>206.56</v>
      </c>
      <c r="J33" s="642">
        <v>207.25</v>
      </c>
      <c r="K33" s="642">
        <v>206.09</v>
      </c>
      <c r="L33" s="642">
        <v>208.38</v>
      </c>
      <c r="M33" s="642">
        <v>206.45</v>
      </c>
      <c r="N33" s="642">
        <v>212.4</v>
      </c>
      <c r="O33" s="643">
        <v>212.38</v>
      </c>
    </row>
    <row r="34" spans="3:15" x14ac:dyDescent="0.2">
      <c r="C34" s="645">
        <v>2021</v>
      </c>
      <c r="D34" s="646">
        <v>211.59</v>
      </c>
      <c r="E34" s="646">
        <v>214.01</v>
      </c>
      <c r="F34" s="646">
        <v>215.36</v>
      </c>
      <c r="G34" s="646">
        <v>216.57</v>
      </c>
      <c r="H34" s="646">
        <v>218.11</v>
      </c>
      <c r="I34" s="646">
        <v>218.58</v>
      </c>
      <c r="J34" s="646">
        <v>216.96</v>
      </c>
      <c r="K34" s="646">
        <v>218.99</v>
      </c>
      <c r="L34" s="646">
        <v>222.98</v>
      </c>
      <c r="M34" s="646">
        <v>233.92</v>
      </c>
      <c r="N34" s="646">
        <v>245.63</v>
      </c>
      <c r="O34" s="648">
        <v>254.36</v>
      </c>
    </row>
    <row r="35" spans="3:15" ht="13.5" thickBot="1" x14ac:dyDescent="0.25">
      <c r="C35" s="649">
        <v>2022</v>
      </c>
      <c r="D35" s="650">
        <v>256.31</v>
      </c>
      <c r="E35" s="650">
        <v>258.08</v>
      </c>
      <c r="F35" s="650">
        <v>266.60000000000002</v>
      </c>
      <c r="G35" s="650">
        <v>286.42</v>
      </c>
      <c r="H35" s="650">
        <v>298.31</v>
      </c>
      <c r="I35" s="650"/>
      <c r="J35" s="650"/>
      <c r="K35" s="650"/>
      <c r="L35" s="650"/>
      <c r="M35" s="650"/>
      <c r="N35" s="650"/>
      <c r="O35" s="652"/>
    </row>
    <row r="36" spans="3:15" ht="13.5" thickBot="1" x14ac:dyDescent="0.25">
      <c r="C36" s="635" t="s">
        <v>230</v>
      </c>
      <c r="D36" s="636"/>
      <c r="E36" s="636"/>
      <c r="F36" s="636"/>
      <c r="G36" s="636"/>
      <c r="H36" s="636"/>
      <c r="I36" s="636"/>
      <c r="J36" s="636"/>
      <c r="K36" s="636"/>
      <c r="L36" s="636"/>
      <c r="M36" s="636"/>
      <c r="N36" s="636"/>
      <c r="O36" s="637"/>
    </row>
    <row r="37" spans="3:15" x14ac:dyDescent="0.2">
      <c r="C37" s="638" t="s">
        <v>225</v>
      </c>
      <c r="D37" s="639">
        <v>620.52584524708288</v>
      </c>
      <c r="E37" s="639">
        <v>610.98846942632053</v>
      </c>
      <c r="F37" s="639">
        <v>613.48284188853813</v>
      </c>
      <c r="G37" s="639">
        <v>613.72476430462393</v>
      </c>
      <c r="H37" s="639">
        <v>606.72034722305284</v>
      </c>
      <c r="I37" s="639">
        <v>601.6106220020215</v>
      </c>
      <c r="J37" s="639">
        <v>617.94396754570255</v>
      </c>
      <c r="K37" s="639">
        <v>637.27880462292717</v>
      </c>
      <c r="L37" s="639">
        <v>678.50605906520252</v>
      </c>
      <c r="M37" s="639">
        <v>691.78485236566894</v>
      </c>
      <c r="N37" s="639">
        <v>699.93533272826176</v>
      </c>
      <c r="O37" s="640">
        <v>707.76936754012718</v>
      </c>
    </row>
    <row r="38" spans="3:15" x14ac:dyDescent="0.2">
      <c r="C38" s="641" t="s">
        <v>226</v>
      </c>
      <c r="D38" s="642">
        <v>693.59473269323564</v>
      </c>
      <c r="E38" s="642">
        <v>675.99452876056159</v>
      </c>
      <c r="F38" s="642">
        <v>692.84041344814841</v>
      </c>
      <c r="G38" s="642">
        <v>686.21997775755028</v>
      </c>
      <c r="H38" s="642">
        <v>674.8464758009153</v>
      </c>
      <c r="I38" s="642">
        <v>675.83558814176456</v>
      </c>
      <c r="J38" s="642">
        <v>670.36666604428126</v>
      </c>
      <c r="K38" s="642">
        <v>679.13478468613857</v>
      </c>
      <c r="L38" s="642">
        <v>679.48913195885189</v>
      </c>
      <c r="M38" s="642">
        <v>683.30685175304302</v>
      </c>
      <c r="N38" s="642">
        <v>694.81644019086241</v>
      </c>
      <c r="O38" s="643">
        <v>698.72596905238629</v>
      </c>
    </row>
    <row r="39" spans="3:15" x14ac:dyDescent="0.2">
      <c r="C39" s="641" t="s">
        <v>227</v>
      </c>
      <c r="D39" s="642">
        <v>672.166966006964</v>
      </c>
      <c r="E39" s="642">
        <v>664.31951179811972</v>
      </c>
      <c r="F39" s="642">
        <v>668.69821690266849</v>
      </c>
      <c r="G39" s="642">
        <v>683.29560596332999</v>
      </c>
      <c r="H39" s="642">
        <v>675.44964853925399</v>
      </c>
      <c r="I39" s="642">
        <v>661.87817139602919</v>
      </c>
      <c r="J39" s="642">
        <v>677.09800581977072</v>
      </c>
      <c r="K39" s="642">
        <v>683.9</v>
      </c>
      <c r="L39" s="642">
        <v>683.06</v>
      </c>
      <c r="M39" s="642">
        <v>696.78</v>
      </c>
      <c r="N39" s="642">
        <v>704.11</v>
      </c>
      <c r="O39" s="643">
        <v>710.06</v>
      </c>
    </row>
    <row r="40" spans="3:15" x14ac:dyDescent="0.2">
      <c r="C40" s="641">
        <v>2020</v>
      </c>
      <c r="D40" s="642">
        <v>720.2</v>
      </c>
      <c r="E40" s="642">
        <v>710.55</v>
      </c>
      <c r="F40" s="642">
        <v>710.16</v>
      </c>
      <c r="G40" s="642">
        <v>704.52</v>
      </c>
      <c r="H40" s="642">
        <v>693.33</v>
      </c>
      <c r="I40" s="642">
        <v>687.52</v>
      </c>
      <c r="J40" s="642">
        <v>686.08</v>
      </c>
      <c r="K40" s="642">
        <v>682.48</v>
      </c>
      <c r="L40" s="642">
        <v>689</v>
      </c>
      <c r="M40" s="642">
        <v>695.07</v>
      </c>
      <c r="N40" s="642">
        <v>691.68</v>
      </c>
      <c r="O40" s="643">
        <v>708.89</v>
      </c>
    </row>
    <row r="41" spans="3:15" x14ac:dyDescent="0.2">
      <c r="C41" s="653">
        <v>2021</v>
      </c>
      <c r="D41" s="654">
        <v>700.68</v>
      </c>
      <c r="E41" s="654">
        <v>710.46</v>
      </c>
      <c r="F41" s="654">
        <v>730.62</v>
      </c>
      <c r="G41" s="654">
        <v>732.15</v>
      </c>
      <c r="H41" s="654">
        <v>732.66</v>
      </c>
      <c r="I41" s="654">
        <v>727.41</v>
      </c>
      <c r="J41" s="654">
        <v>717.49</v>
      </c>
      <c r="K41" s="654">
        <v>731.05</v>
      </c>
      <c r="L41" s="654">
        <v>757.18</v>
      </c>
      <c r="M41" s="654">
        <v>804.61</v>
      </c>
      <c r="N41" s="654">
        <v>852.9</v>
      </c>
      <c r="O41" s="655">
        <v>858.46</v>
      </c>
    </row>
    <row r="42" spans="3:15" ht="13.5" thickBot="1" x14ac:dyDescent="0.25">
      <c r="C42" s="649">
        <v>2022</v>
      </c>
      <c r="D42" s="650">
        <v>904.83</v>
      </c>
      <c r="E42" s="650">
        <v>873.53</v>
      </c>
      <c r="F42" s="650">
        <v>923.05</v>
      </c>
      <c r="G42" s="650">
        <v>958.09</v>
      </c>
      <c r="H42" s="650">
        <v>974.89</v>
      </c>
      <c r="I42" s="650"/>
      <c r="J42" s="650"/>
      <c r="K42" s="650"/>
      <c r="L42" s="650"/>
      <c r="M42" s="650"/>
      <c r="N42" s="650"/>
      <c r="O42" s="652"/>
    </row>
    <row r="43" spans="3:15" ht="13.5" thickBot="1" x14ac:dyDescent="0.25">
      <c r="C43" s="656" t="s">
        <v>231</v>
      </c>
      <c r="D43" s="657"/>
      <c r="E43" s="657"/>
      <c r="F43" s="657"/>
      <c r="G43" s="657"/>
      <c r="H43" s="657"/>
      <c r="I43" s="657"/>
      <c r="J43" s="657"/>
      <c r="K43" s="657"/>
      <c r="L43" s="657"/>
      <c r="M43" s="657"/>
      <c r="N43" s="657"/>
      <c r="O43" s="658"/>
    </row>
    <row r="44" spans="3:15" x14ac:dyDescent="0.2">
      <c r="C44" s="638" t="s">
        <v>225</v>
      </c>
      <c r="D44" s="639">
        <v>1926.1421840678215</v>
      </c>
      <c r="E44" s="639">
        <v>1773.7868616139083</v>
      </c>
      <c r="F44" s="639">
        <v>1808.8957992992707</v>
      </c>
      <c r="G44" s="639">
        <v>1844.6568611737403</v>
      </c>
      <c r="H44" s="639">
        <v>1922.2571546908466</v>
      </c>
      <c r="I44" s="639">
        <v>2078.5897925711802</v>
      </c>
      <c r="J44" s="639">
        <v>2325.7723170645709</v>
      </c>
      <c r="K44" s="639">
        <v>2537.6579416257568</v>
      </c>
      <c r="L44" s="639">
        <v>2703.9535927296647</v>
      </c>
      <c r="M44" s="639">
        <v>2585.3186243813607</v>
      </c>
      <c r="N44" s="639">
        <v>2366.8805661333772</v>
      </c>
      <c r="O44" s="640">
        <v>2262.8675436432918</v>
      </c>
    </row>
    <row r="45" spans="3:15" x14ac:dyDescent="0.2">
      <c r="C45" s="641" t="s">
        <v>226</v>
      </c>
      <c r="D45" s="642">
        <v>1873.2002679661653</v>
      </c>
      <c r="E45" s="642">
        <v>1893.8193326719352</v>
      </c>
      <c r="F45" s="642">
        <v>2057.5096533110031</v>
      </c>
      <c r="G45" s="642">
        <v>2090.6877083454083</v>
      </c>
      <c r="H45" s="642">
        <v>2302.9194307484054</v>
      </c>
      <c r="I45" s="642">
        <v>2520.0592002636727</v>
      </c>
      <c r="J45" s="642">
        <v>2428.1960288736755</v>
      </c>
      <c r="K45" s="642">
        <v>2411.222343978005</v>
      </c>
      <c r="L45" s="642">
        <v>2458.9426482206609</v>
      </c>
      <c r="M45" s="642">
        <v>2271.8586469632287</v>
      </c>
      <c r="N45" s="642">
        <v>2164.5188294690201</v>
      </c>
      <c r="O45" s="643">
        <v>2144.3544219826263</v>
      </c>
    </row>
    <row r="46" spans="3:15" x14ac:dyDescent="0.2">
      <c r="C46" s="641" t="s">
        <v>227</v>
      </c>
      <c r="D46" s="642">
        <v>2017.0063645368093</v>
      </c>
      <c r="E46" s="642">
        <v>1948.9945487324933</v>
      </c>
      <c r="F46" s="642">
        <v>1864.3118390555649</v>
      </c>
      <c r="G46" s="642">
        <v>1858.8882047137197</v>
      </c>
      <c r="H46" s="642">
        <v>1845.0357399097443</v>
      </c>
      <c r="I46" s="642">
        <v>1739.4288046926354</v>
      </c>
      <c r="J46" s="642">
        <v>1705.2552965441059</v>
      </c>
      <c r="K46" s="642">
        <v>1658.81</v>
      </c>
      <c r="L46" s="642">
        <v>1789.98</v>
      </c>
      <c r="M46" s="642">
        <v>1827.38</v>
      </c>
      <c r="N46" s="642">
        <v>1841.81</v>
      </c>
      <c r="O46" s="643">
        <v>1858.58</v>
      </c>
    </row>
    <row r="47" spans="3:15" x14ac:dyDescent="0.2">
      <c r="C47" s="641">
        <v>2020</v>
      </c>
      <c r="D47" s="642">
        <v>1741.92</v>
      </c>
      <c r="E47" s="642">
        <v>1687.33</v>
      </c>
      <c r="F47" s="642">
        <v>1656.44</v>
      </c>
      <c r="G47" s="642">
        <v>1578.74</v>
      </c>
      <c r="H47" s="642">
        <v>1458.48</v>
      </c>
      <c r="I47" s="642">
        <v>1545.67</v>
      </c>
      <c r="J47" s="642">
        <v>1651.52</v>
      </c>
      <c r="K47" s="642">
        <v>1665.62</v>
      </c>
      <c r="L47" s="642">
        <v>1742.79</v>
      </c>
      <c r="M47" s="642">
        <v>1765.78</v>
      </c>
      <c r="N47" s="642">
        <v>1744.65</v>
      </c>
      <c r="O47" s="643">
        <v>1664.57</v>
      </c>
    </row>
    <row r="48" spans="3:15" x14ac:dyDescent="0.2">
      <c r="C48" s="641">
        <v>2021</v>
      </c>
      <c r="D48" s="642">
        <v>1636.89</v>
      </c>
      <c r="E48" s="642">
        <v>1663.75</v>
      </c>
      <c r="F48" s="642">
        <v>1786.7</v>
      </c>
      <c r="G48" s="642">
        <v>1830.38</v>
      </c>
      <c r="H48" s="642">
        <v>1831.64</v>
      </c>
      <c r="I48" s="642">
        <v>1858.3</v>
      </c>
      <c r="J48" s="642">
        <v>1861.2</v>
      </c>
      <c r="K48" s="642">
        <v>1864.77</v>
      </c>
      <c r="L48" s="642">
        <v>2046.24</v>
      </c>
      <c r="M48" s="642">
        <v>2350.4</v>
      </c>
      <c r="N48" s="642">
        <v>2655.04</v>
      </c>
      <c r="O48" s="643">
        <v>2701.83</v>
      </c>
    </row>
    <row r="49" spans="3:15" ht="13.5" thickBot="1" x14ac:dyDescent="0.25">
      <c r="C49" s="649">
        <v>2022</v>
      </c>
      <c r="D49" s="650">
        <v>2628.29</v>
      </c>
      <c r="E49" s="650">
        <v>2596.54</v>
      </c>
      <c r="F49" s="650">
        <v>2814.08</v>
      </c>
      <c r="G49" s="650">
        <v>3239.28</v>
      </c>
      <c r="H49" s="650">
        <v>3228.8</v>
      </c>
      <c r="I49" s="650"/>
      <c r="J49" s="650"/>
      <c r="K49" s="650"/>
      <c r="L49" s="650"/>
      <c r="M49" s="650"/>
      <c r="N49" s="650"/>
      <c r="O49" s="652"/>
    </row>
    <row r="50" spans="3:15" ht="13.5" thickBot="1" x14ac:dyDescent="0.25">
      <c r="C50" s="656" t="s">
        <v>232</v>
      </c>
      <c r="D50" s="657"/>
      <c r="E50" s="657"/>
      <c r="F50" s="657"/>
      <c r="G50" s="657"/>
      <c r="H50" s="657"/>
      <c r="I50" s="657"/>
      <c r="J50" s="657"/>
      <c r="K50" s="657"/>
      <c r="L50" s="657"/>
      <c r="M50" s="657"/>
      <c r="N50" s="657"/>
      <c r="O50" s="658"/>
    </row>
    <row r="51" spans="3:15" x14ac:dyDescent="0.2">
      <c r="C51" s="638" t="s">
        <v>225</v>
      </c>
      <c r="D51" s="639">
        <v>1452.5251642694029</v>
      </c>
      <c r="E51" s="639">
        <v>1376.6544964519305</v>
      </c>
      <c r="F51" s="639">
        <v>1342.4452040065605</v>
      </c>
      <c r="G51" s="639">
        <v>1321.3071438891709</v>
      </c>
      <c r="H51" s="639">
        <v>1332.4732010931732</v>
      </c>
      <c r="I51" s="639">
        <v>1416.8343946849866</v>
      </c>
      <c r="J51" s="639">
        <v>1429.7900427036757</v>
      </c>
      <c r="K51" s="639">
        <v>1455.3007570329535</v>
      </c>
      <c r="L51" s="639">
        <v>1460.934465025194</v>
      </c>
      <c r="M51" s="639">
        <v>1477.8137838684058</v>
      </c>
      <c r="N51" s="639">
        <v>1411.6336555187961</v>
      </c>
      <c r="O51" s="640">
        <v>1359.7079885396727</v>
      </c>
    </row>
    <row r="52" spans="3:15" x14ac:dyDescent="0.2">
      <c r="C52" s="641" t="s">
        <v>226</v>
      </c>
      <c r="D52" s="642">
        <v>1247.7930053069374</v>
      </c>
      <c r="E52" s="642">
        <v>1219.5883260832732</v>
      </c>
      <c r="F52" s="642">
        <v>1221.3431610182636</v>
      </c>
      <c r="G52" s="642">
        <v>1183.3869429217527</v>
      </c>
      <c r="H52" s="642">
        <v>1198.2849917896754</v>
      </c>
      <c r="I52" s="642">
        <v>1239.5740232840269</v>
      </c>
      <c r="J52" s="642">
        <v>1271.60648473885</v>
      </c>
      <c r="K52" s="642">
        <v>1283.813012150076</v>
      </c>
      <c r="L52" s="642">
        <v>1311.0179147942529</v>
      </c>
      <c r="M52" s="642">
        <v>1341.4216259397981</v>
      </c>
      <c r="N52" s="642">
        <v>1329.2819200190711</v>
      </c>
      <c r="O52" s="643">
        <v>1328.1587453006657</v>
      </c>
    </row>
    <row r="53" spans="3:15" x14ac:dyDescent="0.2">
      <c r="C53" s="641" t="s">
        <v>227</v>
      </c>
      <c r="D53" s="642">
        <v>1344.3309050466173</v>
      </c>
      <c r="E53" s="642">
        <v>1317.692895014957</v>
      </c>
      <c r="F53" s="642">
        <v>1323.903921956658</v>
      </c>
      <c r="G53" s="642">
        <v>1309.8906834494144</v>
      </c>
      <c r="H53" s="642">
        <v>1289.6288116279882</v>
      </c>
      <c r="I53" s="642">
        <v>1304.6791289590351</v>
      </c>
      <c r="J53" s="642">
        <v>1294.5048403940486</v>
      </c>
      <c r="K53" s="642">
        <v>1307.96</v>
      </c>
      <c r="L53" s="642">
        <v>1349.14</v>
      </c>
      <c r="M53" s="642">
        <v>1364.95</v>
      </c>
      <c r="N53" s="642">
        <v>1368.4</v>
      </c>
      <c r="O53" s="643">
        <v>1403.88</v>
      </c>
    </row>
    <row r="54" spans="3:15" x14ac:dyDescent="0.2">
      <c r="C54" s="641">
        <v>2020</v>
      </c>
      <c r="D54" s="642">
        <v>1446.09</v>
      </c>
      <c r="E54" s="642">
        <v>1443.02</v>
      </c>
      <c r="F54" s="642">
        <v>1411.23</v>
      </c>
      <c r="G54" s="642">
        <v>1400.29</v>
      </c>
      <c r="H54" s="642">
        <v>1346.93</v>
      </c>
      <c r="I54" s="642">
        <v>1297.48</v>
      </c>
      <c r="J54" s="642">
        <v>1318.72</v>
      </c>
      <c r="K54" s="642">
        <v>1329.85</v>
      </c>
      <c r="L54" s="642">
        <v>1349.52</v>
      </c>
      <c r="M54" s="642">
        <v>1399.34</v>
      </c>
      <c r="N54" s="642">
        <v>1444.52</v>
      </c>
      <c r="O54" s="643">
        <v>1434.49</v>
      </c>
    </row>
    <row r="55" spans="3:15" x14ac:dyDescent="0.2">
      <c r="C55" s="653">
        <v>2021</v>
      </c>
      <c r="D55" s="654">
        <v>1457.28</v>
      </c>
      <c r="E55" s="654">
        <v>1437.07</v>
      </c>
      <c r="F55" s="654">
        <v>1458.06</v>
      </c>
      <c r="G55" s="654">
        <v>1465.56</v>
      </c>
      <c r="H55" s="654">
        <v>1491.31</v>
      </c>
      <c r="I55" s="654">
        <v>1471.19</v>
      </c>
      <c r="J55" s="654">
        <v>1462.25</v>
      </c>
      <c r="K55" s="654">
        <v>1490.44</v>
      </c>
      <c r="L55" s="654">
        <v>1513.06</v>
      </c>
      <c r="M55" s="654">
        <v>1625.23</v>
      </c>
      <c r="N55" s="654">
        <v>1803.29</v>
      </c>
      <c r="O55" s="655">
        <v>1958.94</v>
      </c>
    </row>
    <row r="56" spans="3:15" ht="13.5" thickBot="1" x14ac:dyDescent="0.25">
      <c r="C56" s="649">
        <v>2022</v>
      </c>
      <c r="D56" s="650">
        <v>2039.72</v>
      </c>
      <c r="E56" s="650">
        <v>2035.72</v>
      </c>
      <c r="F56" s="650">
        <v>2046.66</v>
      </c>
      <c r="G56" s="650">
        <v>2089.08</v>
      </c>
      <c r="H56" s="650">
        <v>2224</v>
      </c>
      <c r="I56" s="650"/>
      <c r="J56" s="650"/>
      <c r="K56" s="650"/>
      <c r="L56" s="650"/>
      <c r="M56" s="650"/>
      <c r="N56" s="650"/>
      <c r="O56" s="652"/>
    </row>
    <row r="57" spans="3:15" ht="13.5" thickBot="1" x14ac:dyDescent="0.25">
      <c r="C57" s="656" t="s">
        <v>233</v>
      </c>
      <c r="D57" s="657"/>
      <c r="E57" s="657"/>
      <c r="F57" s="657"/>
      <c r="G57" s="657"/>
      <c r="H57" s="657"/>
      <c r="I57" s="657"/>
      <c r="J57" s="657"/>
      <c r="K57" s="657"/>
      <c r="L57" s="657"/>
      <c r="M57" s="657"/>
      <c r="N57" s="657"/>
      <c r="O57" s="658"/>
    </row>
    <row r="58" spans="3:15" x14ac:dyDescent="0.2">
      <c r="C58" s="638" t="s">
        <v>225</v>
      </c>
      <c r="D58" s="639">
        <v>1462.9299066481419</v>
      </c>
      <c r="E58" s="639">
        <v>1397.9329390309356</v>
      </c>
      <c r="F58" s="639">
        <v>1352.4593399176847</v>
      </c>
      <c r="G58" s="639">
        <v>1324.3285390454434</v>
      </c>
      <c r="H58" s="639">
        <v>1346.8945966895908</v>
      </c>
      <c r="I58" s="639">
        <v>1422.0022440548378</v>
      </c>
      <c r="J58" s="639">
        <v>1439.7446104090284</v>
      </c>
      <c r="K58" s="639">
        <v>1469.5305118007066</v>
      </c>
      <c r="L58" s="639">
        <v>1464.5198361234318</v>
      </c>
      <c r="M58" s="639">
        <v>1456.1117051037911</v>
      </c>
      <c r="N58" s="639">
        <v>1435.8943068806354</v>
      </c>
      <c r="O58" s="640">
        <v>1347.9728359574115</v>
      </c>
    </row>
    <row r="59" spans="3:15" x14ac:dyDescent="0.2">
      <c r="C59" s="641" t="s">
        <v>226</v>
      </c>
      <c r="D59" s="642">
        <v>1217.2306317725502</v>
      </c>
      <c r="E59" s="642">
        <v>1219.9225640939258</v>
      </c>
      <c r="F59" s="642">
        <v>1228.6060793307527</v>
      </c>
      <c r="G59" s="642">
        <v>1190.0364269225856</v>
      </c>
      <c r="H59" s="642">
        <v>1216.8533835665212</v>
      </c>
      <c r="I59" s="642">
        <v>1268.6557166616051</v>
      </c>
      <c r="J59" s="642">
        <v>1280.8972883133727</v>
      </c>
      <c r="K59" s="642">
        <v>1270.5273567969125</v>
      </c>
      <c r="L59" s="642">
        <v>1318.4848992078084</v>
      </c>
      <c r="M59" s="642">
        <v>1326.2464158541839</v>
      </c>
      <c r="N59" s="642">
        <v>1338.5909965628271</v>
      </c>
      <c r="O59" s="643">
        <v>1331.7075587041454</v>
      </c>
    </row>
    <row r="60" spans="3:15" x14ac:dyDescent="0.2">
      <c r="C60" s="641" t="s">
        <v>227</v>
      </c>
      <c r="D60" s="642">
        <v>1324.8807237906556</v>
      </c>
      <c r="E60" s="642">
        <v>1306.1704820536852</v>
      </c>
      <c r="F60" s="642">
        <v>1289.846128057527</v>
      </c>
      <c r="G60" s="642">
        <v>1271.913502123914</v>
      </c>
      <c r="H60" s="642">
        <v>1265.3591520232299</v>
      </c>
      <c r="I60" s="642">
        <v>1264.5344761789461</v>
      </c>
      <c r="J60" s="642">
        <v>1256.1351766957246</v>
      </c>
      <c r="K60" s="642">
        <v>1279.8800000000001</v>
      </c>
      <c r="L60" s="642">
        <v>1283.6500000000001</v>
      </c>
      <c r="M60" s="642">
        <v>1335.83</v>
      </c>
      <c r="N60" s="642">
        <v>1324.27</v>
      </c>
      <c r="O60" s="643">
        <v>1366.15</v>
      </c>
    </row>
    <row r="61" spans="3:15" x14ac:dyDescent="0.2">
      <c r="C61" s="641">
        <v>2020</v>
      </c>
      <c r="D61" s="642">
        <v>1395.59</v>
      </c>
      <c r="E61" s="642">
        <v>1401.12</v>
      </c>
      <c r="F61" s="642">
        <v>1394.67</v>
      </c>
      <c r="G61" s="642">
        <v>1378.29</v>
      </c>
      <c r="H61" s="642">
        <v>1335.39</v>
      </c>
      <c r="I61" s="642">
        <v>1322.8</v>
      </c>
      <c r="J61" s="642">
        <v>1312.57</v>
      </c>
      <c r="K61" s="642">
        <v>1298.02</v>
      </c>
      <c r="L61" s="642">
        <v>1324.41</v>
      </c>
      <c r="M61" s="642">
        <v>1370.11</v>
      </c>
      <c r="N61" s="642">
        <v>1345.94</v>
      </c>
      <c r="O61" s="643">
        <v>1394.49</v>
      </c>
    </row>
    <row r="62" spans="3:15" x14ac:dyDescent="0.2">
      <c r="C62" s="645">
        <v>2021</v>
      </c>
      <c r="D62" s="646">
        <v>1383.2</v>
      </c>
      <c r="E62" s="646">
        <v>1364.26</v>
      </c>
      <c r="F62" s="646">
        <v>1419.52</v>
      </c>
      <c r="G62" s="646">
        <v>1441.54</v>
      </c>
      <c r="H62" s="646">
        <v>1436.41</v>
      </c>
      <c r="I62" s="646">
        <v>1450.93</v>
      </c>
      <c r="J62" s="646">
        <v>1475.09</v>
      </c>
      <c r="K62" s="646">
        <v>1470.13</v>
      </c>
      <c r="L62" s="646">
        <v>1505.17</v>
      </c>
      <c r="M62" s="646">
        <v>1643.42</v>
      </c>
      <c r="N62" s="646">
        <v>1751.99</v>
      </c>
      <c r="O62" s="648">
        <v>1872.92</v>
      </c>
    </row>
    <row r="63" spans="3:15" ht="13.5" thickBot="1" x14ac:dyDescent="0.25">
      <c r="C63" s="649">
        <v>2022</v>
      </c>
      <c r="D63" s="650">
        <v>1972.42</v>
      </c>
      <c r="E63" s="650">
        <v>2016.59</v>
      </c>
      <c r="F63" s="650">
        <v>2010.58</v>
      </c>
      <c r="G63" s="650">
        <v>2107.86</v>
      </c>
      <c r="H63" s="650">
        <v>2225.94</v>
      </c>
      <c r="I63" s="650"/>
      <c r="J63" s="650"/>
      <c r="K63" s="650"/>
      <c r="L63" s="650"/>
      <c r="M63" s="650"/>
      <c r="N63" s="650"/>
      <c r="O63" s="652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71" sqref="T71"/>
    </sheetView>
  </sheetViews>
  <sheetFormatPr defaultRowHeight="12.75" x14ac:dyDescent="0.2"/>
  <sheetData/>
  <phoneticPr fontId="1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B84"/>
  <sheetViews>
    <sheetView showGridLines="0" workbookViewId="0">
      <selection activeCell="GB22" sqref="GB2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0" ht="13.5" thickBot="1" x14ac:dyDescent="0.25">
      <c r="BF1" s="50"/>
    </row>
    <row r="3" spans="2:210" x14ac:dyDescent="0.2">
      <c r="B3" s="16" t="s">
        <v>74</v>
      </c>
    </row>
    <row r="5" spans="2:210" x14ac:dyDescent="0.2">
      <c r="B5" t="s">
        <v>108</v>
      </c>
    </row>
    <row r="6" spans="2:210" x14ac:dyDescent="0.2">
      <c r="K6" s="211"/>
      <c r="BL6" s="51"/>
      <c r="BZ6" s="22"/>
    </row>
    <row r="7" spans="2:210" ht="13.5" thickBot="1" x14ac:dyDescent="0.25"/>
    <row r="8" spans="2:210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33" t="s">
        <v>58</v>
      </c>
      <c r="AC8" s="33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132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135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49" t="s">
        <v>137</v>
      </c>
      <c r="BL8" s="52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140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144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146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148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166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168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170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181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185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204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251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287" t="s">
        <v>293</v>
      </c>
      <c r="GZ8" s="287" t="s">
        <v>58</v>
      </c>
      <c r="HA8" s="287" t="s">
        <v>59</v>
      </c>
      <c r="HB8" s="287" t="s">
        <v>60</v>
      </c>
    </row>
    <row r="9" spans="2:210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45">
        <v>30.45</v>
      </c>
      <c r="AN9" s="45">
        <v>28.97</v>
      </c>
      <c r="AO9" s="45">
        <v>28.37</v>
      </c>
      <c r="AP9" s="45">
        <v>26.32</v>
      </c>
      <c r="AQ9" s="45">
        <v>26.32</v>
      </c>
      <c r="AR9" s="45">
        <v>27.2</v>
      </c>
      <c r="AS9" s="45">
        <v>30.85</v>
      </c>
      <c r="AT9" s="45">
        <v>32.47</v>
      </c>
      <c r="AU9" s="45">
        <v>33.659999999999997</v>
      </c>
      <c r="AV9" s="45">
        <v>37.79</v>
      </c>
      <c r="AW9" s="45">
        <v>37.950000000000003</v>
      </c>
      <c r="AX9" s="45">
        <v>36.270000000000003</v>
      </c>
      <c r="AY9" s="45">
        <v>40.94</v>
      </c>
      <c r="AZ9" s="45">
        <v>40.229999999999997</v>
      </c>
      <c r="BA9" s="45">
        <v>38.54</v>
      </c>
      <c r="BB9" s="45">
        <v>33.590000000000003</v>
      </c>
      <c r="BC9" s="45">
        <v>33.479999999999997</v>
      </c>
      <c r="BD9" s="45">
        <v>34.31</v>
      </c>
      <c r="BE9" s="45">
        <v>35.86</v>
      </c>
      <c r="BF9" s="45">
        <v>37.69</v>
      </c>
      <c r="BG9" s="45">
        <v>38.78</v>
      </c>
      <c r="BH9" s="45">
        <v>34.39</v>
      </c>
      <c r="BI9" s="45">
        <v>34.21</v>
      </c>
      <c r="BJ9" s="45">
        <v>33.619999999999997</v>
      </c>
      <c r="BK9" s="45">
        <v>32.5</v>
      </c>
      <c r="BL9" s="45">
        <v>34.869999999999997</v>
      </c>
      <c r="BM9" s="45">
        <v>32.03</v>
      </c>
      <c r="BN9" s="45">
        <v>24.27</v>
      </c>
      <c r="BO9" s="45">
        <v>26.89</v>
      </c>
      <c r="BP9" s="45">
        <v>27.02</v>
      </c>
      <c r="BQ9" s="45">
        <v>28.79</v>
      </c>
      <c r="BR9" s="45">
        <v>29.95</v>
      </c>
      <c r="BS9" s="45">
        <v>31.01</v>
      </c>
      <c r="BT9" s="45">
        <v>29.3</v>
      </c>
      <c r="BU9" s="45">
        <v>28.68</v>
      </c>
      <c r="BV9" s="45">
        <v>28.9</v>
      </c>
      <c r="BW9" s="45">
        <v>30.99</v>
      </c>
      <c r="BX9" s="45">
        <v>29.89</v>
      </c>
      <c r="BY9" s="45">
        <v>28.4</v>
      </c>
      <c r="BZ9" s="45">
        <v>27.67</v>
      </c>
      <c r="CA9" s="45">
        <v>27.85</v>
      </c>
      <c r="CB9" s="45">
        <v>29.66</v>
      </c>
      <c r="CC9" s="45">
        <v>31.25</v>
      </c>
      <c r="CD9" s="45">
        <v>33.96</v>
      </c>
      <c r="CE9" s="45">
        <v>34.299999999999997</v>
      </c>
      <c r="CF9" s="45">
        <v>32.39</v>
      </c>
      <c r="CG9" s="45">
        <v>32.47</v>
      </c>
      <c r="CH9" s="45">
        <v>32.11</v>
      </c>
      <c r="CI9" s="45">
        <v>33.049999999999997</v>
      </c>
      <c r="CJ9" s="45">
        <v>32.979999999999997</v>
      </c>
      <c r="CK9" s="45">
        <v>31.95</v>
      </c>
      <c r="CL9" s="45">
        <v>30.35</v>
      </c>
      <c r="CM9" s="45">
        <v>30.64</v>
      </c>
      <c r="CN9" s="45">
        <v>33.58</v>
      </c>
      <c r="CO9" s="45">
        <v>35.46</v>
      </c>
      <c r="CP9" s="45">
        <v>35.61</v>
      </c>
      <c r="CQ9" s="45">
        <v>36.44</v>
      </c>
      <c r="CR9" s="45">
        <v>34.58</v>
      </c>
      <c r="CS9" s="45">
        <v>33.130000000000003</v>
      </c>
      <c r="CT9" s="45">
        <v>32.21</v>
      </c>
      <c r="CU9" s="45">
        <v>34.159999999999997</v>
      </c>
      <c r="CV9" s="45">
        <v>34.49</v>
      </c>
      <c r="CW9" s="45">
        <v>32.74</v>
      </c>
      <c r="CX9" s="45">
        <v>29.9</v>
      </c>
      <c r="CY9" s="45">
        <v>29.7</v>
      </c>
      <c r="CZ9" s="45">
        <v>32.18</v>
      </c>
      <c r="DA9" s="45">
        <v>32.67</v>
      </c>
      <c r="DB9" s="45">
        <v>32.11</v>
      </c>
      <c r="DC9" s="45">
        <v>32.28</v>
      </c>
      <c r="DD9" s="45">
        <v>31.22</v>
      </c>
      <c r="DE9" s="45">
        <v>31.35</v>
      </c>
      <c r="DF9" s="45">
        <v>30.59</v>
      </c>
      <c r="DG9" s="45">
        <v>32.61</v>
      </c>
      <c r="DH9" s="45">
        <v>32.880000000000003</v>
      </c>
      <c r="DI9" s="45">
        <v>30.9</v>
      </c>
      <c r="DJ9" s="45">
        <v>32</v>
      </c>
      <c r="DK9" s="45">
        <v>32.299999999999997</v>
      </c>
      <c r="DL9" s="45">
        <v>34.74</v>
      </c>
      <c r="DM9" s="45">
        <v>36.090000000000003</v>
      </c>
      <c r="DN9" s="45">
        <v>36.44</v>
      </c>
      <c r="DO9" s="45">
        <v>37.22</v>
      </c>
      <c r="DP9" s="45">
        <v>36.69</v>
      </c>
      <c r="DQ9" s="45">
        <v>35.83</v>
      </c>
      <c r="DR9" s="45">
        <v>37.869999999999997</v>
      </c>
      <c r="DS9" s="45">
        <v>38.53</v>
      </c>
      <c r="DT9" s="45">
        <v>38.24</v>
      </c>
      <c r="DU9" s="45">
        <v>36.44</v>
      </c>
      <c r="DV9" s="45">
        <v>33.83</v>
      </c>
      <c r="DW9" s="45">
        <v>33.61</v>
      </c>
      <c r="DX9" s="45">
        <v>35.909999999999997</v>
      </c>
      <c r="DY9" s="45">
        <v>37.229999999999997</v>
      </c>
      <c r="DZ9" s="45">
        <v>38.26</v>
      </c>
      <c r="EA9" s="45">
        <v>38.47</v>
      </c>
      <c r="EB9" s="45">
        <v>36.25</v>
      </c>
      <c r="EC9" s="45">
        <v>34.93</v>
      </c>
      <c r="ED9" s="45">
        <v>33.21</v>
      </c>
      <c r="EE9" s="45">
        <v>33.200000000000003</v>
      </c>
      <c r="EF9" s="45">
        <v>31.52</v>
      </c>
      <c r="EG9" s="45">
        <v>30.33</v>
      </c>
      <c r="EH9" s="45">
        <v>29.93</v>
      </c>
      <c r="EI9" s="45">
        <v>29.64</v>
      </c>
      <c r="EJ9" s="45">
        <v>30.11</v>
      </c>
      <c r="EK9" s="45">
        <v>30.94</v>
      </c>
      <c r="EL9" s="45">
        <v>32.46</v>
      </c>
      <c r="EM9" s="45">
        <v>32.229999999999997</v>
      </c>
      <c r="EN9" s="45">
        <v>31.52</v>
      </c>
      <c r="EO9" s="45">
        <v>31.1</v>
      </c>
      <c r="EP9" s="45">
        <v>30.16</v>
      </c>
      <c r="EQ9" s="45">
        <v>29.07</v>
      </c>
      <c r="ER9" s="45">
        <v>28.89</v>
      </c>
      <c r="ES9" s="45">
        <v>27.96</v>
      </c>
      <c r="ET9" s="45">
        <v>28.43</v>
      </c>
      <c r="EU9" s="45">
        <v>28.78</v>
      </c>
      <c r="EV9" s="45">
        <v>28.65</v>
      </c>
      <c r="EW9" s="45">
        <v>28.4</v>
      </c>
      <c r="EX9" s="45">
        <v>29.42</v>
      </c>
      <c r="EY9" s="45">
        <v>30.2</v>
      </c>
      <c r="EZ9" s="45">
        <v>31.59</v>
      </c>
      <c r="FA9" s="45">
        <v>32.340000000000003</v>
      </c>
      <c r="FB9" s="45">
        <v>32.72</v>
      </c>
      <c r="FC9" s="45">
        <v>34.229999999999997</v>
      </c>
      <c r="FD9" s="45">
        <v>33.26</v>
      </c>
      <c r="FE9" s="45">
        <v>30.49</v>
      </c>
      <c r="FF9" s="45">
        <v>33.61</v>
      </c>
      <c r="FG9" s="45">
        <v>32.43</v>
      </c>
      <c r="FH9" s="45">
        <v>32.32</v>
      </c>
      <c r="FI9" s="45">
        <v>34.04</v>
      </c>
      <c r="FJ9" s="45">
        <v>34.979999999999997</v>
      </c>
      <c r="FK9" s="45">
        <v>36.6</v>
      </c>
      <c r="FL9" s="45">
        <v>36.17</v>
      </c>
      <c r="FM9" s="45">
        <v>36.4</v>
      </c>
      <c r="FN9" s="45">
        <v>36.01</v>
      </c>
      <c r="FO9" s="45">
        <v>35.270000000000003</v>
      </c>
      <c r="FP9" s="45">
        <v>35.04</v>
      </c>
      <c r="FQ9" s="45">
        <v>33.85</v>
      </c>
      <c r="FR9" s="45">
        <v>32.33</v>
      </c>
      <c r="FS9" s="45">
        <v>32.43</v>
      </c>
      <c r="FT9" s="45">
        <v>33.56</v>
      </c>
      <c r="FU9" s="45">
        <v>33.700000000000003</v>
      </c>
      <c r="FV9" s="45">
        <v>35.76</v>
      </c>
      <c r="FW9" s="45">
        <v>35.979999999999997</v>
      </c>
      <c r="FX9" s="45">
        <v>36.71</v>
      </c>
      <c r="FY9" s="45">
        <v>36.729999999999997</v>
      </c>
      <c r="FZ9" s="45">
        <v>36</v>
      </c>
      <c r="GA9" s="45">
        <v>35.979999999999997</v>
      </c>
      <c r="GB9" s="45">
        <v>35.909999999999997</v>
      </c>
      <c r="GC9" s="45">
        <v>33.54</v>
      </c>
      <c r="GD9" s="45">
        <v>35.659999999999997</v>
      </c>
      <c r="GE9" s="45">
        <v>34.840000000000003</v>
      </c>
      <c r="GF9" s="45">
        <v>34</v>
      </c>
      <c r="GG9" s="45">
        <v>35.86</v>
      </c>
      <c r="GH9" s="45">
        <v>36.4</v>
      </c>
      <c r="GI9" s="45">
        <v>37.340000000000003</v>
      </c>
      <c r="GJ9" s="45">
        <v>37.659999999999997</v>
      </c>
      <c r="GK9" s="45">
        <v>37.46</v>
      </c>
      <c r="GL9" s="45">
        <v>36.78</v>
      </c>
      <c r="GM9" s="45">
        <v>36.42</v>
      </c>
      <c r="GN9" s="45">
        <v>36.86</v>
      </c>
      <c r="GO9" s="45">
        <v>35.799999999999997</v>
      </c>
      <c r="GP9" s="45">
        <v>35.94</v>
      </c>
      <c r="GQ9" s="45">
        <v>35.450000000000003</v>
      </c>
      <c r="GR9" s="45">
        <v>34.54</v>
      </c>
      <c r="GS9" s="45">
        <v>35.380000000000003</v>
      </c>
      <c r="GT9" s="45">
        <v>35.76</v>
      </c>
      <c r="GU9" s="45">
        <v>36.71</v>
      </c>
      <c r="GV9" s="45">
        <v>37.770000000000003</v>
      </c>
      <c r="GW9" s="45">
        <v>36.869999999999997</v>
      </c>
      <c r="GX9" s="45">
        <v>37.04</v>
      </c>
      <c r="GY9" s="45">
        <v>40.729999999999997</v>
      </c>
      <c r="GZ9" s="45">
        <v>41.18</v>
      </c>
      <c r="HA9" s="45">
        <v>40.94</v>
      </c>
      <c r="HB9" s="45"/>
    </row>
    <row r="10" spans="2:210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45">
        <v>27.05</v>
      </c>
      <c r="AN10" s="45">
        <v>27.15</v>
      </c>
      <c r="AO10" s="45">
        <v>27.15</v>
      </c>
      <c r="AP10" s="45">
        <v>27.4</v>
      </c>
      <c r="AQ10" s="45">
        <v>27.5</v>
      </c>
      <c r="AR10" s="45">
        <v>29.1</v>
      </c>
      <c r="AS10" s="45">
        <v>31.85</v>
      </c>
      <c r="AT10" s="45">
        <v>35</v>
      </c>
      <c r="AU10" s="45">
        <v>37</v>
      </c>
      <c r="AV10" s="45">
        <v>40.5</v>
      </c>
      <c r="AW10" s="45">
        <v>41</v>
      </c>
      <c r="AX10" s="45">
        <v>40.799999999999997</v>
      </c>
      <c r="AY10" s="45">
        <v>38.5</v>
      </c>
      <c r="AZ10" s="45">
        <v>37</v>
      </c>
      <c r="BA10" s="45">
        <v>35.299999999999997</v>
      </c>
      <c r="BB10" s="45">
        <v>34</v>
      </c>
      <c r="BC10" s="45">
        <v>34</v>
      </c>
      <c r="BD10" s="45">
        <v>32.799999999999997</v>
      </c>
      <c r="BE10" s="45">
        <v>33.6</v>
      </c>
      <c r="BF10" s="45">
        <v>34.1</v>
      </c>
      <c r="BG10" s="45">
        <v>33.4</v>
      </c>
      <c r="BH10" s="45">
        <v>31.8</v>
      </c>
      <c r="BI10" s="45">
        <v>29.8</v>
      </c>
      <c r="BJ10" s="45">
        <v>27.8</v>
      </c>
      <c r="BK10" s="45">
        <v>26</v>
      </c>
      <c r="BL10" s="45">
        <v>25.2</v>
      </c>
      <c r="BM10" s="45">
        <v>24</v>
      </c>
      <c r="BN10" s="45">
        <v>23</v>
      </c>
      <c r="BO10" s="45">
        <v>22.4</v>
      </c>
      <c r="BP10" s="45">
        <v>22</v>
      </c>
      <c r="BQ10" s="45">
        <v>22</v>
      </c>
      <c r="BR10" s="45">
        <v>22.18</v>
      </c>
      <c r="BS10" s="45">
        <v>22.07</v>
      </c>
      <c r="BT10" s="45">
        <v>23.1</v>
      </c>
      <c r="BU10" s="45">
        <v>25.5</v>
      </c>
      <c r="BV10" s="45">
        <v>26</v>
      </c>
      <c r="BW10" s="45">
        <v>28.4</v>
      </c>
      <c r="BX10" s="45">
        <v>28.14</v>
      </c>
      <c r="BY10" s="45">
        <v>27.95</v>
      </c>
      <c r="BZ10" s="45">
        <v>28.37</v>
      </c>
      <c r="CA10" s="45">
        <v>29.41</v>
      </c>
      <c r="CB10" s="45">
        <v>30.07</v>
      </c>
      <c r="CC10" s="45">
        <v>30.59</v>
      </c>
      <c r="CD10" s="45">
        <v>31.83</v>
      </c>
      <c r="CE10" s="45">
        <v>33.4</v>
      </c>
      <c r="CF10" s="45">
        <v>34.409999999999997</v>
      </c>
      <c r="CG10" s="45">
        <v>34.65</v>
      </c>
      <c r="CH10" s="45">
        <v>34.42</v>
      </c>
      <c r="CI10" s="45">
        <v>33.119999999999997</v>
      </c>
      <c r="CJ10" s="45">
        <v>33.200000000000003</v>
      </c>
      <c r="CK10" s="45">
        <v>34.06</v>
      </c>
      <c r="CL10" s="45">
        <v>34.18</v>
      </c>
      <c r="CM10" s="45">
        <v>34.44</v>
      </c>
      <c r="CN10" s="45">
        <v>34.39</v>
      </c>
      <c r="CO10" s="45">
        <v>34.53</v>
      </c>
      <c r="CP10" s="45">
        <v>34.729999999999997</v>
      </c>
      <c r="CQ10" s="45">
        <v>35.479999999999997</v>
      </c>
      <c r="CR10" s="45">
        <v>36.42</v>
      </c>
      <c r="CS10" s="45">
        <v>36.9</v>
      </c>
      <c r="CT10" s="45">
        <v>35.71</v>
      </c>
      <c r="CU10" s="45">
        <v>33.75</v>
      </c>
      <c r="CV10" s="45">
        <v>33.4</v>
      </c>
      <c r="CW10" s="45">
        <v>32.700000000000003</v>
      </c>
      <c r="CX10" s="45">
        <v>31.95</v>
      </c>
      <c r="CY10" s="45">
        <v>30.85</v>
      </c>
      <c r="CZ10" s="45">
        <v>29.15</v>
      </c>
      <c r="DA10" s="45">
        <v>29.04</v>
      </c>
      <c r="DB10" s="45">
        <v>29.13</v>
      </c>
      <c r="DC10" s="45">
        <v>30.84</v>
      </c>
      <c r="DD10" s="45">
        <v>33.6</v>
      </c>
      <c r="DE10" s="45">
        <v>34.97</v>
      </c>
      <c r="DF10" s="45">
        <v>35.020000000000003</v>
      </c>
      <c r="DG10" s="45">
        <v>34.770000000000003</v>
      </c>
      <c r="DH10" s="45">
        <v>34.58</v>
      </c>
      <c r="DI10" s="45">
        <v>34.68</v>
      </c>
      <c r="DJ10" s="45">
        <v>34.65</v>
      </c>
      <c r="DK10" s="45">
        <v>32.99</v>
      </c>
      <c r="DL10" s="45">
        <v>36.1</v>
      </c>
      <c r="DM10" s="45">
        <v>37.56</v>
      </c>
      <c r="DN10" s="45">
        <v>37.700000000000003</v>
      </c>
      <c r="DO10" s="45">
        <v>40</v>
      </c>
      <c r="DP10" s="45">
        <v>41.74</v>
      </c>
      <c r="DQ10" s="45">
        <v>42.46</v>
      </c>
      <c r="DR10" s="45">
        <v>42.24</v>
      </c>
      <c r="DS10" s="45">
        <v>41.26</v>
      </c>
      <c r="DT10" s="45">
        <v>40.94</v>
      </c>
      <c r="DU10" s="45">
        <v>40.549999999999997</v>
      </c>
      <c r="DV10" s="45">
        <v>39.72</v>
      </c>
      <c r="DW10" s="45">
        <v>38.869999999999997</v>
      </c>
      <c r="DX10" s="45">
        <v>37.97</v>
      </c>
      <c r="DY10" s="45">
        <v>37.18</v>
      </c>
      <c r="DZ10" s="45">
        <v>37.090000000000003</v>
      </c>
      <c r="EA10" s="45">
        <v>36.44</v>
      </c>
      <c r="EB10" s="45">
        <v>35.14</v>
      </c>
      <c r="EC10" s="45">
        <v>33.99</v>
      </c>
      <c r="ED10" s="45">
        <v>32.479999999999997</v>
      </c>
      <c r="EE10" s="45">
        <v>31.52</v>
      </c>
      <c r="EF10" s="45">
        <v>31.52</v>
      </c>
      <c r="EG10" s="45">
        <v>30.79</v>
      </c>
      <c r="EH10" s="45">
        <v>30.85</v>
      </c>
      <c r="EI10" s="45">
        <v>29.83</v>
      </c>
      <c r="EJ10" s="45">
        <v>28.83</v>
      </c>
      <c r="EK10" s="45">
        <v>27.94</v>
      </c>
      <c r="EL10" s="45">
        <v>27.78</v>
      </c>
      <c r="EM10" s="45">
        <v>28.38</v>
      </c>
      <c r="EN10" s="45">
        <v>29.5</v>
      </c>
      <c r="EO10" s="45">
        <v>29.77</v>
      </c>
      <c r="EP10" s="45">
        <v>29.74</v>
      </c>
      <c r="EQ10" s="45">
        <v>28.87</v>
      </c>
      <c r="ER10" s="45">
        <v>28.13</v>
      </c>
      <c r="ES10" s="45">
        <v>27.31</v>
      </c>
      <c r="ET10" s="45">
        <v>25.74</v>
      </c>
      <c r="EU10" s="45">
        <v>23.96</v>
      </c>
      <c r="EV10" s="45">
        <v>23.22</v>
      </c>
      <c r="EW10" s="45">
        <v>23.42</v>
      </c>
      <c r="EX10" s="45">
        <v>24.3</v>
      </c>
      <c r="EY10" s="45">
        <v>26.37</v>
      </c>
      <c r="EZ10" s="45">
        <v>30.42</v>
      </c>
      <c r="FA10" s="45">
        <v>33.14</v>
      </c>
      <c r="FB10" s="45">
        <v>33.67</v>
      </c>
      <c r="FC10" s="45">
        <v>34.130000000000003</v>
      </c>
      <c r="FD10" s="45">
        <v>33.97</v>
      </c>
      <c r="FE10" s="45">
        <v>33.56</v>
      </c>
      <c r="FF10" s="45">
        <v>33.49</v>
      </c>
      <c r="FG10" s="45">
        <v>33.83</v>
      </c>
      <c r="FH10" s="45">
        <v>34.380000000000003</v>
      </c>
      <c r="FI10" s="45">
        <v>35.89</v>
      </c>
      <c r="FJ10" s="45">
        <v>37.44</v>
      </c>
      <c r="FK10" s="45">
        <v>39.39</v>
      </c>
      <c r="FL10" s="45">
        <v>40.340000000000003</v>
      </c>
      <c r="FM10" s="45">
        <v>40.520000000000003</v>
      </c>
      <c r="FN10" s="45">
        <v>39.96</v>
      </c>
      <c r="FO10" s="45">
        <v>36.76</v>
      </c>
      <c r="FP10" s="45">
        <v>34.880000000000003</v>
      </c>
      <c r="FQ10" s="45">
        <v>34.21</v>
      </c>
      <c r="FR10" s="45">
        <v>32.99</v>
      </c>
      <c r="FS10" s="45">
        <v>32.380000000000003</v>
      </c>
      <c r="FT10" s="45">
        <v>32.56</v>
      </c>
      <c r="FU10" s="45">
        <v>33.19</v>
      </c>
      <c r="FV10" s="45">
        <v>33.83</v>
      </c>
      <c r="FW10" s="45">
        <v>35.43</v>
      </c>
      <c r="FX10" s="45">
        <v>36.630000000000003</v>
      </c>
      <c r="FY10" s="45">
        <v>37.159999999999997</v>
      </c>
      <c r="FZ10" s="45">
        <v>36.47</v>
      </c>
      <c r="GA10" s="45">
        <v>35.47</v>
      </c>
      <c r="GB10" s="45">
        <v>36.22</v>
      </c>
      <c r="GC10" s="45">
        <v>34.979999999999997</v>
      </c>
      <c r="GD10" s="45">
        <v>34.49</v>
      </c>
      <c r="GE10" s="45">
        <v>33.97</v>
      </c>
      <c r="GF10" s="45">
        <v>33.46</v>
      </c>
      <c r="GG10" s="45">
        <v>32.93</v>
      </c>
      <c r="GH10" s="45">
        <v>33.01</v>
      </c>
      <c r="GI10" s="45">
        <v>33.880000000000003</v>
      </c>
      <c r="GJ10" s="45">
        <v>34.65</v>
      </c>
      <c r="GK10" s="45">
        <v>35.19</v>
      </c>
      <c r="GL10" s="45">
        <v>35.29</v>
      </c>
      <c r="GM10" s="45">
        <v>34.94</v>
      </c>
      <c r="GN10" s="45">
        <v>34.81</v>
      </c>
      <c r="GO10" s="45">
        <v>34.909999999999997</v>
      </c>
      <c r="GP10" s="45">
        <v>34.049999999999997</v>
      </c>
      <c r="GQ10" s="45">
        <v>32.520000000000003</v>
      </c>
      <c r="GR10" s="45">
        <v>31.96</v>
      </c>
      <c r="GS10" s="45">
        <v>31.82</v>
      </c>
      <c r="GT10" s="45">
        <v>32.020000000000003</v>
      </c>
      <c r="GU10" s="45">
        <v>33.24</v>
      </c>
      <c r="GV10" s="45">
        <v>34.840000000000003</v>
      </c>
      <c r="GW10" s="45">
        <v>35.049999999999997</v>
      </c>
      <c r="GX10" s="45">
        <v>35.130000000000003</v>
      </c>
      <c r="GY10" s="45">
        <v>43.02</v>
      </c>
      <c r="GZ10" s="45">
        <v>44.25</v>
      </c>
      <c r="HA10" s="45">
        <v>46.01</v>
      </c>
      <c r="HB10" s="45"/>
    </row>
    <row r="11" spans="2:210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45">
        <v>26.49</v>
      </c>
      <c r="AN11" s="45">
        <v>26.52</v>
      </c>
      <c r="AO11" s="45">
        <v>26.62</v>
      </c>
      <c r="AP11" s="45">
        <v>26.94</v>
      </c>
      <c r="AQ11" s="45">
        <v>27.26</v>
      </c>
      <c r="AR11" s="45">
        <v>27.02</v>
      </c>
      <c r="AS11" s="45">
        <v>28.09</v>
      </c>
      <c r="AT11" s="45">
        <v>28.84</v>
      </c>
      <c r="AU11" s="45">
        <v>30.9</v>
      </c>
      <c r="AV11" s="45">
        <v>33.47</v>
      </c>
      <c r="AW11" s="45">
        <v>35.69</v>
      </c>
      <c r="AX11" s="45">
        <v>36.700000000000003</v>
      </c>
      <c r="AY11" s="45">
        <v>34.299999999999997</v>
      </c>
      <c r="AZ11" s="45">
        <v>33.799999999999997</v>
      </c>
      <c r="BA11" s="45">
        <v>33.22</v>
      </c>
      <c r="BB11" s="45">
        <v>32.43</v>
      </c>
      <c r="BC11" s="45">
        <v>31.46</v>
      </c>
      <c r="BD11" s="45">
        <v>30.73</v>
      </c>
      <c r="BE11" s="45">
        <v>31.14</v>
      </c>
      <c r="BF11" s="45">
        <v>30.32</v>
      </c>
      <c r="BG11" s="45">
        <v>29.46</v>
      </c>
      <c r="BH11" s="45">
        <v>27.16</v>
      </c>
      <c r="BI11" s="45">
        <v>25.78</v>
      </c>
      <c r="BJ11" s="45">
        <v>24.02</v>
      </c>
      <c r="BK11" s="45">
        <v>22.27</v>
      </c>
      <c r="BL11" s="45">
        <v>20.28</v>
      </c>
      <c r="BM11" s="45">
        <v>20.5</v>
      </c>
      <c r="BN11" s="45">
        <v>21.05</v>
      </c>
      <c r="BO11" s="45">
        <v>21</v>
      </c>
      <c r="BP11" s="45">
        <v>20.54</v>
      </c>
      <c r="BQ11" s="45">
        <v>21.33</v>
      </c>
      <c r="BR11" s="45">
        <v>22.45</v>
      </c>
      <c r="BS11" s="45">
        <v>22.73</v>
      </c>
      <c r="BT11" s="45">
        <v>23.18</v>
      </c>
      <c r="BU11" s="45">
        <v>25.23</v>
      </c>
      <c r="BV11" s="45">
        <v>25.73</v>
      </c>
      <c r="BW11" s="45">
        <v>26.02</v>
      </c>
      <c r="BX11" s="45">
        <v>26.6</v>
      </c>
      <c r="BY11" s="45">
        <v>26.92</v>
      </c>
      <c r="BZ11" s="45">
        <v>26.91</v>
      </c>
      <c r="CA11" s="45">
        <v>25.81</v>
      </c>
      <c r="CB11" s="45">
        <v>25.6</v>
      </c>
      <c r="CC11" s="45">
        <v>25.82</v>
      </c>
      <c r="CD11" s="45">
        <v>27.19</v>
      </c>
      <c r="CE11" s="45">
        <v>28.2</v>
      </c>
      <c r="CF11" s="45">
        <v>28.94</v>
      </c>
      <c r="CG11" s="45">
        <v>30.1</v>
      </c>
      <c r="CH11" s="45">
        <v>29.79</v>
      </c>
      <c r="CI11" s="45">
        <v>30.02</v>
      </c>
      <c r="CJ11" s="45">
        <v>30.26</v>
      </c>
      <c r="CK11" s="45">
        <v>30.28</v>
      </c>
      <c r="CL11" s="45">
        <v>30.24</v>
      </c>
      <c r="CM11" s="45">
        <v>30.24</v>
      </c>
      <c r="CN11" s="45">
        <v>29.9</v>
      </c>
      <c r="CO11" s="45">
        <v>30.08</v>
      </c>
      <c r="CP11" s="45">
        <v>29.13</v>
      </c>
      <c r="CQ11" s="45">
        <v>27.98</v>
      </c>
      <c r="CR11" s="45">
        <v>28.33</v>
      </c>
      <c r="CS11" s="45">
        <v>28.91</v>
      </c>
      <c r="CT11" s="45">
        <v>28.74</v>
      </c>
      <c r="CU11" s="45">
        <v>28.82</v>
      </c>
      <c r="CV11" s="45">
        <v>30.34</v>
      </c>
      <c r="CW11" s="45">
        <v>30.25</v>
      </c>
      <c r="CX11" s="45">
        <v>28.79</v>
      </c>
      <c r="CY11" s="45">
        <v>27.46</v>
      </c>
      <c r="CZ11" s="45">
        <v>26.84</v>
      </c>
      <c r="DA11" s="45">
        <v>27.34</v>
      </c>
      <c r="DB11" s="45">
        <v>28.19</v>
      </c>
      <c r="DC11" s="45">
        <v>28.13</v>
      </c>
      <c r="DD11" s="45">
        <v>28.95</v>
      </c>
      <c r="DE11" s="45">
        <v>29.73</v>
      </c>
      <c r="DF11" s="45">
        <v>30.1</v>
      </c>
      <c r="DG11" s="45">
        <v>29.75</v>
      </c>
      <c r="DH11" s="45">
        <v>29.63</v>
      </c>
      <c r="DI11" s="45">
        <v>30.02</v>
      </c>
      <c r="DJ11" s="45">
        <v>30.26</v>
      </c>
      <c r="DK11" s="45">
        <v>30.03</v>
      </c>
      <c r="DL11" s="45">
        <v>29.48</v>
      </c>
      <c r="DM11" s="45">
        <v>30.21</v>
      </c>
      <c r="DN11" s="45">
        <v>31.17</v>
      </c>
      <c r="DO11" s="45">
        <v>32.64</v>
      </c>
      <c r="DP11" s="45">
        <v>34.07</v>
      </c>
      <c r="DQ11" s="45">
        <v>36.549999999999997</v>
      </c>
      <c r="DR11" s="45">
        <v>37.17</v>
      </c>
      <c r="DS11" s="45">
        <v>35.799999999999997</v>
      </c>
      <c r="DT11" s="45">
        <v>35.6</v>
      </c>
      <c r="DU11" s="45">
        <v>35.159999999999997</v>
      </c>
      <c r="DV11" s="45">
        <v>33.83</v>
      </c>
      <c r="DW11" s="45">
        <v>32.94</v>
      </c>
      <c r="DX11" s="45">
        <v>32.43</v>
      </c>
      <c r="DY11" s="45">
        <v>32.04</v>
      </c>
      <c r="DZ11" s="45">
        <v>30.18</v>
      </c>
      <c r="EA11" s="45">
        <v>29.74</v>
      </c>
      <c r="EB11" s="45">
        <v>29.64</v>
      </c>
      <c r="EC11" s="45">
        <v>29.61</v>
      </c>
      <c r="ED11" s="45">
        <v>29.98</v>
      </c>
      <c r="EE11" s="45">
        <v>28.55</v>
      </c>
      <c r="EF11" s="45">
        <v>29.09</v>
      </c>
      <c r="EG11" s="45">
        <v>29.57</v>
      </c>
      <c r="EH11" s="45">
        <v>29.35</v>
      </c>
      <c r="EI11" s="45">
        <v>28.23</v>
      </c>
      <c r="EJ11" s="45">
        <v>26.98</v>
      </c>
      <c r="EK11" s="45">
        <v>26.96</v>
      </c>
      <c r="EL11" s="45">
        <v>26.54</v>
      </c>
      <c r="EM11" s="45">
        <v>26.56</v>
      </c>
      <c r="EN11" s="45">
        <v>27.31</v>
      </c>
      <c r="EO11" s="45">
        <v>27.41</v>
      </c>
      <c r="EP11" s="45">
        <v>27.39</v>
      </c>
      <c r="EQ11" s="45">
        <v>26.14</v>
      </c>
      <c r="ER11" s="45">
        <v>25.6</v>
      </c>
      <c r="ES11" s="45">
        <v>25.71</v>
      </c>
      <c r="ET11" s="45">
        <v>24.43</v>
      </c>
      <c r="EU11" s="45">
        <v>23.33</v>
      </c>
      <c r="EV11" s="45">
        <v>23.12</v>
      </c>
      <c r="EW11" s="45">
        <v>23.29</v>
      </c>
      <c r="EX11" s="45">
        <v>24.95</v>
      </c>
      <c r="EY11" s="45">
        <v>26.41</v>
      </c>
      <c r="EZ11" s="45">
        <v>28.3</v>
      </c>
      <c r="FA11" s="45">
        <v>29.62</v>
      </c>
      <c r="FB11" s="45">
        <v>30.67</v>
      </c>
      <c r="FC11" s="45">
        <v>30.21</v>
      </c>
      <c r="FD11" s="45">
        <v>30.57</v>
      </c>
      <c r="FE11" s="45">
        <v>30.52</v>
      </c>
      <c r="FF11" s="45">
        <v>30.66</v>
      </c>
      <c r="FG11" s="45">
        <v>30.95</v>
      </c>
      <c r="FH11" s="45">
        <v>31.25</v>
      </c>
      <c r="FI11" s="45">
        <v>31.64</v>
      </c>
      <c r="FJ11" s="45">
        <v>32.57</v>
      </c>
      <c r="FK11" s="45">
        <v>33.71</v>
      </c>
      <c r="FL11" s="45">
        <v>34.75</v>
      </c>
      <c r="FM11" s="45">
        <v>36.020000000000003</v>
      </c>
      <c r="FN11" s="45">
        <v>36.07</v>
      </c>
      <c r="FO11" s="45">
        <v>34.020000000000003</v>
      </c>
      <c r="FP11" s="45">
        <v>32.950000000000003</v>
      </c>
      <c r="FQ11" s="45">
        <v>32.409999999999997</v>
      </c>
      <c r="FR11" s="45">
        <v>31.96</v>
      </c>
      <c r="FS11" s="45">
        <v>30.69</v>
      </c>
      <c r="FT11" s="45">
        <v>30.4</v>
      </c>
      <c r="FU11" s="45">
        <v>30.42</v>
      </c>
      <c r="FV11" s="45">
        <v>30.72</v>
      </c>
      <c r="FW11" s="45">
        <v>31.6</v>
      </c>
      <c r="FX11" s="45">
        <v>32.57</v>
      </c>
      <c r="FY11" s="45">
        <v>32.85</v>
      </c>
      <c r="FZ11" s="45">
        <v>33.200000000000003</v>
      </c>
      <c r="GA11" s="45">
        <v>32.479999999999997</v>
      </c>
      <c r="GB11" s="45">
        <v>32.229999999999997</v>
      </c>
      <c r="GC11" s="45">
        <v>32.39</v>
      </c>
      <c r="GD11" s="45">
        <v>31.77</v>
      </c>
      <c r="GE11" s="45">
        <v>31.49</v>
      </c>
      <c r="GF11" s="45">
        <v>31.02</v>
      </c>
      <c r="GG11" s="45">
        <v>30.78</v>
      </c>
      <c r="GH11" s="45">
        <v>30.12</v>
      </c>
      <c r="GI11" s="45">
        <v>30.41</v>
      </c>
      <c r="GJ11" s="45">
        <v>31.42</v>
      </c>
      <c r="GK11" s="45">
        <v>32.85</v>
      </c>
      <c r="GL11" s="45">
        <v>33.33</v>
      </c>
      <c r="GM11" s="45">
        <v>32.76</v>
      </c>
      <c r="GN11" s="45">
        <v>32.54</v>
      </c>
      <c r="GO11" s="45">
        <v>31.17</v>
      </c>
      <c r="GP11" s="45">
        <v>29.55</v>
      </c>
      <c r="GQ11" s="45">
        <v>29.4</v>
      </c>
      <c r="GR11" s="45">
        <v>29.62</v>
      </c>
      <c r="GS11" s="45">
        <v>29.84</v>
      </c>
      <c r="GT11" s="45">
        <v>30.79</v>
      </c>
      <c r="GU11" s="45">
        <v>31.38</v>
      </c>
      <c r="GV11" s="45">
        <v>32.51</v>
      </c>
      <c r="GW11" s="45">
        <v>34.51</v>
      </c>
      <c r="GX11" s="45">
        <v>34.69</v>
      </c>
      <c r="GY11" s="45">
        <v>40.090000000000003</v>
      </c>
      <c r="GZ11" s="45">
        <v>40.619999999999997</v>
      </c>
      <c r="HA11" s="45">
        <v>41.44</v>
      </c>
      <c r="HB11" s="45"/>
    </row>
    <row r="12" spans="2:210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46">
        <v>27.39</v>
      </c>
      <c r="AN12" s="46">
        <v>27.46</v>
      </c>
      <c r="AO12" s="46">
        <v>28.24</v>
      </c>
      <c r="AP12" s="46">
        <v>27.8</v>
      </c>
      <c r="AQ12" s="46">
        <v>27.57</v>
      </c>
      <c r="AR12" s="46">
        <v>27.2</v>
      </c>
      <c r="AS12" s="46">
        <v>27.75</v>
      </c>
      <c r="AT12" s="46">
        <v>27.82</v>
      </c>
      <c r="AU12" s="46">
        <v>28.85</v>
      </c>
      <c r="AV12" s="46">
        <v>30.9</v>
      </c>
      <c r="AW12" s="46">
        <v>32.68</v>
      </c>
      <c r="AX12" s="46">
        <v>33.729999999999997</v>
      </c>
      <c r="AY12" s="46">
        <v>35.22</v>
      </c>
      <c r="AZ12" s="46">
        <v>35.22</v>
      </c>
      <c r="BA12" s="46">
        <v>35.61</v>
      </c>
      <c r="BB12" s="46">
        <v>33.869999999999997</v>
      </c>
      <c r="BC12" s="46">
        <v>33.44</v>
      </c>
      <c r="BD12" s="46">
        <v>33.28</v>
      </c>
      <c r="BE12" s="46">
        <v>32.32</v>
      </c>
      <c r="BF12" s="46">
        <v>31.61</v>
      </c>
      <c r="BG12" s="46">
        <v>31.24</v>
      </c>
      <c r="BH12" s="46">
        <v>30.45</v>
      </c>
      <c r="BI12" s="46">
        <v>27.99</v>
      </c>
      <c r="BJ12" s="46">
        <v>27.3</v>
      </c>
      <c r="BK12" s="46">
        <v>24.39</v>
      </c>
      <c r="BL12" s="46">
        <v>21.39</v>
      </c>
      <c r="BM12" s="46">
        <v>18.7</v>
      </c>
      <c r="BN12" s="46">
        <v>17.68</v>
      </c>
      <c r="BO12" s="46">
        <v>17.670000000000002</v>
      </c>
      <c r="BP12" s="46">
        <v>18</v>
      </c>
      <c r="BQ12" s="46">
        <v>18.600000000000001</v>
      </c>
      <c r="BR12" s="46">
        <v>19.54</v>
      </c>
      <c r="BS12" s="46">
        <v>20.96</v>
      </c>
      <c r="BT12" s="46">
        <v>23.24</v>
      </c>
      <c r="BU12" s="46">
        <v>25.16</v>
      </c>
      <c r="BV12" s="46">
        <v>25.99</v>
      </c>
      <c r="BW12" s="46">
        <v>25.84</v>
      </c>
      <c r="BX12" s="46">
        <v>25.84</v>
      </c>
      <c r="BY12" s="46">
        <v>26.08</v>
      </c>
      <c r="BZ12" s="46">
        <v>26.03</v>
      </c>
      <c r="CA12" s="46">
        <v>26.09</v>
      </c>
      <c r="CB12" s="46">
        <v>26.35</v>
      </c>
      <c r="CC12" s="46">
        <v>26.59</v>
      </c>
      <c r="CD12" s="46">
        <v>26.96</v>
      </c>
      <c r="CE12" s="46">
        <v>27.93</v>
      </c>
      <c r="CF12" s="46">
        <v>29.27</v>
      </c>
      <c r="CG12" s="46">
        <v>29.93</v>
      </c>
      <c r="CH12" s="46">
        <v>30.57</v>
      </c>
      <c r="CI12" s="46">
        <v>30.86</v>
      </c>
      <c r="CJ12" s="46">
        <v>31.21</v>
      </c>
      <c r="CK12" s="46">
        <v>31.21</v>
      </c>
      <c r="CL12" s="46">
        <v>31.79</v>
      </c>
      <c r="CM12" s="46">
        <v>31.64</v>
      </c>
      <c r="CN12" s="46">
        <v>31.61</v>
      </c>
      <c r="CO12" s="46">
        <v>31.39</v>
      </c>
      <c r="CP12" s="46">
        <v>31.58</v>
      </c>
      <c r="CQ12" s="46">
        <v>31.65</v>
      </c>
      <c r="CR12" s="46">
        <v>32.01</v>
      </c>
      <c r="CS12" s="46">
        <v>32.31</v>
      </c>
      <c r="CT12" s="46">
        <v>32.21</v>
      </c>
      <c r="CU12" s="46">
        <v>31.72</v>
      </c>
      <c r="CV12" s="46">
        <v>31.63</v>
      </c>
      <c r="CW12" s="46">
        <v>30.84</v>
      </c>
      <c r="CX12" s="46">
        <v>29.75</v>
      </c>
      <c r="CY12" s="46">
        <v>30.52</v>
      </c>
      <c r="CZ12" s="46">
        <v>27.69</v>
      </c>
      <c r="DA12" s="46">
        <v>27.18</v>
      </c>
      <c r="DB12" s="46">
        <v>27.24</v>
      </c>
      <c r="DC12" s="46">
        <v>28.05</v>
      </c>
      <c r="DD12" s="46">
        <v>29.33</v>
      </c>
      <c r="DE12" s="46">
        <v>30.43</v>
      </c>
      <c r="DF12" s="46">
        <v>31.03</v>
      </c>
      <c r="DG12" s="46">
        <v>31.4</v>
      </c>
      <c r="DH12" s="46">
        <v>31.66</v>
      </c>
      <c r="DI12" s="46">
        <v>31.73</v>
      </c>
      <c r="DJ12" s="46">
        <v>31.78</v>
      </c>
      <c r="DK12" s="46">
        <v>31.54</v>
      </c>
      <c r="DL12" s="46">
        <v>31.72</v>
      </c>
      <c r="DM12" s="46">
        <v>32.020000000000003</v>
      </c>
      <c r="DN12" s="46">
        <v>32.28</v>
      </c>
      <c r="DO12" s="46">
        <v>33.299999999999997</v>
      </c>
      <c r="DP12" s="46">
        <v>34.409999999999997</v>
      </c>
      <c r="DQ12" s="46">
        <v>35.03</v>
      </c>
      <c r="DR12" s="46">
        <v>35.549999999999997</v>
      </c>
      <c r="DS12" s="46">
        <v>35.799999999999997</v>
      </c>
      <c r="DT12" s="46">
        <v>35.950000000000003</v>
      </c>
      <c r="DU12" s="46">
        <v>35.799999999999997</v>
      </c>
      <c r="DV12" s="46">
        <v>35.049999999999997</v>
      </c>
      <c r="DW12" s="46">
        <v>34.47</v>
      </c>
      <c r="DX12" s="46">
        <v>33.630000000000003</v>
      </c>
      <c r="DY12" s="46">
        <v>33.18</v>
      </c>
      <c r="DZ12" s="46">
        <v>32.840000000000003</v>
      </c>
      <c r="EA12" s="46">
        <v>32.630000000000003</v>
      </c>
      <c r="EB12" s="46">
        <v>32.49</v>
      </c>
      <c r="EC12" s="46">
        <v>32.06</v>
      </c>
      <c r="ED12" s="46">
        <v>31.79</v>
      </c>
      <c r="EE12" s="46">
        <v>30.79</v>
      </c>
      <c r="EF12" s="46">
        <v>29.92</v>
      </c>
      <c r="EG12" s="46">
        <v>29.41</v>
      </c>
      <c r="EH12" s="46">
        <v>29.08</v>
      </c>
      <c r="EI12" s="46">
        <v>27.89</v>
      </c>
      <c r="EJ12" s="46">
        <v>27</v>
      </c>
      <c r="EK12" s="46">
        <v>26.43</v>
      </c>
      <c r="EL12" s="46">
        <v>26.25</v>
      </c>
      <c r="EM12" s="46">
        <v>26.63</v>
      </c>
      <c r="EN12" s="46">
        <v>27.08</v>
      </c>
      <c r="EO12" s="46">
        <v>27.41</v>
      </c>
      <c r="EP12" s="46">
        <v>27.43</v>
      </c>
      <c r="EQ12" s="46">
        <v>27.53</v>
      </c>
      <c r="ER12" s="46">
        <v>26.83</v>
      </c>
      <c r="ES12" s="46">
        <v>25.89</v>
      </c>
      <c r="ET12" s="46">
        <v>24.72</v>
      </c>
      <c r="EU12" s="46">
        <v>23.67</v>
      </c>
      <c r="EV12" s="46">
        <v>23.17</v>
      </c>
      <c r="EW12" s="46">
        <v>23.12</v>
      </c>
      <c r="EX12" s="46">
        <v>23.39</v>
      </c>
      <c r="EY12" s="46">
        <v>24.21</v>
      </c>
      <c r="EZ12" s="46">
        <v>25.78</v>
      </c>
      <c r="FA12" s="46">
        <v>27.05</v>
      </c>
      <c r="FB12" s="46">
        <v>28.29</v>
      </c>
      <c r="FC12" s="46">
        <v>29.15</v>
      </c>
      <c r="FD12" s="46">
        <v>29.52</v>
      </c>
      <c r="FE12" s="46">
        <v>29.51</v>
      </c>
      <c r="FF12" s="46">
        <v>29.79</v>
      </c>
      <c r="FG12" s="46">
        <v>29.86</v>
      </c>
      <c r="FH12" s="46">
        <v>29.99</v>
      </c>
      <c r="FI12" s="46">
        <v>30.49</v>
      </c>
      <c r="FJ12" s="46">
        <v>30.91</v>
      </c>
      <c r="FK12" s="46">
        <v>31.97</v>
      </c>
      <c r="FL12" s="46">
        <v>33.06</v>
      </c>
      <c r="FM12" s="46">
        <v>33.61</v>
      </c>
      <c r="FN12" s="46">
        <v>33.97</v>
      </c>
      <c r="FO12" s="46">
        <v>33.71</v>
      </c>
      <c r="FP12" s="46">
        <v>33.020000000000003</v>
      </c>
      <c r="FQ12" s="46">
        <v>32.42</v>
      </c>
      <c r="FR12" s="46">
        <v>30.87</v>
      </c>
      <c r="FS12" s="46">
        <v>30.65</v>
      </c>
      <c r="FT12" s="46">
        <v>30.59</v>
      </c>
      <c r="FU12" s="46">
        <v>30.77</v>
      </c>
      <c r="FV12" s="46">
        <v>30.82</v>
      </c>
      <c r="FW12" s="46">
        <v>31.71</v>
      </c>
      <c r="FX12" s="46">
        <v>32.450000000000003</v>
      </c>
      <c r="FY12" s="46">
        <v>32.92</v>
      </c>
      <c r="FZ12" s="46">
        <v>33.159999999999997</v>
      </c>
      <c r="GA12" s="46">
        <v>33.26</v>
      </c>
      <c r="GB12" s="46">
        <v>33.03</v>
      </c>
      <c r="GC12" s="46">
        <v>32.78</v>
      </c>
      <c r="GD12" s="46">
        <v>32.6</v>
      </c>
      <c r="GE12" s="46">
        <v>32.950000000000003</v>
      </c>
      <c r="GF12" s="46">
        <v>32.18</v>
      </c>
      <c r="GG12" s="46">
        <v>31.99</v>
      </c>
      <c r="GH12" s="46">
        <v>31.67</v>
      </c>
      <c r="GI12" s="46">
        <v>32.26</v>
      </c>
      <c r="GJ12" s="46">
        <v>32.68</v>
      </c>
      <c r="GK12" s="46">
        <v>33.03</v>
      </c>
      <c r="GL12" s="46">
        <v>33.130000000000003</v>
      </c>
      <c r="GM12" s="46">
        <v>33.229999999999997</v>
      </c>
      <c r="GN12" s="46">
        <v>33.28</v>
      </c>
      <c r="GO12" s="46">
        <v>33.21</v>
      </c>
      <c r="GP12" s="46">
        <v>32.89</v>
      </c>
      <c r="GQ12" s="46">
        <v>32.08</v>
      </c>
      <c r="GR12" s="46">
        <v>31.84</v>
      </c>
      <c r="GS12" s="46">
        <v>31.62</v>
      </c>
      <c r="GT12" s="46">
        <v>31.59</v>
      </c>
      <c r="GU12" s="46">
        <v>31.75</v>
      </c>
      <c r="GV12" s="46">
        <v>32.380000000000003</v>
      </c>
      <c r="GW12" s="46">
        <v>32.39</v>
      </c>
      <c r="GX12" s="46">
        <v>32.380000000000003</v>
      </c>
      <c r="GY12" s="46">
        <v>37.18</v>
      </c>
      <c r="GZ12" s="46">
        <v>38.1</v>
      </c>
      <c r="HA12" s="46">
        <v>38.83</v>
      </c>
      <c r="HB12" s="46"/>
    </row>
    <row r="13" spans="2:210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47">
        <v>26.9</v>
      </c>
      <c r="AN13" s="47">
        <v>27.18</v>
      </c>
      <c r="AO13" s="47">
        <v>27.03</v>
      </c>
      <c r="AP13" s="47">
        <v>27.08</v>
      </c>
      <c r="AQ13" s="47">
        <v>26.9</v>
      </c>
      <c r="AR13" s="47">
        <v>26.6</v>
      </c>
      <c r="AS13" s="47">
        <v>27.06</v>
      </c>
      <c r="AT13" s="47">
        <v>28.24</v>
      </c>
      <c r="AU13" s="47">
        <v>29.95</v>
      </c>
      <c r="AV13" s="47">
        <v>33.380000000000003</v>
      </c>
      <c r="AW13" s="47">
        <v>36.35</v>
      </c>
      <c r="AX13" s="47">
        <v>36.96</v>
      </c>
      <c r="AY13" s="47">
        <v>36.99</v>
      </c>
      <c r="AZ13" s="47">
        <v>37.479999999999997</v>
      </c>
      <c r="BA13" s="47">
        <v>37.65</v>
      </c>
      <c r="BB13" s="47">
        <v>35.56</v>
      </c>
      <c r="BC13" s="47">
        <v>33.9</v>
      </c>
      <c r="BD13" s="47">
        <v>34.26</v>
      </c>
      <c r="BE13" s="47">
        <v>33.409999999999997</v>
      </c>
      <c r="BF13" s="47">
        <v>31.62</v>
      </c>
      <c r="BG13" s="47">
        <v>30.74</v>
      </c>
      <c r="BH13" s="47">
        <v>29.31</v>
      </c>
      <c r="BI13" s="47">
        <v>27.55</v>
      </c>
      <c r="BJ13" s="47">
        <v>25.46</v>
      </c>
      <c r="BK13" s="47">
        <v>23.04</v>
      </c>
      <c r="BL13" s="47">
        <v>21.12</v>
      </c>
      <c r="BM13" s="47">
        <v>21.7</v>
      </c>
      <c r="BN13" s="47">
        <v>22.04</v>
      </c>
      <c r="BO13" s="47">
        <v>21.92</v>
      </c>
      <c r="BP13" s="47">
        <v>21.81</v>
      </c>
      <c r="BQ13" s="47">
        <v>22.25</v>
      </c>
      <c r="BR13" s="47">
        <v>22.42</v>
      </c>
      <c r="BS13" s="47">
        <v>23</v>
      </c>
      <c r="BT13" s="47">
        <v>23.24</v>
      </c>
      <c r="BU13" s="47">
        <v>24.1</v>
      </c>
      <c r="BV13" s="47">
        <v>24.88</v>
      </c>
      <c r="BW13" s="47">
        <v>25.71</v>
      </c>
      <c r="BX13" s="47">
        <v>26.52</v>
      </c>
      <c r="BY13" s="47">
        <v>27.29</v>
      </c>
      <c r="BZ13" s="47">
        <v>27.82</v>
      </c>
      <c r="CA13" s="47">
        <v>27.9</v>
      </c>
      <c r="CB13" s="47">
        <v>27.76</v>
      </c>
      <c r="CC13" s="47">
        <v>28.35</v>
      </c>
      <c r="CD13" s="47">
        <v>28.13</v>
      </c>
      <c r="CE13" s="47">
        <v>30.1</v>
      </c>
      <c r="CF13" s="47">
        <v>27.6</v>
      </c>
      <c r="CG13" s="47">
        <v>31.18</v>
      </c>
      <c r="CH13" s="47">
        <v>31.02</v>
      </c>
      <c r="CI13" s="47">
        <v>32.19</v>
      </c>
      <c r="CJ13" s="47">
        <v>32.19</v>
      </c>
      <c r="CK13" s="47">
        <v>32.71</v>
      </c>
      <c r="CL13" s="47">
        <v>33</v>
      </c>
      <c r="CM13" s="47">
        <v>33.020000000000003</v>
      </c>
      <c r="CN13" s="47">
        <v>33.15</v>
      </c>
      <c r="CO13" s="47">
        <v>33.159999999999997</v>
      </c>
      <c r="CP13" s="47">
        <v>33.159999999999997</v>
      </c>
      <c r="CQ13" s="47">
        <v>32.86</v>
      </c>
      <c r="CR13" s="47">
        <v>32.86</v>
      </c>
      <c r="CS13" s="47">
        <v>32.01</v>
      </c>
      <c r="CT13" s="47">
        <v>31.98</v>
      </c>
      <c r="CU13" s="47">
        <v>31.98</v>
      </c>
      <c r="CV13" s="47">
        <v>32.270000000000003</v>
      </c>
      <c r="CW13" s="47">
        <v>32.14</v>
      </c>
      <c r="CX13" s="47">
        <v>30.71</v>
      </c>
      <c r="CY13" s="47">
        <v>28.96</v>
      </c>
      <c r="CZ13" s="47">
        <v>27.73</v>
      </c>
      <c r="DA13" s="47">
        <v>27.51</v>
      </c>
      <c r="DB13" s="47">
        <v>28.06</v>
      </c>
      <c r="DC13" s="47">
        <v>28.72</v>
      </c>
      <c r="DD13" s="47">
        <v>29.19</v>
      </c>
      <c r="DE13" s="47">
        <v>29.49</v>
      </c>
      <c r="DF13" s="47">
        <v>30.1</v>
      </c>
      <c r="DG13" s="47">
        <v>32</v>
      </c>
      <c r="DH13" s="47">
        <v>31.4</v>
      </c>
      <c r="DI13" s="47">
        <v>31.75</v>
      </c>
      <c r="DJ13" s="47">
        <v>31.8</v>
      </c>
      <c r="DK13" s="47">
        <v>32.03</v>
      </c>
      <c r="DL13" s="47">
        <v>32.020000000000003</v>
      </c>
      <c r="DM13" s="47">
        <v>32.229999999999997</v>
      </c>
      <c r="DN13" s="47">
        <v>32.79</v>
      </c>
      <c r="DO13" s="47">
        <v>33.94</v>
      </c>
      <c r="DP13" s="47">
        <v>35.06</v>
      </c>
      <c r="DQ13" s="47">
        <v>33.57</v>
      </c>
      <c r="DR13" s="47">
        <v>33.57</v>
      </c>
      <c r="DS13" s="47">
        <v>34.24</v>
      </c>
      <c r="DT13" s="47">
        <v>34.47</v>
      </c>
      <c r="DU13" s="47">
        <v>34.64</v>
      </c>
      <c r="DV13" s="47">
        <v>34.46</v>
      </c>
      <c r="DW13" s="47">
        <v>34.11</v>
      </c>
      <c r="DX13" s="47">
        <v>33.729999999999997</v>
      </c>
      <c r="DY13" s="47">
        <v>33.54</v>
      </c>
      <c r="DZ13" s="47">
        <v>32.54</v>
      </c>
      <c r="EA13" s="47">
        <v>31.99</v>
      </c>
      <c r="EB13" s="47">
        <v>30.93</v>
      </c>
      <c r="EC13" s="47">
        <v>31.19</v>
      </c>
      <c r="ED13" s="47">
        <v>31.13</v>
      </c>
      <c r="EE13" s="47">
        <v>29.76</v>
      </c>
      <c r="EF13" s="47">
        <v>29.57</v>
      </c>
      <c r="EG13" s="47">
        <v>29.55</v>
      </c>
      <c r="EH13" s="47">
        <v>28.9</v>
      </c>
      <c r="EI13" s="47">
        <v>27.57</v>
      </c>
      <c r="EJ13" s="47">
        <v>26.6</v>
      </c>
      <c r="EK13" s="47">
        <v>25.87</v>
      </c>
      <c r="EL13" s="47">
        <v>25.32</v>
      </c>
      <c r="EM13" s="47">
        <v>25.42</v>
      </c>
      <c r="EN13" s="47">
        <v>26.01</v>
      </c>
      <c r="EO13" s="47">
        <v>26.4</v>
      </c>
      <c r="EP13" s="47">
        <v>26.7</v>
      </c>
      <c r="EQ13" s="47">
        <v>26.37</v>
      </c>
      <c r="ER13" s="47">
        <v>25.49</v>
      </c>
      <c r="ES13" s="47">
        <v>24.51</v>
      </c>
      <c r="ET13" s="47">
        <v>23.56</v>
      </c>
      <c r="EU13" s="47">
        <v>22.52</v>
      </c>
      <c r="EV13" s="47">
        <v>22.02</v>
      </c>
      <c r="EW13" s="47">
        <v>21.96</v>
      </c>
      <c r="EX13" s="47">
        <v>22.34</v>
      </c>
      <c r="EY13" s="47">
        <v>23.13</v>
      </c>
      <c r="EZ13" s="47">
        <v>24.36</v>
      </c>
      <c r="FA13" s="47">
        <v>25.68</v>
      </c>
      <c r="FB13" s="47">
        <v>27.02</v>
      </c>
      <c r="FC13" s="47">
        <v>28</v>
      </c>
      <c r="FD13" s="47">
        <v>28.79</v>
      </c>
      <c r="FE13" s="47">
        <v>29.26</v>
      </c>
      <c r="FF13" s="47">
        <v>29.88</v>
      </c>
      <c r="FG13" s="47">
        <v>30.42</v>
      </c>
      <c r="FH13" s="47">
        <v>31.02</v>
      </c>
      <c r="FI13" s="47">
        <v>31.53</v>
      </c>
      <c r="FJ13" s="47">
        <v>31.6</v>
      </c>
      <c r="FK13" s="47">
        <v>33.08</v>
      </c>
      <c r="FL13" s="47">
        <v>34.68</v>
      </c>
      <c r="FM13" s="47">
        <v>35.21</v>
      </c>
      <c r="FN13" s="47">
        <v>35.4</v>
      </c>
      <c r="FO13" s="47">
        <v>34.479999999999997</v>
      </c>
      <c r="FP13" s="47">
        <v>33.82</v>
      </c>
      <c r="FQ13" s="47">
        <v>32.82</v>
      </c>
      <c r="FR13" s="47">
        <v>32.049999999999997</v>
      </c>
      <c r="FS13" s="47">
        <v>31.21</v>
      </c>
      <c r="FT13" s="47">
        <v>30.78</v>
      </c>
      <c r="FU13" s="47">
        <v>28.23</v>
      </c>
      <c r="FV13" s="47">
        <v>31.17</v>
      </c>
      <c r="FW13" s="47">
        <v>31.96</v>
      </c>
      <c r="FX13" s="47">
        <v>32.82</v>
      </c>
      <c r="FY13" s="47">
        <v>33.54</v>
      </c>
      <c r="FZ13" s="47">
        <v>34.5</v>
      </c>
      <c r="GA13" s="47">
        <v>34.659999999999997</v>
      </c>
      <c r="GB13" s="47">
        <v>34.17</v>
      </c>
      <c r="GC13" s="47">
        <v>34.21</v>
      </c>
      <c r="GD13" s="47">
        <v>33.71</v>
      </c>
      <c r="GE13" s="47">
        <v>33.42</v>
      </c>
      <c r="GF13" s="47">
        <v>32.99</v>
      </c>
      <c r="GG13" s="47">
        <v>32.83</v>
      </c>
      <c r="GH13" s="47">
        <v>32.39</v>
      </c>
      <c r="GI13" s="47">
        <v>32.56</v>
      </c>
      <c r="GJ13" s="47">
        <v>33.270000000000003</v>
      </c>
      <c r="GK13" s="47">
        <v>33.950000000000003</v>
      </c>
      <c r="GL13" s="47">
        <v>34.25</v>
      </c>
      <c r="GM13" s="47">
        <v>34.58</v>
      </c>
      <c r="GN13" s="47">
        <v>34.479999999999997</v>
      </c>
      <c r="GO13" s="47">
        <v>32.43</v>
      </c>
      <c r="GP13" s="47">
        <v>30.82</v>
      </c>
      <c r="GQ13" s="47">
        <v>29.87</v>
      </c>
      <c r="GR13" s="47">
        <v>30.24</v>
      </c>
      <c r="GS13" s="47">
        <v>30.26</v>
      </c>
      <c r="GT13" s="47">
        <v>30.74</v>
      </c>
      <c r="GU13" s="47">
        <v>30.49</v>
      </c>
      <c r="GV13" s="47">
        <v>30.64</v>
      </c>
      <c r="GW13" s="47">
        <v>31.99</v>
      </c>
      <c r="GX13" s="47">
        <v>32.51</v>
      </c>
      <c r="GY13" s="47">
        <v>39.82</v>
      </c>
      <c r="GZ13" s="47">
        <v>40.909999999999997</v>
      </c>
      <c r="HA13" s="47">
        <v>40.630000000000003</v>
      </c>
      <c r="HB13" s="47"/>
    </row>
    <row r="14" spans="2:210" ht="13.5" thickBot="1" x14ac:dyDescent="0.25"/>
    <row r="15" spans="2:210" ht="13.5" thickBot="1" x14ac:dyDescent="0.25">
      <c r="B15" s="21"/>
      <c r="C15" t="s">
        <v>87</v>
      </c>
      <c r="CF15" s="284"/>
      <c r="CG15" s="285" t="s">
        <v>331</v>
      </c>
      <c r="CH15" s="735" t="s">
        <v>332</v>
      </c>
    </row>
    <row r="16" spans="2:210" x14ac:dyDescent="0.2">
      <c r="CF16" s="736" t="s">
        <v>177</v>
      </c>
      <c r="CG16" s="736">
        <v>62.51</v>
      </c>
      <c r="CH16" s="737">
        <v>55.58</v>
      </c>
    </row>
    <row r="17" spans="3:86" x14ac:dyDescent="0.2">
      <c r="Z17" s="22"/>
      <c r="CF17" s="241" t="s">
        <v>175</v>
      </c>
      <c r="CG17" s="241">
        <v>57.68</v>
      </c>
      <c r="CH17" s="141">
        <v>57.78</v>
      </c>
    </row>
    <row r="18" spans="3:86" x14ac:dyDescent="0.2">
      <c r="CF18" s="241" t="s">
        <v>118</v>
      </c>
      <c r="CG18" s="241">
        <v>51.28</v>
      </c>
      <c r="CH18" s="141">
        <v>36.61</v>
      </c>
    </row>
    <row r="19" spans="3:86" x14ac:dyDescent="0.2">
      <c r="CF19" s="241" t="s">
        <v>120</v>
      </c>
      <c r="CG19" s="241">
        <v>51.04</v>
      </c>
      <c r="CH19" s="141">
        <v>31.92</v>
      </c>
    </row>
    <row r="20" spans="3:86" x14ac:dyDescent="0.2">
      <c r="CF20" s="241" t="s">
        <v>123</v>
      </c>
      <c r="CG20" s="241">
        <v>48.81</v>
      </c>
      <c r="CH20" s="141">
        <v>35.270000000000003</v>
      </c>
    </row>
    <row r="21" spans="3:86" x14ac:dyDescent="0.2">
      <c r="CF21" s="241" t="s">
        <v>238</v>
      </c>
      <c r="CG21" s="241">
        <v>48.5</v>
      </c>
      <c r="CH21" s="141">
        <v>36</v>
      </c>
    </row>
    <row r="22" spans="3:86" x14ac:dyDescent="0.2">
      <c r="CF22" s="241" t="s">
        <v>70</v>
      </c>
      <c r="CG22" s="241">
        <v>48.48</v>
      </c>
      <c r="CH22" s="141">
        <v>35.96</v>
      </c>
    </row>
    <row r="23" spans="3:86" x14ac:dyDescent="0.2">
      <c r="CF23" s="241" t="s">
        <v>147</v>
      </c>
      <c r="CG23" s="241">
        <v>47.95</v>
      </c>
      <c r="CH23" s="141">
        <v>38.76</v>
      </c>
    </row>
    <row r="24" spans="3:86" x14ac:dyDescent="0.2">
      <c r="CF24" s="241" t="s">
        <v>127</v>
      </c>
      <c r="CG24" s="241">
        <v>46.92</v>
      </c>
      <c r="CH24" s="141">
        <v>37.25</v>
      </c>
    </row>
    <row r="25" spans="3:86" x14ac:dyDescent="0.2">
      <c r="CF25" s="241" t="s">
        <v>129</v>
      </c>
      <c r="CG25" s="241">
        <v>46.01</v>
      </c>
      <c r="CH25" s="141">
        <v>38.64</v>
      </c>
    </row>
    <row r="26" spans="3:86" x14ac:dyDescent="0.2">
      <c r="CF26" s="241" t="s">
        <v>136</v>
      </c>
      <c r="CG26" s="241">
        <v>45.97</v>
      </c>
      <c r="CH26" s="141">
        <v>38.130000000000003</v>
      </c>
    </row>
    <row r="27" spans="3:86" x14ac:dyDescent="0.2">
      <c r="CF27" s="241" t="s">
        <v>122</v>
      </c>
      <c r="CG27" s="241">
        <v>45.96</v>
      </c>
      <c r="CH27" s="141">
        <v>38.119999999999997</v>
      </c>
    </row>
    <row r="28" spans="3:86" x14ac:dyDescent="0.2">
      <c r="CF28" s="241" t="s">
        <v>117</v>
      </c>
      <c r="CG28" s="241">
        <v>45.93</v>
      </c>
      <c r="CH28" s="141">
        <v>36</v>
      </c>
    </row>
    <row r="29" spans="3:86" x14ac:dyDescent="0.2">
      <c r="CF29" s="241" t="s">
        <v>138</v>
      </c>
      <c r="CG29" s="241">
        <v>45.21</v>
      </c>
      <c r="CH29" s="141">
        <v>30.53</v>
      </c>
    </row>
    <row r="30" spans="3:86" x14ac:dyDescent="0.2">
      <c r="CF30" s="267" t="s">
        <v>71</v>
      </c>
      <c r="CG30" s="267">
        <v>45.17</v>
      </c>
      <c r="CH30" s="268">
        <v>33.1</v>
      </c>
    </row>
    <row r="31" spans="3:86" x14ac:dyDescent="0.2">
      <c r="CF31" s="241" t="s">
        <v>73</v>
      </c>
      <c r="CG31" s="241">
        <v>42.86</v>
      </c>
      <c r="CH31" s="141">
        <v>33.25</v>
      </c>
    </row>
    <row r="32" spans="3:86" ht="14.25" x14ac:dyDescent="0.2">
      <c r="C32" s="16" t="s">
        <v>236</v>
      </c>
      <c r="CF32" s="241" t="s">
        <v>165</v>
      </c>
      <c r="CG32" s="241">
        <v>42.64</v>
      </c>
      <c r="CH32" s="141">
        <v>31.08</v>
      </c>
    </row>
    <row r="33" spans="84:86" x14ac:dyDescent="0.2">
      <c r="CF33" s="241" t="s">
        <v>69</v>
      </c>
      <c r="CG33" s="241">
        <v>42.58</v>
      </c>
      <c r="CH33" s="141">
        <v>36.49</v>
      </c>
    </row>
    <row r="34" spans="84:86" x14ac:dyDescent="0.2">
      <c r="CF34" s="241" t="s">
        <v>130</v>
      </c>
      <c r="CG34" s="241">
        <v>42.41</v>
      </c>
      <c r="CH34" s="141">
        <v>30.76</v>
      </c>
    </row>
    <row r="35" spans="84:86" x14ac:dyDescent="0.2">
      <c r="CF35" s="241" t="s">
        <v>119</v>
      </c>
      <c r="CG35" s="241">
        <v>40.68</v>
      </c>
      <c r="CH35" s="141">
        <v>32.619999999999997</v>
      </c>
    </row>
    <row r="36" spans="84:86" x14ac:dyDescent="0.2">
      <c r="CF36" s="241" t="s">
        <v>178</v>
      </c>
      <c r="CG36" s="241">
        <v>40.630000000000003</v>
      </c>
      <c r="CH36" s="141">
        <v>31.72</v>
      </c>
    </row>
    <row r="37" spans="84:86" x14ac:dyDescent="0.2">
      <c r="CF37" s="241" t="s">
        <v>126</v>
      </c>
      <c r="CG37" s="241">
        <v>39.69</v>
      </c>
      <c r="CH37" s="141">
        <v>32.43</v>
      </c>
    </row>
    <row r="38" spans="84:86" x14ac:dyDescent="0.2">
      <c r="CF38" s="241" t="s">
        <v>72</v>
      </c>
      <c r="CG38" s="241">
        <v>39.64</v>
      </c>
      <c r="CH38" s="141">
        <v>32.24</v>
      </c>
    </row>
    <row r="39" spans="84:86" x14ac:dyDescent="0.2">
      <c r="CF39" s="241" t="s">
        <v>172</v>
      </c>
      <c r="CG39" s="241">
        <v>38.93</v>
      </c>
      <c r="CH39" s="141">
        <v>33.450000000000003</v>
      </c>
    </row>
    <row r="40" spans="84:86" x14ac:dyDescent="0.2">
      <c r="CF40" s="241" t="s">
        <v>179</v>
      </c>
      <c r="CG40" s="241">
        <v>38.89</v>
      </c>
      <c r="CH40" s="141">
        <v>30.98</v>
      </c>
    </row>
    <row r="41" spans="84:86" ht="13.5" thickBot="1" x14ac:dyDescent="0.25">
      <c r="CF41" s="241" t="s">
        <v>134</v>
      </c>
      <c r="CG41" s="241">
        <v>37.85</v>
      </c>
      <c r="CH41" s="141">
        <v>30.01</v>
      </c>
    </row>
    <row r="42" spans="84:86" ht="13.5" thickBot="1" x14ac:dyDescent="0.25">
      <c r="CF42" s="286" t="s">
        <v>180</v>
      </c>
      <c r="CG42" s="286">
        <v>45.96</v>
      </c>
      <c r="CH42" s="738">
        <v>35.520000000000003</v>
      </c>
    </row>
    <row r="43" spans="84:86" x14ac:dyDescent="0.2">
      <c r="CF43" s="109"/>
      <c r="CG43" s="109"/>
      <c r="CH43" s="109"/>
    </row>
    <row r="44" spans="84:86" x14ac:dyDescent="0.2">
      <c r="CF44" s="242"/>
      <c r="CG44" s="242"/>
      <c r="CH44" s="242"/>
    </row>
    <row r="45" spans="84:86" x14ac:dyDescent="0.2">
      <c r="CF45" s="109"/>
      <c r="CG45" s="109"/>
      <c r="CH45" s="109"/>
    </row>
    <row r="46" spans="84:86" ht="13.5" thickBot="1" x14ac:dyDescent="0.25"/>
    <row r="47" spans="84:86" ht="13.5" thickBot="1" x14ac:dyDescent="0.25">
      <c r="CF47" s="260"/>
      <c r="CG47" s="265" t="s">
        <v>281</v>
      </c>
      <c r="CH47" s="266" t="s">
        <v>258</v>
      </c>
    </row>
    <row r="48" spans="84:86" x14ac:dyDescent="0.2">
      <c r="CF48" s="261" t="s">
        <v>175</v>
      </c>
      <c r="CG48" s="262">
        <v>57.72</v>
      </c>
      <c r="CH48" s="262">
        <v>57.86</v>
      </c>
    </row>
    <row r="49" spans="2:86" x14ac:dyDescent="0.2">
      <c r="B49" s="20"/>
      <c r="C49" s="20"/>
      <c r="D49" s="20"/>
      <c r="E49" s="20"/>
      <c r="CF49" s="241" t="s">
        <v>118</v>
      </c>
      <c r="CG49" s="141">
        <v>40.33</v>
      </c>
      <c r="CH49" s="141">
        <v>34.39</v>
      </c>
    </row>
    <row r="50" spans="2:86" x14ac:dyDescent="0.2">
      <c r="CF50" s="241" t="s">
        <v>122</v>
      </c>
      <c r="CG50" s="141">
        <v>39.71</v>
      </c>
      <c r="CH50" s="141">
        <v>37.81</v>
      </c>
    </row>
    <row r="51" spans="2:86" x14ac:dyDescent="0.2">
      <c r="CF51" s="241" t="s">
        <v>147</v>
      </c>
      <c r="CG51" s="141">
        <v>39.47</v>
      </c>
      <c r="CH51" s="141">
        <v>38.65</v>
      </c>
    </row>
    <row r="52" spans="2:86" x14ac:dyDescent="0.2">
      <c r="CF52" s="241" t="s">
        <v>129</v>
      </c>
      <c r="CG52" s="141">
        <v>39.24</v>
      </c>
      <c r="CH52" s="141">
        <v>38.81</v>
      </c>
    </row>
    <row r="53" spans="2:86" x14ac:dyDescent="0.2">
      <c r="CF53" s="241" t="s">
        <v>136</v>
      </c>
      <c r="CG53" s="141">
        <v>39.06</v>
      </c>
      <c r="CH53" s="141">
        <v>35.31</v>
      </c>
    </row>
    <row r="54" spans="2:86" x14ac:dyDescent="0.2">
      <c r="CF54" s="241" t="s">
        <v>127</v>
      </c>
      <c r="CG54" s="141">
        <v>37.85</v>
      </c>
      <c r="CH54" s="141">
        <v>34.159999999999997</v>
      </c>
    </row>
    <row r="55" spans="2:86" x14ac:dyDescent="0.2">
      <c r="CF55" s="241" t="s">
        <v>238</v>
      </c>
      <c r="CG55" s="141">
        <v>37.81</v>
      </c>
      <c r="CH55" s="141">
        <v>34.33</v>
      </c>
    </row>
    <row r="56" spans="2:86" x14ac:dyDescent="0.2">
      <c r="CF56" s="241" t="s">
        <v>69</v>
      </c>
      <c r="CG56" s="141">
        <v>37.369999999999997</v>
      </c>
      <c r="CH56" s="141">
        <v>36.19</v>
      </c>
    </row>
    <row r="57" spans="2:86" x14ac:dyDescent="0.2">
      <c r="CF57" s="241" t="s">
        <v>70</v>
      </c>
      <c r="CG57" s="141">
        <v>37.17</v>
      </c>
      <c r="CH57" s="141">
        <v>33.74</v>
      </c>
    </row>
    <row r="58" spans="2:86" x14ac:dyDescent="0.2">
      <c r="CF58" s="241" t="s">
        <v>117</v>
      </c>
      <c r="CG58" s="141">
        <v>36.96</v>
      </c>
      <c r="CH58" s="141">
        <v>35.78</v>
      </c>
    </row>
    <row r="59" spans="2:86" x14ac:dyDescent="0.2">
      <c r="CF59" s="241" t="s">
        <v>123</v>
      </c>
      <c r="CG59" s="141">
        <v>36.54</v>
      </c>
      <c r="CH59" s="141">
        <v>31.34</v>
      </c>
    </row>
    <row r="60" spans="2:86" x14ac:dyDescent="0.2">
      <c r="CF60" s="263" t="s">
        <v>71</v>
      </c>
      <c r="CG60" s="141">
        <v>34.450000000000003</v>
      </c>
      <c r="CH60" s="141">
        <v>31.56</v>
      </c>
    </row>
    <row r="61" spans="2:86" x14ac:dyDescent="0.2">
      <c r="CF61" s="241" t="s">
        <v>73</v>
      </c>
      <c r="CG61" s="141">
        <v>34.39</v>
      </c>
      <c r="CH61" s="141">
        <v>31.59</v>
      </c>
    </row>
    <row r="62" spans="2:86" x14ac:dyDescent="0.2">
      <c r="CF62" s="241" t="s">
        <v>120</v>
      </c>
      <c r="CG62" s="141">
        <v>33.61</v>
      </c>
      <c r="CH62" s="141">
        <v>28.24</v>
      </c>
    </row>
    <row r="63" spans="2:86" x14ac:dyDescent="0.2">
      <c r="CF63" s="241" t="s">
        <v>119</v>
      </c>
      <c r="CG63" s="141">
        <v>33.26</v>
      </c>
      <c r="CH63" s="141">
        <v>32.31</v>
      </c>
    </row>
    <row r="64" spans="2:86" x14ac:dyDescent="0.2">
      <c r="CF64" s="241" t="s">
        <v>72</v>
      </c>
      <c r="CG64" s="141">
        <v>32.68</v>
      </c>
      <c r="CH64" s="141">
        <v>32.39</v>
      </c>
    </row>
    <row r="65" spans="84:86" x14ac:dyDescent="0.2">
      <c r="CF65" s="241" t="s">
        <v>178</v>
      </c>
      <c r="CG65" s="141">
        <v>32.53</v>
      </c>
      <c r="CH65" s="141">
        <v>31.4</v>
      </c>
    </row>
    <row r="66" spans="84:86" x14ac:dyDescent="0.2">
      <c r="CF66" s="241" t="s">
        <v>130</v>
      </c>
      <c r="CG66" s="141">
        <v>32.44</v>
      </c>
      <c r="CH66" s="141">
        <v>31.24</v>
      </c>
    </row>
    <row r="67" spans="84:86" x14ac:dyDescent="0.2">
      <c r="CF67" s="241" t="s">
        <v>138</v>
      </c>
      <c r="CG67" s="141">
        <v>31.84</v>
      </c>
      <c r="CH67" s="141">
        <v>28.74</v>
      </c>
    </row>
    <row r="68" spans="84:86" x14ac:dyDescent="0.2">
      <c r="CF68" s="241" t="s">
        <v>165</v>
      </c>
      <c r="CG68" s="141">
        <v>31.64</v>
      </c>
      <c r="CH68" s="141">
        <v>29.34</v>
      </c>
    </row>
    <row r="69" spans="84:86" x14ac:dyDescent="0.2">
      <c r="CF69" s="241" t="s">
        <v>179</v>
      </c>
      <c r="CG69" s="141">
        <v>31.54</v>
      </c>
      <c r="CH69" s="141">
        <v>30.01</v>
      </c>
    </row>
    <row r="70" spans="84:86" ht="13.5" thickBot="1" x14ac:dyDescent="0.25">
      <c r="CF70" s="241" t="s">
        <v>134</v>
      </c>
      <c r="CG70" s="141">
        <v>30.42</v>
      </c>
      <c r="CH70" s="141">
        <v>30.27</v>
      </c>
    </row>
    <row r="71" spans="84:86" ht="13.5" thickBot="1" x14ac:dyDescent="0.25">
      <c r="CF71" s="260" t="s">
        <v>180</v>
      </c>
      <c r="CG71" s="264">
        <v>36.82</v>
      </c>
      <c r="CH71" s="264">
        <v>34.119999999999997</v>
      </c>
    </row>
    <row r="72" spans="84:86" x14ac:dyDescent="0.2">
      <c r="CF72" s="109"/>
      <c r="CG72" s="109"/>
      <c r="CH72" s="109"/>
    </row>
    <row r="73" spans="84:86" x14ac:dyDescent="0.2">
      <c r="CF73" s="109"/>
      <c r="CG73" s="109"/>
      <c r="CH73" s="109"/>
    </row>
    <row r="84" spans="2:7" ht="18.75" x14ac:dyDescent="0.25">
      <c r="B84" s="824" t="s">
        <v>183</v>
      </c>
      <c r="C84" s="825"/>
      <c r="D84" s="825"/>
      <c r="E84" s="825"/>
      <c r="F84" s="825"/>
      <c r="G84" s="825"/>
    </row>
  </sheetData>
  <mergeCells count="1">
    <mergeCell ref="B84:G84"/>
  </mergeCells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30" sqref="U30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0" t="s">
        <v>111</v>
      </c>
    </row>
    <row r="3" spans="1:21" x14ac:dyDescent="0.2">
      <c r="G3" s="109"/>
      <c r="H3" s="109"/>
    </row>
    <row r="4" spans="1:21" ht="22.5" x14ac:dyDescent="0.3">
      <c r="B4" s="196" t="s">
        <v>294</v>
      </c>
    </row>
    <row r="5" spans="1:21" ht="15.75" x14ac:dyDescent="0.25">
      <c r="B5" s="197" t="s">
        <v>110</v>
      </c>
      <c r="F5" s="109"/>
      <c r="J5" s="22"/>
      <c r="L5" s="88"/>
      <c r="M5" s="88"/>
      <c r="N5" s="22"/>
      <c r="O5" s="22"/>
      <c r="P5" s="90"/>
      <c r="Q5" s="90"/>
      <c r="R5" s="22"/>
      <c r="S5" s="22"/>
    </row>
    <row r="6" spans="1:21" ht="27.75" thickBot="1" x14ac:dyDescent="0.4">
      <c r="B6" s="36" t="s">
        <v>107</v>
      </c>
      <c r="F6" s="22"/>
      <c r="G6" s="22"/>
    </row>
    <row r="7" spans="1:21" ht="14.25" x14ac:dyDescent="0.2">
      <c r="A7" s="131"/>
      <c r="B7" s="132"/>
      <c r="C7" s="233"/>
      <c r="D7" s="224" t="s">
        <v>89</v>
      </c>
      <c r="E7" s="230"/>
      <c r="F7" s="230"/>
      <c r="G7" s="230"/>
      <c r="H7" s="230"/>
      <c r="I7" s="225"/>
      <c r="J7" s="224" t="s">
        <v>90</v>
      </c>
      <c r="K7" s="230"/>
      <c r="L7" s="230"/>
      <c r="M7" s="230"/>
      <c r="N7" s="230"/>
      <c r="O7" s="225"/>
      <c r="P7" s="224" t="s">
        <v>109</v>
      </c>
      <c r="Q7" s="225"/>
      <c r="R7" s="226"/>
      <c r="S7" s="227"/>
    </row>
    <row r="8" spans="1:21" ht="14.25" x14ac:dyDescent="0.2">
      <c r="A8" s="131"/>
      <c r="B8" s="133" t="s">
        <v>91</v>
      </c>
      <c r="C8" s="234" t="s">
        <v>92</v>
      </c>
      <c r="D8" s="228" t="s">
        <v>93</v>
      </c>
      <c r="E8" s="27"/>
      <c r="F8" s="27" t="s">
        <v>141</v>
      </c>
      <c r="G8" s="27"/>
      <c r="H8" s="27" t="s">
        <v>94</v>
      </c>
      <c r="I8" s="35"/>
      <c r="J8" s="228" t="s">
        <v>93</v>
      </c>
      <c r="K8" s="27"/>
      <c r="L8" s="27" t="s">
        <v>141</v>
      </c>
      <c r="M8" s="27"/>
      <c r="N8" s="27" t="s">
        <v>94</v>
      </c>
      <c r="O8" s="35"/>
      <c r="P8" s="228" t="s">
        <v>93</v>
      </c>
      <c r="Q8" s="27"/>
      <c r="R8" s="55" t="s">
        <v>141</v>
      </c>
      <c r="S8" s="35"/>
    </row>
    <row r="9" spans="1:21" ht="13.5" thickBot="1" x14ac:dyDescent="0.25">
      <c r="A9" s="131"/>
      <c r="B9" s="134"/>
      <c r="C9" s="235"/>
      <c r="D9" s="236" t="s">
        <v>295</v>
      </c>
      <c r="E9" s="94" t="s">
        <v>296</v>
      </c>
      <c r="F9" s="93" t="s">
        <v>295</v>
      </c>
      <c r="G9" s="94" t="s">
        <v>296</v>
      </c>
      <c r="H9" s="96" t="s">
        <v>295</v>
      </c>
      <c r="I9" s="160" t="s">
        <v>296</v>
      </c>
      <c r="J9" s="229" t="s">
        <v>295</v>
      </c>
      <c r="K9" s="41" t="s">
        <v>296</v>
      </c>
      <c r="L9" s="56" t="s">
        <v>295</v>
      </c>
      <c r="M9" s="41" t="s">
        <v>296</v>
      </c>
      <c r="N9" s="40" t="s">
        <v>295</v>
      </c>
      <c r="O9" s="43" t="s">
        <v>296</v>
      </c>
      <c r="P9" s="229" t="s">
        <v>295</v>
      </c>
      <c r="Q9" s="41" t="s">
        <v>296</v>
      </c>
      <c r="R9" s="57" t="s">
        <v>295</v>
      </c>
      <c r="S9" s="43" t="s">
        <v>296</v>
      </c>
      <c r="T9" s="109"/>
    </row>
    <row r="10" spans="1:21" ht="15.75" x14ac:dyDescent="0.25">
      <c r="A10" s="131"/>
      <c r="B10" s="137" t="s">
        <v>95</v>
      </c>
      <c r="C10" s="154"/>
      <c r="D10" s="146">
        <f t="shared" ref="D10:O10" si="0">SUM(D11:D16)</f>
        <v>552754.99100000004</v>
      </c>
      <c r="E10" s="95">
        <f t="shared" si="0"/>
        <v>751637.91500000004</v>
      </c>
      <c r="F10" s="98">
        <f>SUM(F11:F16)</f>
        <v>2491844.0589999999</v>
      </c>
      <c r="G10" s="99">
        <f>SUM(G11:G16)</f>
        <v>3413939.8320000004</v>
      </c>
      <c r="H10" s="100">
        <f t="shared" si="0"/>
        <v>436329.39599999995</v>
      </c>
      <c r="I10" s="237">
        <f t="shared" si="0"/>
        <v>428613.64500000002</v>
      </c>
      <c r="J10" s="146">
        <f t="shared" si="0"/>
        <v>246423.21500000003</v>
      </c>
      <c r="K10" s="85">
        <f t="shared" si="0"/>
        <v>305421.97900000005</v>
      </c>
      <c r="L10" s="86">
        <f t="shared" si="0"/>
        <v>1110914.0049999999</v>
      </c>
      <c r="M10" s="85">
        <f t="shared" si="0"/>
        <v>1387887.841</v>
      </c>
      <c r="N10" s="87">
        <f t="shared" si="0"/>
        <v>149395.74899999998</v>
      </c>
      <c r="O10" s="79">
        <f t="shared" si="0"/>
        <v>143804.89200000002</v>
      </c>
      <c r="P10" s="146">
        <f>SUM(P11:P16)</f>
        <v>306331.77600000001</v>
      </c>
      <c r="Q10" s="79">
        <f>SUM(Q11:Q16)</f>
        <v>446215.93599999999</v>
      </c>
      <c r="R10" s="78">
        <f>SUM(R11:R16)</f>
        <v>1380930.054</v>
      </c>
      <c r="S10" s="79">
        <f>SUM(S11:S16)</f>
        <v>2026051.9909999999</v>
      </c>
      <c r="T10" s="223"/>
      <c r="U10" s="140"/>
    </row>
    <row r="11" spans="1:21" x14ac:dyDescent="0.2">
      <c r="A11" s="131"/>
      <c r="B11" s="138" t="s">
        <v>96</v>
      </c>
      <c r="C11" s="155" t="s">
        <v>150</v>
      </c>
      <c r="D11" s="157">
        <v>120295.001</v>
      </c>
      <c r="E11" s="112">
        <v>155321.872</v>
      </c>
      <c r="F11" s="58">
        <v>542276.34100000001</v>
      </c>
      <c r="G11" s="30">
        <v>705263.32200000004</v>
      </c>
      <c r="H11" s="111">
        <v>224736.69500000001</v>
      </c>
      <c r="I11" s="231">
        <v>213257.45800000001</v>
      </c>
      <c r="J11" s="157">
        <v>35146.571000000004</v>
      </c>
      <c r="K11" s="112">
        <v>40397.303</v>
      </c>
      <c r="L11" s="58">
        <v>158428.103</v>
      </c>
      <c r="M11" s="30">
        <v>183979.49100000001</v>
      </c>
      <c r="N11" s="111">
        <v>44124.464999999997</v>
      </c>
      <c r="O11" s="231">
        <v>40741.669000000002</v>
      </c>
      <c r="P11" s="147">
        <f t="shared" ref="P11:P16" si="1">D11-J11</f>
        <v>85148.43</v>
      </c>
      <c r="Q11" s="114">
        <f t="shared" ref="Q11:Q16" si="2">E11-K11</f>
        <v>114924.569</v>
      </c>
      <c r="R11" s="59">
        <f t="shared" ref="R11:S16" si="3">F11-L11</f>
        <v>383848.23800000001</v>
      </c>
      <c r="S11" s="60">
        <f t="shared" si="3"/>
        <v>521283.83100000001</v>
      </c>
      <c r="T11" s="223"/>
      <c r="U11" s="140"/>
    </row>
    <row r="12" spans="1:21" x14ac:dyDescent="0.2">
      <c r="A12" s="131"/>
      <c r="B12" s="138" t="s">
        <v>97</v>
      </c>
      <c r="C12" s="155" t="s">
        <v>98</v>
      </c>
      <c r="D12" s="157">
        <v>76981.691000000006</v>
      </c>
      <c r="E12" s="112">
        <v>126744.15700000001</v>
      </c>
      <c r="F12" s="58">
        <v>346980.11300000001</v>
      </c>
      <c r="G12" s="30">
        <v>575070.10900000005</v>
      </c>
      <c r="H12" s="111">
        <v>34524.940999999999</v>
      </c>
      <c r="I12" s="231">
        <v>39283.127999999997</v>
      </c>
      <c r="J12" s="157">
        <v>53231.216999999997</v>
      </c>
      <c r="K12" s="112">
        <v>71036.922000000006</v>
      </c>
      <c r="L12" s="58">
        <v>240017.76199999999</v>
      </c>
      <c r="M12" s="30">
        <v>322691.97600000002</v>
      </c>
      <c r="N12" s="111">
        <v>28098.218000000001</v>
      </c>
      <c r="O12" s="231">
        <v>26953.776000000002</v>
      </c>
      <c r="P12" s="147">
        <f t="shared" si="1"/>
        <v>23750.474000000009</v>
      </c>
      <c r="Q12" s="114">
        <f t="shared" si="2"/>
        <v>55707.235000000001</v>
      </c>
      <c r="R12" s="59">
        <f t="shared" si="3"/>
        <v>106962.35100000002</v>
      </c>
      <c r="S12" s="60">
        <f t="shared" si="3"/>
        <v>252378.13300000003</v>
      </c>
      <c r="T12" s="223"/>
      <c r="U12" s="140"/>
    </row>
    <row r="13" spans="1:21" x14ac:dyDescent="0.2">
      <c r="A13" s="131"/>
      <c r="B13" s="138" t="s">
        <v>99</v>
      </c>
      <c r="C13" s="155" t="s">
        <v>100</v>
      </c>
      <c r="D13" s="157">
        <v>33092.266000000003</v>
      </c>
      <c r="E13" s="112">
        <v>42694.538</v>
      </c>
      <c r="F13" s="58">
        <v>149185.34899999999</v>
      </c>
      <c r="G13" s="30">
        <v>194120.90100000001</v>
      </c>
      <c r="H13" s="111">
        <v>27602.6</v>
      </c>
      <c r="I13" s="231">
        <v>31522.359</v>
      </c>
      <c r="J13" s="157">
        <v>21530.611000000001</v>
      </c>
      <c r="K13" s="112">
        <v>22515.132000000001</v>
      </c>
      <c r="L13" s="58">
        <v>97074.028999999995</v>
      </c>
      <c r="M13" s="30">
        <v>102366.45299999999</v>
      </c>
      <c r="N13" s="111">
        <v>17138.895</v>
      </c>
      <c r="O13" s="231">
        <v>15689.628000000001</v>
      </c>
      <c r="P13" s="147">
        <f t="shared" si="1"/>
        <v>11561.655000000002</v>
      </c>
      <c r="Q13" s="114">
        <f t="shared" si="2"/>
        <v>20179.405999999999</v>
      </c>
      <c r="R13" s="59">
        <f t="shared" si="3"/>
        <v>52111.319999999992</v>
      </c>
      <c r="S13" s="60">
        <f t="shared" si="3"/>
        <v>91754.448000000019</v>
      </c>
      <c r="T13" s="223"/>
      <c r="U13" s="222"/>
    </row>
    <row r="14" spans="1:21" x14ac:dyDescent="0.2">
      <c r="A14" s="131"/>
      <c r="B14" s="138" t="s">
        <v>101</v>
      </c>
      <c r="C14" s="155" t="s">
        <v>102</v>
      </c>
      <c r="D14" s="157">
        <v>52747.870999999999</v>
      </c>
      <c r="E14" s="112">
        <v>64010.069000000003</v>
      </c>
      <c r="F14" s="58">
        <v>237829.39499999999</v>
      </c>
      <c r="G14" s="30">
        <v>290958.51</v>
      </c>
      <c r="H14" s="111">
        <v>64997.658000000003</v>
      </c>
      <c r="I14" s="231">
        <v>55895.455999999998</v>
      </c>
      <c r="J14" s="157">
        <v>13703.396000000001</v>
      </c>
      <c r="K14" s="112">
        <v>21837.637999999999</v>
      </c>
      <c r="L14" s="58">
        <v>61773.466999999997</v>
      </c>
      <c r="M14" s="30">
        <v>99153.910999999993</v>
      </c>
      <c r="N14" s="111">
        <v>28416.573</v>
      </c>
      <c r="O14" s="231">
        <v>28560.616000000002</v>
      </c>
      <c r="P14" s="147">
        <f t="shared" si="1"/>
        <v>39044.474999999999</v>
      </c>
      <c r="Q14" s="114">
        <f t="shared" si="2"/>
        <v>42172.431000000004</v>
      </c>
      <c r="R14" s="59">
        <f t="shared" si="3"/>
        <v>176055.92799999999</v>
      </c>
      <c r="S14" s="60">
        <f t="shared" si="3"/>
        <v>191804.59900000002</v>
      </c>
      <c r="T14" s="223"/>
      <c r="U14" s="140"/>
    </row>
    <row r="15" spans="1:21" x14ac:dyDescent="0.2">
      <c r="A15" s="131"/>
      <c r="B15" s="138" t="s">
        <v>103</v>
      </c>
      <c r="C15" s="155" t="s">
        <v>104</v>
      </c>
      <c r="D15" s="157">
        <v>47385.019</v>
      </c>
      <c r="E15" s="112">
        <v>106957.258</v>
      </c>
      <c r="F15" s="58">
        <v>213643.32500000001</v>
      </c>
      <c r="G15" s="30">
        <v>485707.06199999998</v>
      </c>
      <c r="H15" s="111">
        <v>12934.912</v>
      </c>
      <c r="I15" s="231">
        <v>18912.167000000001</v>
      </c>
      <c r="J15" s="157">
        <v>23793.635999999999</v>
      </c>
      <c r="K15" s="112">
        <v>34370.953999999998</v>
      </c>
      <c r="L15" s="58">
        <v>107260.807</v>
      </c>
      <c r="M15" s="30">
        <v>156112.685</v>
      </c>
      <c r="N15" s="111">
        <v>5982.3549999999996</v>
      </c>
      <c r="O15" s="231">
        <v>6172.2120000000004</v>
      </c>
      <c r="P15" s="147">
        <f t="shared" si="1"/>
        <v>23591.383000000002</v>
      </c>
      <c r="Q15" s="114">
        <f t="shared" si="2"/>
        <v>72586.304000000004</v>
      </c>
      <c r="R15" s="59">
        <f t="shared" si="3"/>
        <v>106382.51800000001</v>
      </c>
      <c r="S15" s="60">
        <f t="shared" si="3"/>
        <v>329594.37699999998</v>
      </c>
      <c r="T15" s="223"/>
      <c r="U15" s="140"/>
    </row>
    <row r="16" spans="1:21" ht="13.5" thickBot="1" x14ac:dyDescent="0.25">
      <c r="A16" s="131"/>
      <c r="B16" s="139" t="s">
        <v>105</v>
      </c>
      <c r="C16" s="156" t="s">
        <v>106</v>
      </c>
      <c r="D16" s="158">
        <v>222253.14300000001</v>
      </c>
      <c r="E16" s="119">
        <v>255910.02100000001</v>
      </c>
      <c r="F16" s="61">
        <v>1001929.536</v>
      </c>
      <c r="G16" s="32">
        <v>1162819.9280000001</v>
      </c>
      <c r="H16" s="118">
        <v>71532.59</v>
      </c>
      <c r="I16" s="232">
        <v>69743.077000000005</v>
      </c>
      <c r="J16" s="158">
        <v>99017.784</v>
      </c>
      <c r="K16" s="119">
        <v>115264.03</v>
      </c>
      <c r="L16" s="61">
        <v>446359.837</v>
      </c>
      <c r="M16" s="32">
        <v>523583.32500000001</v>
      </c>
      <c r="N16" s="118">
        <v>25635.242999999999</v>
      </c>
      <c r="O16" s="232">
        <v>25686.991000000002</v>
      </c>
      <c r="P16" s="148">
        <f t="shared" si="1"/>
        <v>123235.35900000001</v>
      </c>
      <c r="Q16" s="121">
        <f t="shared" si="2"/>
        <v>140645.99100000001</v>
      </c>
      <c r="R16" s="62">
        <f t="shared" si="3"/>
        <v>555569.69900000002</v>
      </c>
      <c r="S16" s="63">
        <f t="shared" si="3"/>
        <v>639236.60300000012</v>
      </c>
      <c r="T16" s="109"/>
      <c r="U16" s="140"/>
    </row>
    <row r="17" spans="1:19" x14ac:dyDescent="0.2">
      <c r="E17" s="80"/>
      <c r="G17" s="80"/>
      <c r="H17" s="80"/>
      <c r="I17" s="80"/>
      <c r="L17" s="80"/>
      <c r="M17" s="80"/>
      <c r="N17" s="80"/>
      <c r="O17" s="80"/>
      <c r="R17" s="126"/>
    </row>
    <row r="18" spans="1:19" ht="27.75" thickBot="1" x14ac:dyDescent="0.4">
      <c r="B18" s="36" t="s">
        <v>239</v>
      </c>
      <c r="G18" s="80"/>
      <c r="I18" s="80"/>
      <c r="L18" s="80"/>
    </row>
    <row r="19" spans="1:19" ht="14.25" x14ac:dyDescent="0.2">
      <c r="A19" s="131"/>
      <c r="B19" s="132"/>
      <c r="C19" s="64"/>
      <c r="D19" s="24" t="s">
        <v>89</v>
      </c>
      <c r="E19" s="25"/>
      <c r="F19" s="25"/>
      <c r="G19" s="25"/>
      <c r="H19" s="25"/>
      <c r="I19" s="26"/>
      <c r="J19" s="24" t="s">
        <v>90</v>
      </c>
      <c r="K19" s="25"/>
      <c r="L19" s="25"/>
      <c r="M19" s="25"/>
      <c r="N19" s="25"/>
      <c r="O19" s="26"/>
      <c r="P19" s="108" t="s">
        <v>109</v>
      </c>
      <c r="Q19" s="34"/>
      <c r="R19" s="53"/>
      <c r="S19" s="54"/>
    </row>
    <row r="20" spans="1:19" ht="14.25" x14ac:dyDescent="0.2">
      <c r="A20" s="131"/>
      <c r="B20" s="133" t="s">
        <v>91</v>
      </c>
      <c r="C20" s="65" t="s">
        <v>92</v>
      </c>
      <c r="D20" s="27" t="s">
        <v>93</v>
      </c>
      <c r="E20" s="27"/>
      <c r="F20" s="27" t="s">
        <v>141</v>
      </c>
      <c r="G20" s="27"/>
      <c r="H20" s="27" t="s">
        <v>94</v>
      </c>
      <c r="I20" s="28"/>
      <c r="J20" s="27" t="s">
        <v>93</v>
      </c>
      <c r="K20" s="27"/>
      <c r="L20" s="27" t="s">
        <v>141</v>
      </c>
      <c r="M20" s="27"/>
      <c r="N20" s="27" t="s">
        <v>94</v>
      </c>
      <c r="O20" s="28"/>
      <c r="P20" s="55" t="s">
        <v>93</v>
      </c>
      <c r="Q20" s="27"/>
      <c r="R20" s="55" t="s">
        <v>141</v>
      </c>
      <c r="S20" s="35"/>
    </row>
    <row r="21" spans="1:19" ht="13.5" thickBot="1" x14ac:dyDescent="0.25">
      <c r="A21" s="131"/>
      <c r="B21" s="134"/>
      <c r="C21" s="66"/>
      <c r="D21" s="101" t="s">
        <v>295</v>
      </c>
      <c r="E21" s="94" t="s">
        <v>296</v>
      </c>
      <c r="F21" s="93" t="s">
        <v>295</v>
      </c>
      <c r="G21" s="94" t="s">
        <v>296</v>
      </c>
      <c r="H21" s="96" t="s">
        <v>295</v>
      </c>
      <c r="I21" s="97" t="s">
        <v>296</v>
      </c>
      <c r="J21" s="103" t="s">
        <v>295</v>
      </c>
      <c r="K21" s="41" t="s">
        <v>296</v>
      </c>
      <c r="L21" s="56" t="s">
        <v>295</v>
      </c>
      <c r="M21" s="41" t="s">
        <v>296</v>
      </c>
      <c r="N21" s="40" t="s">
        <v>295</v>
      </c>
      <c r="O21" s="42" t="s">
        <v>296</v>
      </c>
      <c r="P21" s="101" t="s">
        <v>295</v>
      </c>
      <c r="Q21" s="94" t="s">
        <v>296</v>
      </c>
      <c r="R21" s="159" t="s">
        <v>295</v>
      </c>
      <c r="S21" s="160" t="s">
        <v>296</v>
      </c>
    </row>
    <row r="22" spans="1:19" ht="15.75" x14ac:dyDescent="0.25">
      <c r="A22" s="131"/>
      <c r="B22" s="137" t="s">
        <v>95</v>
      </c>
      <c r="C22" s="104"/>
      <c r="D22" s="102">
        <f t="shared" ref="D22:S22" si="4">SUM(D23:D28)</f>
        <v>24221.232</v>
      </c>
      <c r="E22" s="85">
        <f t="shared" si="4"/>
        <v>63866.194000000003</v>
      </c>
      <c r="F22" s="86">
        <f t="shared" si="4"/>
        <v>109166.95000000001</v>
      </c>
      <c r="G22" s="85">
        <f t="shared" si="4"/>
        <v>289874.04499999998</v>
      </c>
      <c r="H22" s="87">
        <f t="shared" si="4"/>
        <v>18955.708999999999</v>
      </c>
      <c r="I22" s="105">
        <f t="shared" si="4"/>
        <v>28718.641000000003</v>
      </c>
      <c r="J22" s="102">
        <f t="shared" si="4"/>
        <v>28654.843000000001</v>
      </c>
      <c r="K22" s="85">
        <f>SUM(K23:K28)</f>
        <v>30323.421000000002</v>
      </c>
      <c r="L22" s="86">
        <f>SUM(L23:L28)</f>
        <v>129152.89600000001</v>
      </c>
      <c r="M22" s="85">
        <f>SUM(M23:M28)</f>
        <v>137935.133</v>
      </c>
      <c r="N22" s="87">
        <f t="shared" si="4"/>
        <v>10067.648000000001</v>
      </c>
      <c r="O22" s="95">
        <f t="shared" si="4"/>
        <v>8515.8649999999998</v>
      </c>
      <c r="P22" s="161">
        <f t="shared" si="4"/>
        <v>-4433.6110000000008</v>
      </c>
      <c r="Q22" s="162">
        <f t="shared" si="4"/>
        <v>33542.773000000001</v>
      </c>
      <c r="R22" s="216">
        <f t="shared" si="4"/>
        <v>-19985.946000000007</v>
      </c>
      <c r="S22" s="162">
        <f t="shared" si="4"/>
        <v>151938.91199999998</v>
      </c>
    </row>
    <row r="23" spans="1:19" x14ac:dyDescent="0.2">
      <c r="A23" s="131"/>
      <c r="B23" s="138" t="s">
        <v>96</v>
      </c>
      <c r="C23" s="110" t="s">
        <v>150</v>
      </c>
      <c r="D23" s="111">
        <v>509.68599999999998</v>
      </c>
      <c r="E23" s="112">
        <v>1554.127</v>
      </c>
      <c r="F23" s="29">
        <v>2297.23</v>
      </c>
      <c r="G23" s="30">
        <v>7067.8190000000004</v>
      </c>
      <c r="H23" s="111">
        <v>659.56600000000003</v>
      </c>
      <c r="I23" s="113">
        <v>838.17499999999995</v>
      </c>
      <c r="J23" s="83">
        <v>1773.8309999999999</v>
      </c>
      <c r="K23" s="30">
        <v>1382.973</v>
      </c>
      <c r="L23" s="58">
        <v>7996.3370000000004</v>
      </c>
      <c r="M23" s="30">
        <v>6278.585</v>
      </c>
      <c r="N23" s="29">
        <v>1145.7280000000001</v>
      </c>
      <c r="O23" s="149">
        <v>1184.9870000000001</v>
      </c>
      <c r="P23" s="212">
        <f t="shared" ref="P23:P28" si="5">D23-J23</f>
        <v>-1264.145</v>
      </c>
      <c r="Q23" s="213">
        <f t="shared" ref="Q23:Q28" si="6">E23-K23</f>
        <v>171.154</v>
      </c>
      <c r="R23" s="217">
        <f t="shared" ref="P23:S28" si="7">F23-L23</f>
        <v>-5699.107</v>
      </c>
      <c r="S23" s="218">
        <f t="shared" si="7"/>
        <v>789.23400000000038</v>
      </c>
    </row>
    <row r="24" spans="1:19" x14ac:dyDescent="0.2">
      <c r="A24" s="131"/>
      <c r="B24" s="138" t="s">
        <v>97</v>
      </c>
      <c r="C24" s="110" t="s">
        <v>98</v>
      </c>
      <c r="D24" s="111">
        <v>4581.7839999999997</v>
      </c>
      <c r="E24" s="112">
        <v>19174.793000000001</v>
      </c>
      <c r="F24" s="29">
        <v>20637.598000000002</v>
      </c>
      <c r="G24" s="30">
        <v>86944.103000000003</v>
      </c>
      <c r="H24" s="111">
        <v>2210.7269999999999</v>
      </c>
      <c r="I24" s="113">
        <v>5739.5140000000001</v>
      </c>
      <c r="J24" s="83">
        <v>6550.9139999999998</v>
      </c>
      <c r="K24" s="30">
        <v>8703.4950000000008</v>
      </c>
      <c r="L24" s="58">
        <v>29528.877</v>
      </c>
      <c r="M24" s="30">
        <v>39609.485000000001</v>
      </c>
      <c r="N24" s="29">
        <v>2434.3629999999998</v>
      </c>
      <c r="O24" s="149">
        <v>2489.105</v>
      </c>
      <c r="P24" s="212">
        <f t="shared" si="5"/>
        <v>-1969.13</v>
      </c>
      <c r="Q24" s="213">
        <f t="shared" si="6"/>
        <v>10471.298000000001</v>
      </c>
      <c r="R24" s="217">
        <f t="shared" si="7"/>
        <v>-8891.2789999999986</v>
      </c>
      <c r="S24" s="218">
        <f t="shared" si="7"/>
        <v>47334.618000000002</v>
      </c>
    </row>
    <row r="25" spans="1:19" x14ac:dyDescent="0.2">
      <c r="A25" s="131"/>
      <c r="B25" s="138" t="s">
        <v>99</v>
      </c>
      <c r="C25" s="110" t="s">
        <v>100</v>
      </c>
      <c r="D25" s="111">
        <v>1219.43</v>
      </c>
      <c r="E25" s="112">
        <v>2150.3829999999998</v>
      </c>
      <c r="F25" s="29">
        <v>5496.16</v>
      </c>
      <c r="G25" s="30">
        <v>9791.3279999999995</v>
      </c>
      <c r="H25" s="111">
        <v>808.25599999999997</v>
      </c>
      <c r="I25" s="113">
        <v>1069.9000000000001</v>
      </c>
      <c r="J25" s="83">
        <v>360.10199999999998</v>
      </c>
      <c r="K25" s="30">
        <v>336.79500000000002</v>
      </c>
      <c r="L25" s="58">
        <v>1621.56</v>
      </c>
      <c r="M25" s="30">
        <v>1553.8320000000001</v>
      </c>
      <c r="N25" s="29">
        <v>197.21199999999999</v>
      </c>
      <c r="O25" s="149">
        <v>136.35</v>
      </c>
      <c r="P25" s="212">
        <f t="shared" si="5"/>
        <v>859.32800000000009</v>
      </c>
      <c r="Q25" s="213">
        <f t="shared" si="6"/>
        <v>1813.5879999999997</v>
      </c>
      <c r="R25" s="217">
        <f t="shared" si="7"/>
        <v>3874.6</v>
      </c>
      <c r="S25" s="218">
        <f t="shared" si="7"/>
        <v>8237.4959999999992</v>
      </c>
    </row>
    <row r="26" spans="1:19" x14ac:dyDescent="0.2">
      <c r="A26" s="131"/>
      <c r="B26" s="138" t="s">
        <v>101</v>
      </c>
      <c r="C26" s="110" t="s">
        <v>102</v>
      </c>
      <c r="D26" s="111">
        <v>9972.0360000000001</v>
      </c>
      <c r="E26" s="112">
        <v>16701.697</v>
      </c>
      <c r="F26" s="29">
        <v>44962.110999999997</v>
      </c>
      <c r="G26" s="30">
        <v>75959.385999999999</v>
      </c>
      <c r="H26" s="111">
        <v>12952.772000000001</v>
      </c>
      <c r="I26" s="113">
        <v>15898.235000000001</v>
      </c>
      <c r="J26" s="83">
        <v>1788.0630000000001</v>
      </c>
      <c r="K26" s="30">
        <v>3081.56</v>
      </c>
      <c r="L26" s="58">
        <v>8060.7089999999998</v>
      </c>
      <c r="M26" s="30">
        <v>13991.118</v>
      </c>
      <c r="N26" s="29">
        <v>1609.9659999999999</v>
      </c>
      <c r="O26" s="149">
        <v>1492.8520000000001</v>
      </c>
      <c r="P26" s="212">
        <f t="shared" si="7"/>
        <v>8183.973</v>
      </c>
      <c r="Q26" s="213">
        <f t="shared" si="6"/>
        <v>13620.137000000001</v>
      </c>
      <c r="R26" s="217">
        <f t="shared" si="7"/>
        <v>36901.401999999995</v>
      </c>
      <c r="S26" s="218">
        <f t="shared" si="7"/>
        <v>61968.267999999996</v>
      </c>
    </row>
    <row r="27" spans="1:19" x14ac:dyDescent="0.2">
      <c r="A27" s="131"/>
      <c r="B27" s="138" t="s">
        <v>103</v>
      </c>
      <c r="C27" s="110" t="s">
        <v>104</v>
      </c>
      <c r="D27" s="111">
        <v>4505.3689999999997</v>
      </c>
      <c r="E27" s="112">
        <v>16206.130999999999</v>
      </c>
      <c r="F27" s="29">
        <v>20304.668000000001</v>
      </c>
      <c r="G27" s="30">
        <v>73338.822</v>
      </c>
      <c r="H27" s="111">
        <v>1239.625</v>
      </c>
      <c r="I27" s="113">
        <v>2745.8470000000002</v>
      </c>
      <c r="J27" s="83">
        <v>7179.0029999999997</v>
      </c>
      <c r="K27" s="30">
        <v>5699.7929999999997</v>
      </c>
      <c r="L27" s="58">
        <v>32352.381000000001</v>
      </c>
      <c r="M27" s="30">
        <v>26019.664000000001</v>
      </c>
      <c r="N27" s="29">
        <v>1718.5809999999999</v>
      </c>
      <c r="O27" s="149">
        <v>971.94399999999996</v>
      </c>
      <c r="P27" s="212">
        <f t="shared" si="5"/>
        <v>-2673.634</v>
      </c>
      <c r="Q27" s="213">
        <f t="shared" si="6"/>
        <v>10506.338</v>
      </c>
      <c r="R27" s="217">
        <f t="shared" si="7"/>
        <v>-12047.713</v>
      </c>
      <c r="S27" s="218">
        <f t="shared" si="7"/>
        <v>47319.157999999996</v>
      </c>
    </row>
    <row r="28" spans="1:19" ht="13.5" thickBot="1" x14ac:dyDescent="0.25">
      <c r="A28" s="131"/>
      <c r="B28" s="139" t="s">
        <v>105</v>
      </c>
      <c r="C28" s="117" t="s">
        <v>106</v>
      </c>
      <c r="D28" s="118">
        <v>3432.9270000000001</v>
      </c>
      <c r="E28" s="119">
        <v>8079.0630000000001</v>
      </c>
      <c r="F28" s="31">
        <v>15469.183000000001</v>
      </c>
      <c r="G28" s="32">
        <v>36772.587</v>
      </c>
      <c r="H28" s="118">
        <v>1084.7629999999999</v>
      </c>
      <c r="I28" s="120">
        <v>2426.9699999999998</v>
      </c>
      <c r="J28" s="84">
        <v>11002.93</v>
      </c>
      <c r="K28" s="32">
        <v>11118.805</v>
      </c>
      <c r="L28" s="61">
        <v>49593.031999999999</v>
      </c>
      <c r="M28" s="32">
        <v>50482.449000000001</v>
      </c>
      <c r="N28" s="31">
        <v>2961.7979999999998</v>
      </c>
      <c r="O28" s="150">
        <v>2240.627</v>
      </c>
      <c r="P28" s="214">
        <f t="shared" si="5"/>
        <v>-7570.0030000000006</v>
      </c>
      <c r="Q28" s="215">
        <f t="shared" si="6"/>
        <v>-3039.7420000000002</v>
      </c>
      <c r="R28" s="219">
        <f t="shared" si="7"/>
        <v>-34123.849000000002</v>
      </c>
      <c r="S28" s="220">
        <f t="shared" si="7"/>
        <v>-13709.862000000001</v>
      </c>
    </row>
    <row r="29" spans="1:19" x14ac:dyDescent="0.2">
      <c r="G29" s="80"/>
      <c r="H29" s="80"/>
    </row>
    <row r="30" spans="1:19" ht="27" customHeight="1" thickBot="1" x14ac:dyDescent="0.4">
      <c r="B30" s="36" t="s">
        <v>145</v>
      </c>
      <c r="G30" s="80"/>
    </row>
    <row r="31" spans="1:19" ht="14.25" x14ac:dyDescent="0.2">
      <c r="A31" s="131"/>
      <c r="B31" s="132"/>
      <c r="C31" s="64"/>
      <c r="D31" s="24" t="s">
        <v>89</v>
      </c>
      <c r="E31" s="25"/>
      <c r="F31" s="25"/>
      <c r="G31" s="25"/>
      <c r="H31" s="25"/>
      <c r="I31" s="26"/>
      <c r="J31" s="24" t="s">
        <v>90</v>
      </c>
      <c r="K31" s="25"/>
      <c r="L31" s="25"/>
      <c r="M31" s="25"/>
      <c r="N31" s="25"/>
      <c r="O31" s="26"/>
      <c r="P31" s="24" t="s">
        <v>109</v>
      </c>
      <c r="Q31" s="34"/>
      <c r="R31" s="53"/>
      <c r="S31" s="54"/>
    </row>
    <row r="32" spans="1:19" ht="14.25" x14ac:dyDescent="0.2">
      <c r="A32" s="131"/>
      <c r="B32" s="133" t="s">
        <v>91</v>
      </c>
      <c r="C32" s="65" t="s">
        <v>92</v>
      </c>
      <c r="D32" s="27" t="s">
        <v>93</v>
      </c>
      <c r="E32" s="27"/>
      <c r="F32" s="27" t="s">
        <v>141</v>
      </c>
      <c r="G32" s="27"/>
      <c r="H32" s="27" t="s">
        <v>94</v>
      </c>
      <c r="I32" s="28"/>
      <c r="J32" s="27" t="s">
        <v>93</v>
      </c>
      <c r="K32" s="27"/>
      <c r="L32" s="27" t="s">
        <v>141</v>
      </c>
      <c r="M32" s="27"/>
      <c r="N32" s="27" t="s">
        <v>94</v>
      </c>
      <c r="O32" s="28"/>
      <c r="P32" s="27" t="s">
        <v>93</v>
      </c>
      <c r="Q32" s="27"/>
      <c r="R32" s="55" t="s">
        <v>141</v>
      </c>
      <c r="S32" s="35"/>
    </row>
    <row r="33" spans="1:21" ht="13.5" thickBot="1" x14ac:dyDescent="0.25">
      <c r="A33" s="131"/>
      <c r="B33" s="134"/>
      <c r="C33" s="66"/>
      <c r="D33" s="101" t="s">
        <v>295</v>
      </c>
      <c r="E33" s="94" t="s">
        <v>296</v>
      </c>
      <c r="F33" s="93" t="s">
        <v>295</v>
      </c>
      <c r="G33" s="94" t="s">
        <v>296</v>
      </c>
      <c r="H33" s="96" t="s">
        <v>295</v>
      </c>
      <c r="I33" s="97" t="s">
        <v>296</v>
      </c>
      <c r="J33" s="103" t="s">
        <v>295</v>
      </c>
      <c r="K33" s="41" t="s">
        <v>296</v>
      </c>
      <c r="L33" s="56" t="s">
        <v>295</v>
      </c>
      <c r="M33" s="41" t="s">
        <v>296</v>
      </c>
      <c r="N33" s="40" t="s">
        <v>295</v>
      </c>
      <c r="O33" s="42" t="s">
        <v>296</v>
      </c>
      <c r="P33" s="103" t="s">
        <v>295</v>
      </c>
      <c r="Q33" s="41" t="s">
        <v>296</v>
      </c>
      <c r="R33" s="57" t="s">
        <v>295</v>
      </c>
      <c r="S33" s="43" t="s">
        <v>296</v>
      </c>
      <c r="T33" s="142"/>
    </row>
    <row r="34" spans="1:21" ht="15.75" x14ac:dyDescent="0.25">
      <c r="A34" s="131"/>
      <c r="B34" s="137" t="s">
        <v>95</v>
      </c>
      <c r="C34" s="104"/>
      <c r="D34" s="102">
        <f t="shared" ref="D34:S34" si="8">SUM(D35:D40)</f>
        <v>101437.14499999999</v>
      </c>
      <c r="E34" s="85">
        <f t="shared" si="8"/>
        <v>160404.019</v>
      </c>
      <c r="F34" s="86">
        <f t="shared" si="8"/>
        <v>457246.22599999997</v>
      </c>
      <c r="G34" s="85">
        <f t="shared" si="8"/>
        <v>728126.45499999996</v>
      </c>
      <c r="H34" s="87">
        <f t="shared" si="8"/>
        <v>148798.77899999998</v>
      </c>
      <c r="I34" s="105">
        <f t="shared" si="8"/>
        <v>153619.61500000002</v>
      </c>
      <c r="J34" s="102">
        <f t="shared" si="8"/>
        <v>84733.497999999992</v>
      </c>
      <c r="K34" s="85">
        <f t="shared" si="8"/>
        <v>98302.293999999994</v>
      </c>
      <c r="L34" s="86">
        <f t="shared" si="8"/>
        <v>381966.24899999995</v>
      </c>
      <c r="M34" s="85">
        <f t="shared" si="8"/>
        <v>446809.32499999995</v>
      </c>
      <c r="N34" s="87">
        <f t="shared" si="8"/>
        <v>43513.640000000007</v>
      </c>
      <c r="O34" s="95">
        <f t="shared" si="8"/>
        <v>38973.864999999998</v>
      </c>
      <c r="P34" s="146">
        <f t="shared" ref="P34:Q34" si="9">SUM(P35:P40)</f>
        <v>16703.646999999997</v>
      </c>
      <c r="Q34" s="79">
        <f t="shared" si="9"/>
        <v>62101.725000000006</v>
      </c>
      <c r="R34" s="78">
        <f t="shared" si="8"/>
        <v>75279.977000000028</v>
      </c>
      <c r="S34" s="79">
        <f t="shared" si="8"/>
        <v>281317.13000000006</v>
      </c>
      <c r="T34" s="142"/>
    </row>
    <row r="35" spans="1:21" x14ac:dyDescent="0.2">
      <c r="A35" s="131"/>
      <c r="B35" s="138" t="s">
        <v>96</v>
      </c>
      <c r="C35" s="110" t="s">
        <v>150</v>
      </c>
      <c r="D35" s="111">
        <v>60922.087</v>
      </c>
      <c r="E35" s="112">
        <v>90641.452000000005</v>
      </c>
      <c r="F35" s="58">
        <v>274624.02600000001</v>
      </c>
      <c r="G35" s="30">
        <v>411417.78700000001</v>
      </c>
      <c r="H35" s="111">
        <v>122617.74800000001</v>
      </c>
      <c r="I35" s="113">
        <v>123448.205</v>
      </c>
      <c r="J35" s="128">
        <v>7784.7039999999997</v>
      </c>
      <c r="K35" s="112">
        <v>8604.134</v>
      </c>
      <c r="L35" s="58">
        <v>35085.377</v>
      </c>
      <c r="M35" s="30">
        <v>39153.241999999998</v>
      </c>
      <c r="N35" s="111">
        <v>7564.8810000000003</v>
      </c>
      <c r="O35" s="144">
        <v>6654.3969999999999</v>
      </c>
      <c r="P35" s="147">
        <f t="shared" ref="P35:R40" si="10">D35-J35</f>
        <v>53137.383000000002</v>
      </c>
      <c r="Q35" s="114">
        <f t="shared" si="10"/>
        <v>82037.317999999999</v>
      </c>
      <c r="R35" s="59">
        <f t="shared" si="10"/>
        <v>239538.649</v>
      </c>
      <c r="S35" s="60">
        <f t="shared" ref="S35:S40" si="11">G35-M35</f>
        <v>372264.54500000004</v>
      </c>
      <c r="T35" s="142"/>
      <c r="U35" s="126"/>
    </row>
    <row r="36" spans="1:21" x14ac:dyDescent="0.2">
      <c r="A36" s="131"/>
      <c r="B36" s="138" t="s">
        <v>97</v>
      </c>
      <c r="C36" s="110" t="s">
        <v>98</v>
      </c>
      <c r="D36" s="111">
        <v>7216.6090000000004</v>
      </c>
      <c r="E36" s="112">
        <v>24225.1</v>
      </c>
      <c r="F36" s="58">
        <v>32538.615000000002</v>
      </c>
      <c r="G36" s="30">
        <v>109906.33199999999</v>
      </c>
      <c r="H36" s="111">
        <v>3232.9989999999998</v>
      </c>
      <c r="I36" s="113">
        <v>7835.3959999999997</v>
      </c>
      <c r="J36" s="128">
        <v>20590.447</v>
      </c>
      <c r="K36" s="112">
        <v>25450.798999999999</v>
      </c>
      <c r="L36" s="58">
        <v>92816.906000000003</v>
      </c>
      <c r="M36" s="30">
        <v>115684.09</v>
      </c>
      <c r="N36" s="111">
        <v>11963.732</v>
      </c>
      <c r="O36" s="144">
        <v>10882.008</v>
      </c>
      <c r="P36" s="147">
        <f t="shared" si="10"/>
        <v>-13373.838</v>
      </c>
      <c r="Q36" s="114">
        <f t="shared" si="10"/>
        <v>-1225.6990000000005</v>
      </c>
      <c r="R36" s="59">
        <f t="shared" si="10"/>
        <v>-60278.290999999997</v>
      </c>
      <c r="S36" s="60">
        <f t="shared" si="11"/>
        <v>-5777.7580000000016</v>
      </c>
    </row>
    <row r="37" spans="1:21" x14ac:dyDescent="0.2">
      <c r="A37" s="131"/>
      <c r="B37" s="138" t="s">
        <v>99</v>
      </c>
      <c r="C37" s="110" t="s">
        <v>100</v>
      </c>
      <c r="D37" s="111">
        <v>3226.23</v>
      </c>
      <c r="E37" s="112">
        <v>3324.703</v>
      </c>
      <c r="F37" s="58">
        <v>14542.268</v>
      </c>
      <c r="G37" s="30">
        <v>15090.166999999999</v>
      </c>
      <c r="H37" s="111">
        <v>3717.3739999999998</v>
      </c>
      <c r="I37" s="113">
        <v>3004.5479999999998</v>
      </c>
      <c r="J37" s="128">
        <v>8201.9120000000003</v>
      </c>
      <c r="K37" s="112">
        <v>7504.9480000000003</v>
      </c>
      <c r="L37" s="58">
        <v>36982.648999999998</v>
      </c>
      <c r="M37" s="30">
        <v>34114.006999999998</v>
      </c>
      <c r="N37" s="111">
        <v>6217.415</v>
      </c>
      <c r="O37" s="144">
        <v>5148.5919999999996</v>
      </c>
      <c r="P37" s="147">
        <f t="shared" si="10"/>
        <v>-4975.6820000000007</v>
      </c>
      <c r="Q37" s="114">
        <f t="shared" si="10"/>
        <v>-4180.2450000000008</v>
      </c>
      <c r="R37" s="59">
        <f t="shared" si="10"/>
        <v>-22440.380999999998</v>
      </c>
      <c r="S37" s="60">
        <f t="shared" si="11"/>
        <v>-19023.839999999997</v>
      </c>
      <c r="T37" s="142"/>
    </row>
    <row r="38" spans="1:21" x14ac:dyDescent="0.2">
      <c r="A38" s="131"/>
      <c r="B38" s="138" t="s">
        <v>101</v>
      </c>
      <c r="C38" s="110" t="s">
        <v>102</v>
      </c>
      <c r="D38" s="111">
        <v>4505.5510000000004</v>
      </c>
      <c r="E38" s="112">
        <v>6277.232</v>
      </c>
      <c r="F38" s="58">
        <v>20306.983</v>
      </c>
      <c r="G38" s="30">
        <v>28577.984</v>
      </c>
      <c r="H38" s="111">
        <v>8986.5130000000008</v>
      </c>
      <c r="I38" s="113">
        <v>8644.2999999999993</v>
      </c>
      <c r="J38" s="128">
        <v>2540.067</v>
      </c>
      <c r="K38" s="112">
        <v>5193.5659999999998</v>
      </c>
      <c r="L38" s="58">
        <v>11449.239</v>
      </c>
      <c r="M38" s="30">
        <v>23609.095000000001</v>
      </c>
      <c r="N38" s="111">
        <v>3879.9160000000002</v>
      </c>
      <c r="O38" s="144">
        <v>3979.8710000000001</v>
      </c>
      <c r="P38" s="147">
        <f t="shared" si="10"/>
        <v>1965.4840000000004</v>
      </c>
      <c r="Q38" s="114">
        <f t="shared" si="10"/>
        <v>1083.6660000000002</v>
      </c>
      <c r="R38" s="59">
        <f t="shared" si="10"/>
        <v>8857.7440000000006</v>
      </c>
      <c r="S38" s="60">
        <f t="shared" si="11"/>
        <v>4968.8889999999992</v>
      </c>
      <c r="T38" s="142"/>
    </row>
    <row r="39" spans="1:21" x14ac:dyDescent="0.2">
      <c r="A39" s="131"/>
      <c r="B39" s="138" t="s">
        <v>103</v>
      </c>
      <c r="C39" s="110" t="s">
        <v>104</v>
      </c>
      <c r="D39" s="111">
        <v>3262.8470000000002</v>
      </c>
      <c r="E39" s="112">
        <v>8965.5290000000005</v>
      </c>
      <c r="F39" s="58">
        <v>14705.832</v>
      </c>
      <c r="G39" s="30">
        <v>40654.156000000003</v>
      </c>
      <c r="H39" s="111">
        <v>958.86199999999997</v>
      </c>
      <c r="I39" s="113">
        <v>1713.9580000000001</v>
      </c>
      <c r="J39" s="128">
        <v>7248.3760000000002</v>
      </c>
      <c r="K39" s="112">
        <v>8775.9069999999992</v>
      </c>
      <c r="L39" s="58">
        <v>32687.678</v>
      </c>
      <c r="M39" s="30">
        <v>39944.758999999998</v>
      </c>
      <c r="N39" s="111">
        <v>1757.1690000000001</v>
      </c>
      <c r="O39" s="144">
        <v>1579.2539999999999</v>
      </c>
      <c r="P39" s="147">
        <f t="shared" si="10"/>
        <v>-3985.529</v>
      </c>
      <c r="Q39" s="114">
        <f t="shared" si="10"/>
        <v>189.62200000000121</v>
      </c>
      <c r="R39" s="59">
        <f t="shared" si="10"/>
        <v>-17981.845999999998</v>
      </c>
      <c r="S39" s="60">
        <f t="shared" si="11"/>
        <v>709.39700000000448</v>
      </c>
    </row>
    <row r="40" spans="1:21" ht="13.5" thickBot="1" x14ac:dyDescent="0.25">
      <c r="A40" s="131"/>
      <c r="B40" s="139" t="s">
        <v>105</v>
      </c>
      <c r="C40" s="117" t="s">
        <v>106</v>
      </c>
      <c r="D40" s="118">
        <v>22303.821</v>
      </c>
      <c r="E40" s="119">
        <v>26970.003000000001</v>
      </c>
      <c r="F40" s="61">
        <v>100528.50199999999</v>
      </c>
      <c r="G40" s="32">
        <v>122480.02899999999</v>
      </c>
      <c r="H40" s="118">
        <v>9285.2829999999994</v>
      </c>
      <c r="I40" s="120">
        <v>8973.2080000000005</v>
      </c>
      <c r="J40" s="129">
        <v>38367.991999999998</v>
      </c>
      <c r="K40" s="119">
        <v>42772.94</v>
      </c>
      <c r="L40" s="61">
        <v>172944.4</v>
      </c>
      <c r="M40" s="32">
        <v>194304.13200000001</v>
      </c>
      <c r="N40" s="118">
        <v>12130.527</v>
      </c>
      <c r="O40" s="145">
        <v>10729.743</v>
      </c>
      <c r="P40" s="148">
        <f t="shared" si="10"/>
        <v>-16064.170999999998</v>
      </c>
      <c r="Q40" s="121">
        <f t="shared" si="10"/>
        <v>-15802.937000000002</v>
      </c>
      <c r="R40" s="62">
        <f t="shared" si="10"/>
        <v>-72415.898000000001</v>
      </c>
      <c r="S40" s="63">
        <f t="shared" si="11"/>
        <v>-71824.103000000017</v>
      </c>
    </row>
    <row r="41" spans="1:21" x14ac:dyDescent="0.2">
      <c r="G41" s="80"/>
      <c r="H41" s="80"/>
      <c r="L41" s="80"/>
    </row>
    <row r="42" spans="1:21" ht="27.75" thickBot="1" x14ac:dyDescent="0.4">
      <c r="B42" s="36" t="s">
        <v>262</v>
      </c>
      <c r="H42" s="80"/>
    </row>
    <row r="43" spans="1:21" ht="14.25" x14ac:dyDescent="0.2">
      <c r="A43" s="131"/>
      <c r="B43" s="132"/>
      <c r="C43" s="64"/>
      <c r="D43" s="108" t="s">
        <v>89</v>
      </c>
      <c r="E43" s="25"/>
      <c r="F43" s="25"/>
      <c r="G43" s="25"/>
      <c r="H43" s="25"/>
      <c r="I43" s="26"/>
      <c r="J43" s="24" t="s">
        <v>90</v>
      </c>
      <c r="K43" s="25"/>
      <c r="L43" s="25"/>
      <c r="M43" s="25"/>
      <c r="N43" s="25"/>
      <c r="O43" s="26"/>
      <c r="P43" s="24" t="s">
        <v>109</v>
      </c>
      <c r="Q43" s="34"/>
      <c r="R43" s="53"/>
      <c r="S43" s="54"/>
    </row>
    <row r="44" spans="1:21" ht="14.25" x14ac:dyDescent="0.2">
      <c r="A44" s="131"/>
      <c r="B44" s="133" t="s">
        <v>91</v>
      </c>
      <c r="C44" s="65" t="s">
        <v>92</v>
      </c>
      <c r="D44" s="55" t="s">
        <v>93</v>
      </c>
      <c r="E44" s="27"/>
      <c r="F44" s="27" t="s">
        <v>141</v>
      </c>
      <c r="G44" s="27"/>
      <c r="H44" s="27" t="s">
        <v>94</v>
      </c>
      <c r="I44" s="28"/>
      <c r="J44" s="27" t="s">
        <v>93</v>
      </c>
      <c r="K44" s="27"/>
      <c r="L44" s="27" t="s">
        <v>141</v>
      </c>
      <c r="M44" s="27"/>
      <c r="N44" s="27" t="s">
        <v>94</v>
      </c>
      <c r="O44" s="28"/>
      <c r="P44" s="27" t="s">
        <v>93</v>
      </c>
      <c r="Q44" s="27"/>
      <c r="R44" s="55" t="s">
        <v>141</v>
      </c>
      <c r="S44" s="35"/>
    </row>
    <row r="45" spans="1:21" ht="13.5" thickBot="1" x14ac:dyDescent="0.25">
      <c r="A45" s="131"/>
      <c r="B45" s="134"/>
      <c r="C45" s="66"/>
      <c r="D45" s="103" t="s">
        <v>295</v>
      </c>
      <c r="E45" s="41" t="s">
        <v>296</v>
      </c>
      <c r="F45" s="56" t="s">
        <v>295</v>
      </c>
      <c r="G45" s="41" t="s">
        <v>296</v>
      </c>
      <c r="H45" s="40" t="s">
        <v>295</v>
      </c>
      <c r="I45" s="42" t="s">
        <v>296</v>
      </c>
      <c r="J45" s="103" t="s">
        <v>295</v>
      </c>
      <c r="K45" s="41" t="s">
        <v>296</v>
      </c>
      <c r="L45" s="56" t="s">
        <v>295</v>
      </c>
      <c r="M45" s="41" t="s">
        <v>296</v>
      </c>
      <c r="N45" s="40" t="s">
        <v>295</v>
      </c>
      <c r="O45" s="42" t="s">
        <v>296</v>
      </c>
      <c r="P45" s="103" t="s">
        <v>295</v>
      </c>
      <c r="Q45" s="41" t="s">
        <v>296</v>
      </c>
      <c r="R45" s="57" t="s">
        <v>295</v>
      </c>
      <c r="S45" s="43" t="s">
        <v>296</v>
      </c>
    </row>
    <row r="46" spans="1:21" ht="15.75" x14ac:dyDescent="0.25">
      <c r="A46" s="131"/>
      <c r="B46" s="122" t="s">
        <v>95</v>
      </c>
      <c r="C46" s="123"/>
      <c r="D46" s="102">
        <f t="shared" ref="D46:S46" si="12">SUM(D47:D52)</f>
        <v>333395.56700000004</v>
      </c>
      <c r="E46" s="85">
        <f t="shared" si="12"/>
        <v>541582.5560000001</v>
      </c>
      <c r="F46" s="86">
        <f>(SUM(F47:F52))/1</f>
        <v>1502902.219</v>
      </c>
      <c r="G46" s="85">
        <f>(SUM(G47:G52))/1</f>
        <v>2459265.3989999997</v>
      </c>
      <c r="H46" s="87">
        <f t="shared" si="12"/>
        <v>269935.32900000003</v>
      </c>
      <c r="I46" s="105">
        <f t="shared" si="12"/>
        <v>307077.24099999998</v>
      </c>
      <c r="J46" s="102">
        <f t="shared" si="12"/>
        <v>243331.75699999998</v>
      </c>
      <c r="K46" s="85">
        <f t="shared" si="12"/>
        <v>300226.27599999995</v>
      </c>
      <c r="L46" s="86">
        <f>(SUM(L47:L52))/1</f>
        <v>1096976.0119999999</v>
      </c>
      <c r="M46" s="85">
        <f>(SUM(M47:M52))/1</f>
        <v>1364303.1469999999</v>
      </c>
      <c r="N46" s="87">
        <f t="shared" si="12"/>
        <v>148052.78699999998</v>
      </c>
      <c r="O46" s="95">
        <f t="shared" si="12"/>
        <v>141732.73300000001</v>
      </c>
      <c r="P46" s="146">
        <f t="shared" ref="P46:Q46" si="13">SUM(P47:P52)</f>
        <v>90063.81</v>
      </c>
      <c r="Q46" s="79">
        <f t="shared" si="13"/>
        <v>241356.28000000003</v>
      </c>
      <c r="R46" s="78">
        <f t="shared" si="12"/>
        <v>405926.20700000005</v>
      </c>
      <c r="S46" s="79">
        <f t="shared" si="12"/>
        <v>1094962.2519999999</v>
      </c>
    </row>
    <row r="47" spans="1:21" x14ac:dyDescent="0.2">
      <c r="A47" s="131"/>
      <c r="B47" s="130" t="s">
        <v>96</v>
      </c>
      <c r="C47" s="115" t="s">
        <v>150</v>
      </c>
      <c r="D47" s="83">
        <v>80716.520999999993</v>
      </c>
      <c r="E47" s="30">
        <v>119986.856</v>
      </c>
      <c r="F47" s="58">
        <v>363842.70799999998</v>
      </c>
      <c r="G47" s="30">
        <v>544694.46</v>
      </c>
      <c r="H47" s="29">
        <v>150645.73300000001</v>
      </c>
      <c r="I47" s="106">
        <v>157358.95699999999</v>
      </c>
      <c r="J47" s="83">
        <v>35146.571000000004</v>
      </c>
      <c r="K47" s="30">
        <v>40394.631000000001</v>
      </c>
      <c r="L47" s="58">
        <v>158428.103</v>
      </c>
      <c r="M47" s="30">
        <v>183967.39199999999</v>
      </c>
      <c r="N47" s="29">
        <v>44124.464999999997</v>
      </c>
      <c r="O47" s="149">
        <v>40740.733999999997</v>
      </c>
      <c r="P47" s="151">
        <f t="shared" ref="P47:S52" si="14">D47-J47</f>
        <v>45569.94999999999</v>
      </c>
      <c r="Q47" s="81">
        <f t="shared" si="14"/>
        <v>79592.225000000006</v>
      </c>
      <c r="R47" s="59">
        <f t="shared" si="14"/>
        <v>205414.60499999998</v>
      </c>
      <c r="S47" s="60">
        <f t="shared" si="14"/>
        <v>360727.06799999997</v>
      </c>
    </row>
    <row r="48" spans="1:21" x14ac:dyDescent="0.2">
      <c r="A48" s="131"/>
      <c r="B48" s="135" t="s">
        <v>97</v>
      </c>
      <c r="C48" s="115" t="s">
        <v>98</v>
      </c>
      <c r="D48" s="83">
        <v>29512.73</v>
      </c>
      <c r="E48" s="30">
        <v>75183.664000000004</v>
      </c>
      <c r="F48" s="58">
        <v>133043.266</v>
      </c>
      <c r="G48" s="30">
        <v>341038.82199999999</v>
      </c>
      <c r="H48" s="29">
        <v>13356.43</v>
      </c>
      <c r="I48" s="106">
        <v>23703.623</v>
      </c>
      <c r="J48" s="83">
        <v>52692.883999999998</v>
      </c>
      <c r="K48" s="30">
        <v>70739.834000000003</v>
      </c>
      <c r="L48" s="58">
        <v>237589.13699999999</v>
      </c>
      <c r="M48" s="30">
        <v>321328.978</v>
      </c>
      <c r="N48" s="29">
        <v>27868.879000000001</v>
      </c>
      <c r="O48" s="149">
        <v>26716.984</v>
      </c>
      <c r="P48" s="151">
        <f t="shared" si="14"/>
        <v>-23180.153999999999</v>
      </c>
      <c r="Q48" s="81">
        <f t="shared" si="14"/>
        <v>4443.8300000000017</v>
      </c>
      <c r="R48" s="59">
        <f t="shared" si="14"/>
        <v>-104545.87099999998</v>
      </c>
      <c r="S48" s="60">
        <f t="shared" si="14"/>
        <v>19709.843999999983</v>
      </c>
    </row>
    <row r="49" spans="1:19" x14ac:dyDescent="0.2">
      <c r="A49" s="131"/>
      <c r="B49" s="135" t="s">
        <v>99</v>
      </c>
      <c r="C49" s="115" t="s">
        <v>100</v>
      </c>
      <c r="D49" s="83">
        <v>22067.833999999999</v>
      </c>
      <c r="E49" s="30">
        <v>30647.351999999999</v>
      </c>
      <c r="F49" s="58">
        <v>99479.452000000005</v>
      </c>
      <c r="G49" s="30">
        <v>139279.038</v>
      </c>
      <c r="H49" s="29">
        <v>19373.337</v>
      </c>
      <c r="I49" s="106">
        <v>24048.92</v>
      </c>
      <c r="J49" s="83">
        <v>21438.702000000001</v>
      </c>
      <c r="K49" s="30">
        <v>22330.152999999998</v>
      </c>
      <c r="L49" s="58">
        <v>96659.631999999998</v>
      </c>
      <c r="M49" s="30">
        <v>101528.88800000001</v>
      </c>
      <c r="N49" s="29">
        <v>17035.722000000002</v>
      </c>
      <c r="O49" s="149">
        <v>15632.675999999999</v>
      </c>
      <c r="P49" s="151">
        <f t="shared" si="14"/>
        <v>629.13199999999779</v>
      </c>
      <c r="Q49" s="81">
        <f t="shared" si="14"/>
        <v>8317.1990000000005</v>
      </c>
      <c r="R49" s="59">
        <f t="shared" si="14"/>
        <v>2819.820000000007</v>
      </c>
      <c r="S49" s="60">
        <f t="shared" si="14"/>
        <v>37750.149999999994</v>
      </c>
    </row>
    <row r="50" spans="1:19" x14ac:dyDescent="0.2">
      <c r="A50" s="131"/>
      <c r="B50" s="135" t="s">
        <v>101</v>
      </c>
      <c r="C50" s="115" t="s">
        <v>102</v>
      </c>
      <c r="D50" s="83">
        <v>20923.080999999998</v>
      </c>
      <c r="E50" s="30">
        <v>34477.587</v>
      </c>
      <c r="F50" s="58">
        <v>94332.057000000001</v>
      </c>
      <c r="G50" s="30">
        <v>156731.51300000001</v>
      </c>
      <c r="H50" s="29">
        <v>28799.771000000001</v>
      </c>
      <c r="I50" s="106">
        <v>33513.218000000001</v>
      </c>
      <c r="J50" s="83">
        <v>13239.653</v>
      </c>
      <c r="K50" s="30">
        <v>19841.52</v>
      </c>
      <c r="L50" s="58">
        <v>59681.050999999999</v>
      </c>
      <c r="M50" s="30">
        <v>90087.455000000002</v>
      </c>
      <c r="N50" s="29">
        <v>27869.329000000002</v>
      </c>
      <c r="O50" s="149">
        <v>27310.827000000001</v>
      </c>
      <c r="P50" s="151">
        <f t="shared" si="14"/>
        <v>7683.4279999999981</v>
      </c>
      <c r="Q50" s="81">
        <f t="shared" si="14"/>
        <v>14636.066999999999</v>
      </c>
      <c r="R50" s="59">
        <f t="shared" si="14"/>
        <v>34651.006000000001</v>
      </c>
      <c r="S50" s="60">
        <f t="shared" si="14"/>
        <v>66644.058000000005</v>
      </c>
    </row>
    <row r="51" spans="1:19" x14ac:dyDescent="0.2">
      <c r="A51" s="131"/>
      <c r="B51" s="135" t="s">
        <v>103</v>
      </c>
      <c r="C51" s="115" t="s">
        <v>104</v>
      </c>
      <c r="D51" s="83">
        <v>38788.800000000003</v>
      </c>
      <c r="E51" s="30">
        <v>98794.41</v>
      </c>
      <c r="F51" s="58">
        <v>174863.226</v>
      </c>
      <c r="G51" s="30">
        <v>448696.17200000002</v>
      </c>
      <c r="H51" s="29">
        <v>10561.817999999999</v>
      </c>
      <c r="I51" s="106">
        <v>17483.294000000002</v>
      </c>
      <c r="J51" s="83">
        <v>23793.589</v>
      </c>
      <c r="K51" s="30">
        <v>33843.868999999999</v>
      </c>
      <c r="L51" s="58">
        <v>107260.598</v>
      </c>
      <c r="M51" s="30">
        <v>153713.60999999999</v>
      </c>
      <c r="N51" s="29">
        <v>5982.3549999999996</v>
      </c>
      <c r="O51" s="149">
        <v>6082.732</v>
      </c>
      <c r="P51" s="151">
        <f t="shared" si="14"/>
        <v>14995.211000000003</v>
      </c>
      <c r="Q51" s="81">
        <f t="shared" si="14"/>
        <v>64950.541000000005</v>
      </c>
      <c r="R51" s="59">
        <f t="shared" si="14"/>
        <v>67602.627999999997</v>
      </c>
      <c r="S51" s="60">
        <f t="shared" si="14"/>
        <v>294982.56200000003</v>
      </c>
    </row>
    <row r="52" spans="1:19" ht="13.5" thickBot="1" x14ac:dyDescent="0.25">
      <c r="A52" s="131"/>
      <c r="B52" s="136" t="s">
        <v>105</v>
      </c>
      <c r="C52" s="116" t="s">
        <v>106</v>
      </c>
      <c r="D52" s="84">
        <v>141386.601</v>
      </c>
      <c r="E52" s="32">
        <v>182492.68700000001</v>
      </c>
      <c r="F52" s="61">
        <v>637341.51</v>
      </c>
      <c r="G52" s="32">
        <v>828825.39399999997</v>
      </c>
      <c r="H52" s="31">
        <v>47198.239999999998</v>
      </c>
      <c r="I52" s="107">
        <v>50969.228999999999</v>
      </c>
      <c r="J52" s="84">
        <v>97020.357999999993</v>
      </c>
      <c r="K52" s="32">
        <v>113076.269</v>
      </c>
      <c r="L52" s="61">
        <v>437357.49099999998</v>
      </c>
      <c r="M52" s="32">
        <v>513676.82400000002</v>
      </c>
      <c r="N52" s="31">
        <v>25172.037</v>
      </c>
      <c r="O52" s="150">
        <v>25248.78</v>
      </c>
      <c r="P52" s="152">
        <f t="shared" si="14"/>
        <v>44366.243000000002</v>
      </c>
      <c r="Q52" s="82">
        <f t="shared" si="14"/>
        <v>69416.418000000005</v>
      </c>
      <c r="R52" s="62">
        <f t="shared" si="14"/>
        <v>199984.01900000003</v>
      </c>
      <c r="S52" s="63">
        <f t="shared" si="14"/>
        <v>315148.56999999995</v>
      </c>
    </row>
    <row r="53" spans="1:19" x14ac:dyDescent="0.2">
      <c r="J53" s="80"/>
      <c r="O53" s="80"/>
    </row>
    <row r="54" spans="1:19" ht="14.25" x14ac:dyDescent="0.2">
      <c r="C54" s="37" t="s">
        <v>112</v>
      </c>
      <c r="H54" s="80"/>
      <c r="I54" s="80"/>
      <c r="J54" s="80"/>
      <c r="K54" s="80"/>
      <c r="L54" s="80"/>
      <c r="M54" s="80"/>
      <c r="Q54" s="126"/>
    </row>
    <row r="55" spans="1:19" x14ac:dyDescent="0.2">
      <c r="G55" s="80"/>
      <c r="J55" s="80"/>
      <c r="K55" s="80"/>
      <c r="L55" s="80"/>
      <c r="N55" s="80"/>
      <c r="O55" s="80"/>
    </row>
  </sheetData>
  <phoneticPr fontId="1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W128" sqref="W128"/>
    </sheetView>
  </sheetViews>
  <sheetFormatPr defaultRowHeight="12.75" x14ac:dyDescent="0.2"/>
  <cols>
    <col min="1" max="1" width="9.140625" style="44"/>
    <col min="2" max="2" width="13.7109375" style="44" customWidth="1"/>
    <col min="3" max="3" width="11.85546875" style="44" customWidth="1"/>
    <col min="4" max="4" width="11.7109375" style="44" customWidth="1"/>
    <col min="5" max="5" width="11.85546875" style="44" customWidth="1"/>
    <col min="6" max="6" width="13.5703125" style="44" customWidth="1"/>
    <col min="7" max="8" width="11.7109375" style="44" customWidth="1"/>
    <col min="9" max="9" width="11.42578125" style="44" customWidth="1"/>
    <col min="10" max="10" width="9.85546875" style="44" customWidth="1"/>
    <col min="11" max="11" width="13.7109375" style="44" customWidth="1"/>
    <col min="12" max="13" width="11.7109375" style="44" customWidth="1"/>
    <col min="14" max="14" width="11.85546875" style="44" customWidth="1"/>
    <col min="15" max="15" width="13.5703125" style="44" customWidth="1"/>
    <col min="16" max="17" width="11.7109375" style="44" customWidth="1"/>
    <col min="18" max="18" width="11.85546875" style="44" customWidth="1"/>
    <col min="19" max="16384" width="9.140625" style="44"/>
  </cols>
  <sheetData>
    <row r="2" spans="2:18" ht="16.5" x14ac:dyDescent="0.25">
      <c r="B2" s="67" t="s">
        <v>190</v>
      </c>
      <c r="C2" s="67"/>
      <c r="D2" s="67"/>
      <c r="E2" s="67"/>
      <c r="F2" s="67"/>
      <c r="G2" s="67"/>
      <c r="H2" s="67"/>
      <c r="I2" s="67"/>
      <c r="J2" s="67"/>
      <c r="K2" s="67" t="s">
        <v>191</v>
      </c>
      <c r="L2" s="67"/>
      <c r="M2" s="67"/>
      <c r="N2" s="67"/>
      <c r="O2" s="67"/>
      <c r="P2" s="67"/>
    </row>
    <row r="3" spans="2:18" ht="17.25" thickBot="1" x14ac:dyDescent="0.3">
      <c r="B3" s="195" t="s">
        <v>189</v>
      </c>
      <c r="C3" s="67"/>
      <c r="D3" s="67"/>
      <c r="E3" s="67"/>
      <c r="F3" s="67"/>
      <c r="G3" s="67"/>
      <c r="H3" s="67"/>
      <c r="I3" s="67"/>
      <c r="J3" s="67"/>
      <c r="K3" s="195" t="s">
        <v>189</v>
      </c>
      <c r="L3" s="67"/>
      <c r="M3" s="67"/>
      <c r="N3" s="67"/>
      <c r="O3" s="67"/>
      <c r="P3" s="67"/>
    </row>
    <row r="4" spans="2:18" ht="21" thickBot="1" x14ac:dyDescent="0.35">
      <c r="B4" s="69" t="s">
        <v>113</v>
      </c>
      <c r="C4" s="70"/>
      <c r="D4" s="70"/>
      <c r="E4" s="70"/>
      <c r="F4" s="70"/>
      <c r="G4" s="70"/>
      <c r="H4" s="70"/>
      <c r="I4" s="71"/>
      <c r="J4" s="72"/>
      <c r="K4" s="69" t="s">
        <v>114</v>
      </c>
      <c r="L4" s="70"/>
      <c r="M4" s="70"/>
      <c r="N4" s="70"/>
      <c r="O4" s="70"/>
      <c r="P4" s="70"/>
      <c r="Q4" s="70"/>
      <c r="R4" s="71"/>
    </row>
    <row r="5" spans="2:18" ht="19.5" thickBot="1" x14ac:dyDescent="0.35">
      <c r="B5" s="191" t="s">
        <v>297</v>
      </c>
      <c r="C5" s="192"/>
      <c r="D5" s="193"/>
      <c r="E5" s="194"/>
      <c r="F5" s="191" t="s">
        <v>298</v>
      </c>
      <c r="G5" s="192"/>
      <c r="H5" s="193"/>
      <c r="I5" s="194"/>
      <c r="J5" s="72"/>
      <c r="K5" s="191" t="s">
        <v>297</v>
      </c>
      <c r="L5" s="192"/>
      <c r="M5" s="193"/>
      <c r="N5" s="194"/>
      <c r="O5" s="191" t="s">
        <v>298</v>
      </c>
      <c r="P5" s="192"/>
      <c r="Q5" s="193"/>
      <c r="R5" s="194"/>
    </row>
    <row r="6" spans="2:18" ht="29.25" thickBot="1" x14ac:dyDescent="0.25">
      <c r="B6" s="73" t="s">
        <v>115</v>
      </c>
      <c r="C6" s="74" t="s">
        <v>93</v>
      </c>
      <c r="D6" s="75" t="s">
        <v>141</v>
      </c>
      <c r="E6" s="76" t="s">
        <v>116</v>
      </c>
      <c r="F6" s="73" t="s">
        <v>115</v>
      </c>
      <c r="G6" s="74" t="s">
        <v>93</v>
      </c>
      <c r="H6" s="75" t="s">
        <v>141</v>
      </c>
      <c r="I6" s="76" t="s">
        <v>116</v>
      </c>
      <c r="J6" s="72"/>
      <c r="K6" s="73" t="s">
        <v>115</v>
      </c>
      <c r="L6" s="74" t="s">
        <v>93</v>
      </c>
      <c r="M6" s="75" t="s">
        <v>141</v>
      </c>
      <c r="N6" s="76" t="s">
        <v>116</v>
      </c>
      <c r="O6" s="73" t="s">
        <v>115</v>
      </c>
      <c r="P6" s="74" t="s">
        <v>93</v>
      </c>
      <c r="Q6" s="75" t="s">
        <v>141</v>
      </c>
      <c r="R6" s="76" t="s">
        <v>116</v>
      </c>
    </row>
    <row r="7" spans="2:18" ht="16.5" thickBot="1" x14ac:dyDescent="0.3">
      <c r="B7" s="163" t="s">
        <v>107</v>
      </c>
      <c r="C7" s="164">
        <v>120295.001</v>
      </c>
      <c r="D7" s="165">
        <v>542276.34100000001</v>
      </c>
      <c r="E7" s="166">
        <v>224736.69500000001</v>
      </c>
      <c r="F7" s="167" t="s">
        <v>107</v>
      </c>
      <c r="G7" s="168">
        <v>155321.872</v>
      </c>
      <c r="H7" s="169">
        <v>705263.32200000004</v>
      </c>
      <c r="I7" s="166">
        <v>213257.45800000001</v>
      </c>
      <c r="J7" s="72"/>
      <c r="K7" s="163" t="s">
        <v>107</v>
      </c>
      <c r="L7" s="164">
        <v>35146.571000000004</v>
      </c>
      <c r="M7" s="165">
        <v>158428.103</v>
      </c>
      <c r="N7" s="166">
        <v>44124.464999999997</v>
      </c>
      <c r="O7" s="167" t="s">
        <v>107</v>
      </c>
      <c r="P7" s="168">
        <v>40397.303</v>
      </c>
      <c r="Q7" s="169">
        <v>183979.49100000001</v>
      </c>
      <c r="R7" s="166">
        <v>40741.669000000002</v>
      </c>
    </row>
    <row r="8" spans="2:18" ht="15.75" x14ac:dyDescent="0.25">
      <c r="B8" s="170" t="s">
        <v>70</v>
      </c>
      <c r="C8" s="171">
        <v>60922.087</v>
      </c>
      <c r="D8" s="172">
        <v>274624.02600000001</v>
      </c>
      <c r="E8" s="171">
        <v>122617.74800000001</v>
      </c>
      <c r="F8" s="173" t="s">
        <v>70</v>
      </c>
      <c r="G8" s="174">
        <v>90641.452000000005</v>
      </c>
      <c r="H8" s="175">
        <v>411417.78700000001</v>
      </c>
      <c r="I8" s="176">
        <v>123448.205</v>
      </c>
      <c r="J8" s="72"/>
      <c r="K8" s="170" t="s">
        <v>120</v>
      </c>
      <c r="L8" s="171">
        <v>19965.383999999998</v>
      </c>
      <c r="M8" s="172">
        <v>90008.850999999995</v>
      </c>
      <c r="N8" s="171">
        <v>24478.147000000001</v>
      </c>
      <c r="O8" s="173" t="s">
        <v>120</v>
      </c>
      <c r="P8" s="174">
        <v>21685.472000000002</v>
      </c>
      <c r="Q8" s="175">
        <v>98827.459000000003</v>
      </c>
      <c r="R8" s="176">
        <v>22131.929</v>
      </c>
    </row>
    <row r="9" spans="2:18" ht="15.75" x14ac:dyDescent="0.25">
      <c r="B9" s="177" t="s">
        <v>149</v>
      </c>
      <c r="C9" s="178">
        <v>21315.723000000002</v>
      </c>
      <c r="D9" s="179">
        <v>96108.841</v>
      </c>
      <c r="E9" s="178">
        <v>41203.843999999997</v>
      </c>
      <c r="F9" s="180" t="s">
        <v>149</v>
      </c>
      <c r="G9" s="181">
        <v>17404.633999999998</v>
      </c>
      <c r="H9" s="182">
        <v>79049.430999999997</v>
      </c>
      <c r="I9" s="183">
        <v>29075.360000000001</v>
      </c>
      <c r="J9" s="72"/>
      <c r="K9" s="177" t="s">
        <v>70</v>
      </c>
      <c r="L9" s="178">
        <v>7784.7039999999997</v>
      </c>
      <c r="M9" s="179">
        <v>35085.377</v>
      </c>
      <c r="N9" s="178">
        <v>7564.8810000000003</v>
      </c>
      <c r="O9" s="180" t="s">
        <v>70</v>
      </c>
      <c r="P9" s="181">
        <v>8604.134</v>
      </c>
      <c r="Q9" s="182">
        <v>39153.241999999998</v>
      </c>
      <c r="R9" s="183">
        <v>6654.3969999999999</v>
      </c>
    </row>
    <row r="10" spans="2:18" ht="15.75" x14ac:dyDescent="0.25">
      <c r="B10" s="177" t="s">
        <v>120</v>
      </c>
      <c r="C10" s="178">
        <v>5569.625</v>
      </c>
      <c r="D10" s="179">
        <v>25105.25</v>
      </c>
      <c r="E10" s="178">
        <v>11894.552</v>
      </c>
      <c r="F10" s="180" t="s">
        <v>120</v>
      </c>
      <c r="G10" s="181">
        <v>7470.28</v>
      </c>
      <c r="H10" s="182">
        <v>33913.474000000002</v>
      </c>
      <c r="I10" s="183">
        <v>12291.566999999999</v>
      </c>
      <c r="J10" s="72"/>
      <c r="K10" s="177" t="s">
        <v>72</v>
      </c>
      <c r="L10" s="178">
        <v>1883.143</v>
      </c>
      <c r="M10" s="179">
        <v>8487.0580000000009</v>
      </c>
      <c r="N10" s="178">
        <v>5511.1210000000001</v>
      </c>
      <c r="O10" s="180" t="s">
        <v>69</v>
      </c>
      <c r="P10" s="181">
        <v>1900.269</v>
      </c>
      <c r="Q10" s="182">
        <v>8678.5380000000005</v>
      </c>
      <c r="R10" s="183">
        <v>581.24099999999999</v>
      </c>
    </row>
    <row r="11" spans="2:18" ht="15.75" x14ac:dyDescent="0.25">
      <c r="B11" s="177" t="s">
        <v>263</v>
      </c>
      <c r="C11" s="178">
        <v>3487.2190000000001</v>
      </c>
      <c r="D11" s="179">
        <v>15726.905000000001</v>
      </c>
      <c r="E11" s="178">
        <v>7988.4</v>
      </c>
      <c r="F11" s="180" t="s">
        <v>138</v>
      </c>
      <c r="G11" s="181">
        <v>3682.6019999999999</v>
      </c>
      <c r="H11" s="182">
        <v>16695.606</v>
      </c>
      <c r="I11" s="183">
        <v>6282.8329999999996</v>
      </c>
      <c r="J11" s="72"/>
      <c r="K11" s="177" t="s">
        <v>252</v>
      </c>
      <c r="L11" s="178">
        <v>1773.8309999999999</v>
      </c>
      <c r="M11" s="179">
        <v>7996.3370000000004</v>
      </c>
      <c r="N11" s="178">
        <v>1145.7280000000001</v>
      </c>
      <c r="O11" s="180" t="s">
        <v>72</v>
      </c>
      <c r="P11" s="181">
        <v>1742.154</v>
      </c>
      <c r="Q11" s="182">
        <v>7902.625</v>
      </c>
      <c r="R11" s="183">
        <v>3847.0450000000001</v>
      </c>
    </row>
    <row r="12" spans="2:18" ht="15.75" x14ac:dyDescent="0.25">
      <c r="B12" s="177" t="s">
        <v>128</v>
      </c>
      <c r="C12" s="178">
        <v>3049.0949999999998</v>
      </c>
      <c r="D12" s="179">
        <v>13745.499</v>
      </c>
      <c r="E12" s="178">
        <v>3481.5909999999999</v>
      </c>
      <c r="F12" s="180" t="s">
        <v>256</v>
      </c>
      <c r="G12" s="181">
        <v>3642.4160000000002</v>
      </c>
      <c r="H12" s="182">
        <v>16569.598999999998</v>
      </c>
      <c r="I12" s="183">
        <v>6052.6319999999996</v>
      </c>
      <c r="J12" s="72"/>
      <c r="K12" s="177" t="s">
        <v>165</v>
      </c>
      <c r="L12" s="178">
        <v>1100.751</v>
      </c>
      <c r="M12" s="179">
        <v>4961.2820000000002</v>
      </c>
      <c r="N12" s="178">
        <v>614.99900000000002</v>
      </c>
      <c r="O12" s="180" t="s">
        <v>252</v>
      </c>
      <c r="P12" s="181">
        <v>1382.973</v>
      </c>
      <c r="Q12" s="182">
        <v>6278.585</v>
      </c>
      <c r="R12" s="183">
        <v>1184.9870000000001</v>
      </c>
    </row>
    <row r="13" spans="2:18" ht="15.75" x14ac:dyDescent="0.25">
      <c r="B13" s="177" t="s">
        <v>72</v>
      </c>
      <c r="C13" s="178">
        <v>2031.731</v>
      </c>
      <c r="D13" s="179">
        <v>9157.4699999999993</v>
      </c>
      <c r="E13" s="178">
        <v>1237.1099999999999</v>
      </c>
      <c r="F13" s="180" t="s">
        <v>128</v>
      </c>
      <c r="G13" s="181">
        <v>3359.7339999999999</v>
      </c>
      <c r="H13" s="182">
        <v>15260.522999999999</v>
      </c>
      <c r="I13" s="183">
        <v>3419.4349999999999</v>
      </c>
      <c r="J13" s="72"/>
      <c r="K13" s="177" t="s">
        <v>123</v>
      </c>
      <c r="L13" s="178">
        <v>649.39300000000003</v>
      </c>
      <c r="M13" s="179">
        <v>2925.5279999999998</v>
      </c>
      <c r="N13" s="178">
        <v>911.18200000000002</v>
      </c>
      <c r="O13" s="180" t="s">
        <v>165</v>
      </c>
      <c r="P13" s="181">
        <v>1049.0719999999999</v>
      </c>
      <c r="Q13" s="182">
        <v>4821.2439999999997</v>
      </c>
      <c r="R13" s="183">
        <v>406.798</v>
      </c>
    </row>
    <row r="14" spans="2:18" ht="15.75" x14ac:dyDescent="0.25">
      <c r="B14" s="177" t="s">
        <v>126</v>
      </c>
      <c r="C14" s="178">
        <v>1891.8240000000001</v>
      </c>
      <c r="D14" s="179">
        <v>8525.6970000000001</v>
      </c>
      <c r="E14" s="178">
        <v>2848.0859999999998</v>
      </c>
      <c r="F14" s="180" t="s">
        <v>72</v>
      </c>
      <c r="G14" s="181">
        <v>2655.239</v>
      </c>
      <c r="H14" s="182">
        <v>12103.89</v>
      </c>
      <c r="I14" s="183">
        <v>1041.115</v>
      </c>
      <c r="J14" s="72"/>
      <c r="K14" s="177" t="s">
        <v>121</v>
      </c>
      <c r="L14" s="178">
        <v>584.04999999999995</v>
      </c>
      <c r="M14" s="179">
        <v>2631.4229999999998</v>
      </c>
      <c r="N14" s="178">
        <v>1828.212</v>
      </c>
      <c r="O14" s="180" t="s">
        <v>125</v>
      </c>
      <c r="P14" s="181">
        <v>968.72</v>
      </c>
      <c r="Q14" s="182">
        <v>4398.4009999999998</v>
      </c>
      <c r="R14" s="183">
        <v>971.28099999999995</v>
      </c>
    </row>
    <row r="15" spans="2:18" ht="15.75" x14ac:dyDescent="0.25">
      <c r="B15" s="177" t="s">
        <v>125</v>
      </c>
      <c r="C15" s="178">
        <v>1863.569</v>
      </c>
      <c r="D15" s="179">
        <v>8397.94</v>
      </c>
      <c r="E15" s="178">
        <v>1291.7329999999999</v>
      </c>
      <c r="F15" s="180" t="s">
        <v>147</v>
      </c>
      <c r="G15" s="181">
        <v>2244.16</v>
      </c>
      <c r="H15" s="182">
        <v>10166.857</v>
      </c>
      <c r="I15" s="183">
        <v>3307.41</v>
      </c>
      <c r="J15" s="72"/>
      <c r="K15" s="177" t="s">
        <v>125</v>
      </c>
      <c r="L15" s="178">
        <v>536.77099999999996</v>
      </c>
      <c r="M15" s="179">
        <v>2417.0410000000002</v>
      </c>
      <c r="N15" s="178">
        <v>1156.1199999999999</v>
      </c>
      <c r="O15" s="180" t="s">
        <v>138</v>
      </c>
      <c r="P15" s="181">
        <v>918.19799999999998</v>
      </c>
      <c r="Q15" s="182">
        <v>4187.8760000000002</v>
      </c>
      <c r="R15" s="183">
        <v>1010.042</v>
      </c>
    </row>
    <row r="16" spans="2:18" ht="15.75" x14ac:dyDescent="0.25">
      <c r="B16" s="177" t="s">
        <v>138</v>
      </c>
      <c r="C16" s="178">
        <v>1728.2270000000001</v>
      </c>
      <c r="D16" s="179">
        <v>7791.2470000000003</v>
      </c>
      <c r="E16" s="178">
        <v>3527.163</v>
      </c>
      <c r="F16" s="180" t="s">
        <v>182</v>
      </c>
      <c r="G16" s="181">
        <v>2139.8719999999998</v>
      </c>
      <c r="H16" s="182">
        <v>9723.0540000000001</v>
      </c>
      <c r="I16" s="183">
        <v>3193.75</v>
      </c>
      <c r="J16" s="72"/>
      <c r="K16" s="177" t="s">
        <v>136</v>
      </c>
      <c r="L16" s="178">
        <v>231.17400000000001</v>
      </c>
      <c r="M16" s="179">
        <v>1042.558</v>
      </c>
      <c r="N16" s="178">
        <v>315.56</v>
      </c>
      <c r="O16" s="180" t="s">
        <v>121</v>
      </c>
      <c r="P16" s="181">
        <v>897.779</v>
      </c>
      <c r="Q16" s="182">
        <v>4059.3960000000002</v>
      </c>
      <c r="R16" s="183">
        <v>2963.4290000000001</v>
      </c>
    </row>
    <row r="17" spans="2:18" ht="15.75" x14ac:dyDescent="0.25">
      <c r="B17" s="177" t="s">
        <v>256</v>
      </c>
      <c r="C17" s="178">
        <v>1698.636</v>
      </c>
      <c r="D17" s="179">
        <v>7653.9859999999999</v>
      </c>
      <c r="E17" s="178">
        <v>3281.1819999999998</v>
      </c>
      <c r="F17" s="180" t="s">
        <v>125</v>
      </c>
      <c r="G17" s="181">
        <v>2019.415</v>
      </c>
      <c r="H17" s="182">
        <v>9196.3709999999992</v>
      </c>
      <c r="I17" s="183">
        <v>1151.4459999999999</v>
      </c>
      <c r="J17" s="72"/>
      <c r="K17" s="177" t="s">
        <v>69</v>
      </c>
      <c r="L17" s="178">
        <v>190.52</v>
      </c>
      <c r="M17" s="179">
        <v>858.70899999999995</v>
      </c>
      <c r="N17" s="178">
        <v>107.748</v>
      </c>
      <c r="O17" s="180" t="s">
        <v>123</v>
      </c>
      <c r="P17" s="181">
        <v>877.10199999999998</v>
      </c>
      <c r="Q17" s="182">
        <v>3977.944</v>
      </c>
      <c r="R17" s="183">
        <v>643.01499999999999</v>
      </c>
    </row>
    <row r="18" spans="2:18" ht="15.75" x14ac:dyDescent="0.25">
      <c r="B18" s="177" t="s">
        <v>248</v>
      </c>
      <c r="C18" s="178">
        <v>1443.5730000000001</v>
      </c>
      <c r="D18" s="179">
        <v>6507.6260000000002</v>
      </c>
      <c r="E18" s="178">
        <v>2857.6190000000001</v>
      </c>
      <c r="F18" s="180" t="s">
        <v>130</v>
      </c>
      <c r="G18" s="181">
        <v>1817.548</v>
      </c>
      <c r="H18" s="182">
        <v>8270.1769999999997</v>
      </c>
      <c r="I18" s="183">
        <v>1494.7750000000001</v>
      </c>
      <c r="J18" s="72"/>
      <c r="K18" s="177" t="s">
        <v>118</v>
      </c>
      <c r="L18" s="178">
        <v>123.741</v>
      </c>
      <c r="M18" s="179">
        <v>556.98299999999995</v>
      </c>
      <c r="N18" s="178">
        <v>72</v>
      </c>
      <c r="O18" s="180" t="s">
        <v>122</v>
      </c>
      <c r="P18" s="181">
        <v>227.577</v>
      </c>
      <c r="Q18" s="182">
        <v>1037.115</v>
      </c>
      <c r="R18" s="183">
        <v>249.41800000000001</v>
      </c>
    </row>
    <row r="19" spans="2:18" ht="15.75" x14ac:dyDescent="0.25">
      <c r="B19" s="177" t="s">
        <v>182</v>
      </c>
      <c r="C19" s="178">
        <v>1430.873</v>
      </c>
      <c r="D19" s="179">
        <v>6450.6170000000002</v>
      </c>
      <c r="E19" s="178">
        <v>2709.3240000000001</v>
      </c>
      <c r="F19" s="180" t="s">
        <v>117</v>
      </c>
      <c r="G19" s="181">
        <v>1775.3969999999999</v>
      </c>
      <c r="H19" s="182">
        <v>8018.51</v>
      </c>
      <c r="I19" s="183">
        <v>625.62300000000005</v>
      </c>
      <c r="J19" s="72"/>
      <c r="K19" s="177" t="s">
        <v>122</v>
      </c>
      <c r="L19" s="178">
        <v>98.927000000000007</v>
      </c>
      <c r="M19" s="179">
        <v>445.9</v>
      </c>
      <c r="N19" s="178">
        <v>323.20800000000003</v>
      </c>
      <c r="O19" s="180" t="s">
        <v>117</v>
      </c>
      <c r="P19" s="181">
        <v>68.554000000000002</v>
      </c>
      <c r="Q19" s="182">
        <v>312.01400000000001</v>
      </c>
      <c r="R19" s="183">
        <v>65.870999999999995</v>
      </c>
    </row>
    <row r="20" spans="2:18" ht="15.75" x14ac:dyDescent="0.25">
      <c r="B20" s="177" t="s">
        <v>187</v>
      </c>
      <c r="C20" s="178">
        <v>1201.5409999999999</v>
      </c>
      <c r="D20" s="179">
        <v>5418.5959999999995</v>
      </c>
      <c r="E20" s="178">
        <v>2355.7579999999998</v>
      </c>
      <c r="F20" s="180" t="s">
        <v>126</v>
      </c>
      <c r="G20" s="181">
        <v>1685.6980000000001</v>
      </c>
      <c r="H20" s="182">
        <v>7646.3410000000003</v>
      </c>
      <c r="I20" s="183">
        <v>2800.9720000000002</v>
      </c>
      <c r="J20" s="72"/>
      <c r="K20" s="177" t="s">
        <v>127</v>
      </c>
      <c r="L20" s="178">
        <v>89.989000000000004</v>
      </c>
      <c r="M20" s="179">
        <v>406.036</v>
      </c>
      <c r="N20" s="178">
        <v>38.017000000000003</v>
      </c>
      <c r="O20" s="180" t="s">
        <v>136</v>
      </c>
      <c r="P20" s="181">
        <v>61.093000000000004</v>
      </c>
      <c r="Q20" s="182">
        <v>280.75400000000002</v>
      </c>
      <c r="R20" s="183">
        <v>27.091000000000001</v>
      </c>
    </row>
    <row r="21" spans="2:18" ht="15.75" x14ac:dyDescent="0.25">
      <c r="B21" s="177" t="s">
        <v>130</v>
      </c>
      <c r="C21" s="178">
        <v>1115.2349999999999</v>
      </c>
      <c r="D21" s="179">
        <v>5027.732</v>
      </c>
      <c r="E21" s="178">
        <v>871.21400000000006</v>
      </c>
      <c r="F21" s="180" t="s">
        <v>252</v>
      </c>
      <c r="G21" s="181">
        <v>1554.127</v>
      </c>
      <c r="H21" s="182">
        <v>7067.8190000000004</v>
      </c>
      <c r="I21" s="183">
        <v>838.17499999999995</v>
      </c>
      <c r="J21" s="72"/>
      <c r="K21" s="177" t="s">
        <v>117</v>
      </c>
      <c r="L21" s="178">
        <v>82.097999999999999</v>
      </c>
      <c r="M21" s="179">
        <v>370.36099999999999</v>
      </c>
      <c r="N21" s="178">
        <v>31.695</v>
      </c>
      <c r="O21" s="180" t="s">
        <v>127</v>
      </c>
      <c r="P21" s="181">
        <v>6.4139999999999997</v>
      </c>
      <c r="Q21" s="182">
        <v>29.042000000000002</v>
      </c>
      <c r="R21" s="183">
        <v>2.145</v>
      </c>
    </row>
    <row r="22" spans="2:18" ht="15.75" x14ac:dyDescent="0.25">
      <c r="B22" s="177" t="s">
        <v>173</v>
      </c>
      <c r="C22" s="178">
        <v>977.976</v>
      </c>
      <c r="D22" s="179">
        <v>4408.3450000000003</v>
      </c>
      <c r="E22" s="178">
        <v>2040</v>
      </c>
      <c r="F22" s="180" t="s">
        <v>167</v>
      </c>
      <c r="G22" s="181">
        <v>1137.8589999999999</v>
      </c>
      <c r="H22" s="182">
        <v>5191.0860000000002</v>
      </c>
      <c r="I22" s="183">
        <v>1743.3019999999999</v>
      </c>
      <c r="J22" s="72"/>
      <c r="K22" s="177" t="s">
        <v>178</v>
      </c>
      <c r="L22" s="178">
        <v>31.908999999999999</v>
      </c>
      <c r="M22" s="179">
        <v>143.65</v>
      </c>
      <c r="N22" s="178">
        <v>18.574000000000002</v>
      </c>
      <c r="O22" s="180" t="s">
        <v>130</v>
      </c>
      <c r="P22" s="181">
        <v>4.984</v>
      </c>
      <c r="Q22" s="182">
        <v>22.533000000000001</v>
      </c>
      <c r="R22" s="183">
        <v>1.978</v>
      </c>
    </row>
    <row r="23" spans="2:18" ht="16.5" thickBot="1" x14ac:dyDescent="0.3">
      <c r="B23" s="184" t="s">
        <v>147</v>
      </c>
      <c r="C23" s="185">
        <v>954.33799999999997</v>
      </c>
      <c r="D23" s="186">
        <v>4301.57</v>
      </c>
      <c r="E23" s="185">
        <v>1487.76</v>
      </c>
      <c r="F23" s="187" t="s">
        <v>187</v>
      </c>
      <c r="G23" s="188">
        <v>1136.998</v>
      </c>
      <c r="H23" s="189">
        <v>5119.7870000000003</v>
      </c>
      <c r="I23" s="190">
        <v>1899.71</v>
      </c>
      <c r="J23" s="72"/>
      <c r="K23" s="184" t="s">
        <v>138</v>
      </c>
      <c r="L23" s="185">
        <v>17.451000000000001</v>
      </c>
      <c r="M23" s="186">
        <v>78.679000000000002</v>
      </c>
      <c r="N23" s="185">
        <v>6.0979999999999999</v>
      </c>
      <c r="O23" s="187" t="s">
        <v>286</v>
      </c>
      <c r="P23" s="188">
        <v>2.6720000000000002</v>
      </c>
      <c r="Q23" s="189">
        <v>12.099</v>
      </c>
      <c r="R23" s="190">
        <v>0.93500000000000005</v>
      </c>
    </row>
    <row r="27" spans="2:18" ht="16.5" x14ac:dyDescent="0.25">
      <c r="B27" s="67" t="s">
        <v>192</v>
      </c>
      <c r="C27" s="207"/>
      <c r="D27" s="67"/>
      <c r="E27" s="67"/>
      <c r="F27" s="67"/>
      <c r="G27" s="68"/>
      <c r="H27" s="67"/>
      <c r="I27" s="68"/>
      <c r="J27" s="68"/>
      <c r="K27" s="67" t="s">
        <v>193</v>
      </c>
      <c r="L27" s="67"/>
      <c r="M27" s="67"/>
      <c r="N27" s="67"/>
      <c r="O27" s="67"/>
      <c r="P27" s="68"/>
      <c r="Q27" s="67"/>
      <c r="R27" s="68"/>
    </row>
    <row r="28" spans="2:18" ht="17.25" thickBot="1" x14ac:dyDescent="0.3">
      <c r="B28" s="195" t="s">
        <v>189</v>
      </c>
      <c r="C28" s="67"/>
      <c r="D28" s="67"/>
      <c r="E28" s="67"/>
      <c r="F28" s="67"/>
      <c r="G28" s="68"/>
      <c r="H28" s="67"/>
      <c r="I28" s="68"/>
      <c r="J28" s="68"/>
      <c r="K28" s="195" t="s">
        <v>189</v>
      </c>
      <c r="L28" s="67"/>
      <c r="M28" s="67"/>
      <c r="N28" s="67"/>
      <c r="O28" s="67"/>
      <c r="P28" s="68"/>
      <c r="Q28" s="67"/>
      <c r="R28" s="68"/>
    </row>
    <row r="29" spans="2:18" ht="21" thickBot="1" x14ac:dyDescent="0.35">
      <c r="B29" s="69" t="s">
        <v>113</v>
      </c>
      <c r="C29" s="70"/>
      <c r="D29" s="70"/>
      <c r="E29" s="70"/>
      <c r="F29" s="70"/>
      <c r="G29" s="70"/>
      <c r="H29" s="70"/>
      <c r="I29" s="71"/>
      <c r="J29" s="72"/>
      <c r="K29" s="69" t="s">
        <v>114</v>
      </c>
      <c r="L29" s="70"/>
      <c r="M29" s="70"/>
      <c r="N29" s="70"/>
      <c r="O29" s="70"/>
      <c r="P29" s="70"/>
      <c r="Q29" s="70"/>
      <c r="R29" s="71"/>
    </row>
    <row r="30" spans="2:18" ht="19.5" thickBot="1" x14ac:dyDescent="0.35">
      <c r="B30" s="191" t="s">
        <v>297</v>
      </c>
      <c r="C30" s="192"/>
      <c r="D30" s="193"/>
      <c r="E30" s="194"/>
      <c r="F30" s="191" t="s">
        <v>298</v>
      </c>
      <c r="G30" s="192"/>
      <c r="H30" s="193"/>
      <c r="I30" s="194"/>
      <c r="J30" s="72"/>
      <c r="K30" s="191" t="s">
        <v>297</v>
      </c>
      <c r="L30" s="192"/>
      <c r="M30" s="193"/>
      <c r="N30" s="194"/>
      <c r="O30" s="191" t="s">
        <v>298</v>
      </c>
      <c r="P30" s="192"/>
      <c r="Q30" s="193"/>
      <c r="R30" s="194"/>
    </row>
    <row r="31" spans="2:18" ht="29.25" thickBot="1" x14ac:dyDescent="0.25">
      <c r="B31" s="73" t="s">
        <v>115</v>
      </c>
      <c r="C31" s="74" t="s">
        <v>93</v>
      </c>
      <c r="D31" s="75" t="s">
        <v>141</v>
      </c>
      <c r="E31" s="76" t="s">
        <v>116</v>
      </c>
      <c r="F31" s="73" t="s">
        <v>115</v>
      </c>
      <c r="G31" s="74" t="s">
        <v>93</v>
      </c>
      <c r="H31" s="75" t="s">
        <v>141</v>
      </c>
      <c r="I31" s="76" t="s">
        <v>116</v>
      </c>
      <c r="J31" s="72"/>
      <c r="K31" s="73" t="s">
        <v>115</v>
      </c>
      <c r="L31" s="74" t="s">
        <v>93</v>
      </c>
      <c r="M31" s="75" t="s">
        <v>141</v>
      </c>
      <c r="N31" s="76" t="s">
        <v>116</v>
      </c>
      <c r="O31" s="73" t="s">
        <v>115</v>
      </c>
      <c r="P31" s="74" t="s">
        <v>93</v>
      </c>
      <c r="Q31" s="75" t="s">
        <v>141</v>
      </c>
      <c r="R31" s="76" t="s">
        <v>116</v>
      </c>
    </row>
    <row r="32" spans="2:18" ht="16.5" thickBot="1" x14ac:dyDescent="0.3">
      <c r="B32" s="163" t="s">
        <v>107</v>
      </c>
      <c r="C32" s="164">
        <v>76981.691000000006</v>
      </c>
      <c r="D32" s="165">
        <v>346980.11300000001</v>
      </c>
      <c r="E32" s="166">
        <v>34524.940999999999</v>
      </c>
      <c r="F32" s="167" t="s">
        <v>107</v>
      </c>
      <c r="G32" s="168">
        <v>126744.15700000001</v>
      </c>
      <c r="H32" s="169">
        <v>575070.10900000005</v>
      </c>
      <c r="I32" s="166">
        <v>39283.127999999997</v>
      </c>
      <c r="J32" s="72"/>
      <c r="K32" s="163" t="s">
        <v>107</v>
      </c>
      <c r="L32" s="164">
        <v>53231.216999999997</v>
      </c>
      <c r="M32" s="165">
        <v>240017.76199999999</v>
      </c>
      <c r="N32" s="166">
        <v>28098.218000000001</v>
      </c>
      <c r="O32" s="167" t="s">
        <v>107</v>
      </c>
      <c r="P32" s="168">
        <v>71036.922000000006</v>
      </c>
      <c r="Q32" s="169">
        <v>322691.97600000002</v>
      </c>
      <c r="R32" s="166">
        <v>26953.776000000002</v>
      </c>
    </row>
    <row r="33" spans="2:20" ht="15.75" x14ac:dyDescent="0.25">
      <c r="B33" s="170" t="s">
        <v>142</v>
      </c>
      <c r="C33" s="171">
        <v>21019.268</v>
      </c>
      <c r="D33" s="172">
        <v>94737.986000000004</v>
      </c>
      <c r="E33" s="171">
        <v>9750</v>
      </c>
      <c r="F33" s="173" t="s">
        <v>142</v>
      </c>
      <c r="G33" s="174">
        <v>24907.61</v>
      </c>
      <c r="H33" s="175">
        <v>113331.21799999999</v>
      </c>
      <c r="I33" s="176">
        <v>7500</v>
      </c>
      <c r="J33" s="72"/>
      <c r="K33" s="170" t="s">
        <v>70</v>
      </c>
      <c r="L33" s="171">
        <v>20590.447</v>
      </c>
      <c r="M33" s="172">
        <v>92816.906000000003</v>
      </c>
      <c r="N33" s="171">
        <v>11963.732</v>
      </c>
      <c r="O33" s="173" t="s">
        <v>70</v>
      </c>
      <c r="P33" s="174">
        <v>25450.798999999999</v>
      </c>
      <c r="Q33" s="175">
        <v>115684.09</v>
      </c>
      <c r="R33" s="176">
        <v>10882.008</v>
      </c>
    </row>
    <row r="34" spans="2:20" ht="15.75" x14ac:dyDescent="0.25">
      <c r="B34" s="177" t="s">
        <v>70</v>
      </c>
      <c r="C34" s="178">
        <v>7216.6090000000004</v>
      </c>
      <c r="D34" s="179">
        <v>32538.615000000002</v>
      </c>
      <c r="E34" s="178">
        <v>3232.9989999999998</v>
      </c>
      <c r="F34" s="180" t="s">
        <v>70</v>
      </c>
      <c r="G34" s="181">
        <v>24225.1</v>
      </c>
      <c r="H34" s="182">
        <v>109906.33199999999</v>
      </c>
      <c r="I34" s="183">
        <v>7835.3959999999997</v>
      </c>
      <c r="J34" s="72"/>
      <c r="K34" s="177" t="s">
        <v>69</v>
      </c>
      <c r="L34" s="178">
        <v>7112.8770000000004</v>
      </c>
      <c r="M34" s="179">
        <v>32073.081999999999</v>
      </c>
      <c r="N34" s="178">
        <v>3501.7910000000002</v>
      </c>
      <c r="O34" s="180" t="s">
        <v>123</v>
      </c>
      <c r="P34" s="181">
        <v>10197.727000000001</v>
      </c>
      <c r="Q34" s="182">
        <v>46181.324999999997</v>
      </c>
      <c r="R34" s="183">
        <v>3080.3409999999999</v>
      </c>
    </row>
    <row r="35" spans="2:20" ht="15.75" x14ac:dyDescent="0.25">
      <c r="B35" s="177" t="s">
        <v>167</v>
      </c>
      <c r="C35" s="178">
        <v>6498.88</v>
      </c>
      <c r="D35" s="179">
        <v>29274.437000000002</v>
      </c>
      <c r="E35" s="178">
        <v>2749.85</v>
      </c>
      <c r="F35" s="180" t="s">
        <v>252</v>
      </c>
      <c r="G35" s="181">
        <v>19174.793000000001</v>
      </c>
      <c r="H35" s="182">
        <v>86944.103000000003</v>
      </c>
      <c r="I35" s="183">
        <v>5739.5140000000001</v>
      </c>
      <c r="J35" s="72"/>
      <c r="K35" s="177" t="s">
        <v>252</v>
      </c>
      <c r="L35" s="178">
        <v>6550.9139999999998</v>
      </c>
      <c r="M35" s="179">
        <v>29528.877</v>
      </c>
      <c r="N35" s="178">
        <v>2434.3629999999998</v>
      </c>
      <c r="O35" s="180" t="s">
        <v>69</v>
      </c>
      <c r="P35" s="181">
        <v>9436.86</v>
      </c>
      <c r="Q35" s="182">
        <v>43060.692999999999</v>
      </c>
      <c r="R35" s="183">
        <v>3133.078</v>
      </c>
    </row>
    <row r="36" spans="2:20" ht="15.75" x14ac:dyDescent="0.25">
      <c r="B36" s="177" t="s">
        <v>252</v>
      </c>
      <c r="C36" s="178">
        <v>4581.7839999999997</v>
      </c>
      <c r="D36" s="179">
        <v>20637.598000000002</v>
      </c>
      <c r="E36" s="178">
        <v>2210.7269999999999</v>
      </c>
      <c r="F36" s="180" t="s">
        <v>117</v>
      </c>
      <c r="G36" s="181">
        <v>7529.2780000000002</v>
      </c>
      <c r="H36" s="182">
        <v>34242.482000000004</v>
      </c>
      <c r="I36" s="183">
        <v>2427.107</v>
      </c>
      <c r="J36" s="72"/>
      <c r="K36" s="177" t="s">
        <v>123</v>
      </c>
      <c r="L36" s="178">
        <v>5364.6130000000003</v>
      </c>
      <c r="M36" s="179">
        <v>24203.569</v>
      </c>
      <c r="N36" s="178">
        <v>2148.9540000000002</v>
      </c>
      <c r="O36" s="180" t="s">
        <v>252</v>
      </c>
      <c r="P36" s="181">
        <v>8703.4950000000008</v>
      </c>
      <c r="Q36" s="182">
        <v>39609.485000000001</v>
      </c>
      <c r="R36" s="183">
        <v>2489.105</v>
      </c>
    </row>
    <row r="37" spans="2:20" ht="15.75" x14ac:dyDescent="0.25">
      <c r="B37" s="177" t="s">
        <v>149</v>
      </c>
      <c r="C37" s="178">
        <v>3400.2</v>
      </c>
      <c r="D37" s="179">
        <v>15328.723</v>
      </c>
      <c r="E37" s="178">
        <v>1515.0360000000001</v>
      </c>
      <c r="F37" s="180" t="s">
        <v>126</v>
      </c>
      <c r="G37" s="181">
        <v>5012.24</v>
      </c>
      <c r="H37" s="182">
        <v>22719.253000000001</v>
      </c>
      <c r="I37" s="183">
        <v>1545.4559999999999</v>
      </c>
      <c r="J37" s="72"/>
      <c r="K37" s="177" t="s">
        <v>120</v>
      </c>
      <c r="L37" s="178">
        <v>3486.4189999999999</v>
      </c>
      <c r="M37" s="179">
        <v>15722.075000000001</v>
      </c>
      <c r="N37" s="178">
        <v>1744.1569999999999</v>
      </c>
      <c r="O37" s="180" t="s">
        <v>118</v>
      </c>
      <c r="P37" s="181">
        <v>4818.0129999999999</v>
      </c>
      <c r="Q37" s="182">
        <v>21858.151000000002</v>
      </c>
      <c r="R37" s="183">
        <v>1479.2</v>
      </c>
    </row>
    <row r="38" spans="2:20" ht="15.75" x14ac:dyDescent="0.25">
      <c r="B38" s="177" t="s">
        <v>124</v>
      </c>
      <c r="C38" s="178">
        <v>3355.92</v>
      </c>
      <c r="D38" s="179">
        <v>15126.168</v>
      </c>
      <c r="E38" s="178">
        <v>1367.394</v>
      </c>
      <c r="F38" s="180" t="s">
        <v>169</v>
      </c>
      <c r="G38" s="181">
        <v>4204.1750000000002</v>
      </c>
      <c r="H38" s="182">
        <v>18946.491999999998</v>
      </c>
      <c r="I38" s="183">
        <v>1110</v>
      </c>
      <c r="J38" s="72"/>
      <c r="K38" s="177" t="s">
        <v>118</v>
      </c>
      <c r="L38" s="178">
        <v>2619.6170000000002</v>
      </c>
      <c r="M38" s="179">
        <v>11806.075999999999</v>
      </c>
      <c r="N38" s="178">
        <v>1054.2470000000001</v>
      </c>
      <c r="O38" s="180" t="s">
        <v>122</v>
      </c>
      <c r="P38" s="181">
        <v>2141.6109999999999</v>
      </c>
      <c r="Q38" s="182">
        <v>9700.6470000000008</v>
      </c>
      <c r="R38" s="183">
        <v>825.96100000000001</v>
      </c>
    </row>
    <row r="39" spans="2:20" ht="15.75" x14ac:dyDescent="0.25">
      <c r="B39" s="177" t="s">
        <v>287</v>
      </c>
      <c r="C39" s="178">
        <v>3312.0039999999999</v>
      </c>
      <c r="D39" s="179">
        <v>14935.02</v>
      </c>
      <c r="E39" s="178">
        <v>1458.0219999999999</v>
      </c>
      <c r="F39" s="180" t="s">
        <v>123</v>
      </c>
      <c r="G39" s="181">
        <v>3758.8020000000001</v>
      </c>
      <c r="H39" s="182">
        <v>17087.232</v>
      </c>
      <c r="I39" s="183">
        <v>1169.6610000000001</v>
      </c>
      <c r="J39" s="72"/>
      <c r="K39" s="177" t="s">
        <v>136</v>
      </c>
      <c r="L39" s="178">
        <v>1814.932</v>
      </c>
      <c r="M39" s="179">
        <v>8191.0910000000003</v>
      </c>
      <c r="N39" s="178">
        <v>2236.7809999999999</v>
      </c>
      <c r="O39" s="180" t="s">
        <v>165</v>
      </c>
      <c r="P39" s="181">
        <v>2128.5230000000001</v>
      </c>
      <c r="Q39" s="182">
        <v>9601.9959999999992</v>
      </c>
      <c r="R39" s="183">
        <v>720.65</v>
      </c>
    </row>
    <row r="40" spans="2:20" ht="15.75" x14ac:dyDescent="0.25">
      <c r="B40" s="177" t="s">
        <v>117</v>
      </c>
      <c r="C40" s="178">
        <v>3227.27</v>
      </c>
      <c r="D40" s="179">
        <v>14555.07</v>
      </c>
      <c r="E40" s="178">
        <v>1342.45</v>
      </c>
      <c r="F40" s="180" t="s">
        <v>124</v>
      </c>
      <c r="G40" s="181">
        <v>3605.64</v>
      </c>
      <c r="H40" s="182">
        <v>16256.476000000001</v>
      </c>
      <c r="I40" s="183">
        <v>1047.0039999999999</v>
      </c>
      <c r="J40" s="72"/>
      <c r="K40" s="177" t="s">
        <v>165</v>
      </c>
      <c r="L40" s="178">
        <v>980.42499999999995</v>
      </c>
      <c r="M40" s="179">
        <v>4429.2449999999999</v>
      </c>
      <c r="N40" s="178">
        <v>452</v>
      </c>
      <c r="O40" s="180" t="s">
        <v>72</v>
      </c>
      <c r="P40" s="181">
        <v>1843.181</v>
      </c>
      <c r="Q40" s="182">
        <v>8329.7549999999992</v>
      </c>
      <c r="R40" s="183">
        <v>622.90700000000004</v>
      </c>
    </row>
    <row r="41" spans="2:20" ht="15.75" x14ac:dyDescent="0.25">
      <c r="B41" s="177" t="s">
        <v>279</v>
      </c>
      <c r="C41" s="178">
        <v>2429.98</v>
      </c>
      <c r="D41" s="179">
        <v>10944.073</v>
      </c>
      <c r="E41" s="178">
        <v>852</v>
      </c>
      <c r="F41" s="180" t="s">
        <v>167</v>
      </c>
      <c r="G41" s="181">
        <v>2616.8539999999998</v>
      </c>
      <c r="H41" s="182">
        <v>11975.441000000001</v>
      </c>
      <c r="I41" s="183">
        <v>810.25</v>
      </c>
      <c r="J41" s="72"/>
      <c r="K41" s="177" t="s">
        <v>122</v>
      </c>
      <c r="L41" s="178">
        <v>929.69299999999998</v>
      </c>
      <c r="M41" s="179">
        <v>4189.4219999999996</v>
      </c>
      <c r="N41" s="178">
        <v>439.00400000000002</v>
      </c>
      <c r="O41" s="180" t="s">
        <v>120</v>
      </c>
      <c r="P41" s="181">
        <v>1714.7360000000001</v>
      </c>
      <c r="Q41" s="182">
        <v>7797.0379999999996</v>
      </c>
      <c r="R41" s="183">
        <v>550.66300000000001</v>
      </c>
    </row>
    <row r="42" spans="2:20" ht="15.75" x14ac:dyDescent="0.25">
      <c r="B42" s="177" t="s">
        <v>130</v>
      </c>
      <c r="C42" s="178">
        <v>1981.9469999999999</v>
      </c>
      <c r="D42" s="179">
        <v>8931</v>
      </c>
      <c r="E42" s="178">
        <v>863.13499999999999</v>
      </c>
      <c r="F42" s="180" t="s">
        <v>130</v>
      </c>
      <c r="G42" s="181">
        <v>2500.904</v>
      </c>
      <c r="H42" s="182">
        <v>11290.547</v>
      </c>
      <c r="I42" s="183">
        <v>684.71299999999997</v>
      </c>
      <c r="J42" s="72"/>
      <c r="K42" s="177" t="s">
        <v>72</v>
      </c>
      <c r="L42" s="178">
        <v>908.74900000000002</v>
      </c>
      <c r="M42" s="179">
        <v>4097.0330000000004</v>
      </c>
      <c r="N42" s="178">
        <v>360.57100000000003</v>
      </c>
      <c r="O42" s="180" t="s">
        <v>138</v>
      </c>
      <c r="P42" s="181">
        <v>1221.5540000000001</v>
      </c>
      <c r="Q42" s="182">
        <v>5533.33</v>
      </c>
      <c r="R42" s="183">
        <v>349</v>
      </c>
    </row>
    <row r="43" spans="2:20" ht="15.75" x14ac:dyDescent="0.25">
      <c r="B43" s="177" t="s">
        <v>126</v>
      </c>
      <c r="C43" s="178">
        <v>1935.039</v>
      </c>
      <c r="D43" s="179">
        <v>8725.4609999999993</v>
      </c>
      <c r="E43" s="178">
        <v>838.06299999999999</v>
      </c>
      <c r="F43" s="180" t="s">
        <v>249</v>
      </c>
      <c r="G43" s="181">
        <v>2495.808</v>
      </c>
      <c r="H43" s="182">
        <v>11374.34</v>
      </c>
      <c r="I43" s="183">
        <v>870</v>
      </c>
      <c r="J43" s="72"/>
      <c r="K43" s="177" t="s">
        <v>121</v>
      </c>
      <c r="L43" s="178">
        <v>622.41099999999994</v>
      </c>
      <c r="M43" s="179">
        <v>2807.384</v>
      </c>
      <c r="N43" s="178">
        <v>230.29400000000001</v>
      </c>
      <c r="O43" s="180" t="s">
        <v>136</v>
      </c>
      <c r="P43" s="181">
        <v>1112.5650000000001</v>
      </c>
      <c r="Q43" s="182">
        <v>5034.0150000000003</v>
      </c>
      <c r="R43" s="183">
        <v>979.93100000000004</v>
      </c>
    </row>
    <row r="44" spans="2:20" ht="15.75" x14ac:dyDescent="0.25">
      <c r="B44" s="177" t="s">
        <v>121</v>
      </c>
      <c r="C44" s="178">
        <v>1933.1610000000001</v>
      </c>
      <c r="D44" s="179">
        <v>8717.2129999999997</v>
      </c>
      <c r="E44" s="178">
        <v>787.55100000000004</v>
      </c>
      <c r="F44" s="180" t="s">
        <v>203</v>
      </c>
      <c r="G44" s="181">
        <v>2077.7420000000002</v>
      </c>
      <c r="H44" s="182">
        <v>9345.6350000000002</v>
      </c>
      <c r="I44" s="183">
        <v>548.79999999999995</v>
      </c>
      <c r="J44" s="72"/>
      <c r="K44" s="177" t="s">
        <v>125</v>
      </c>
      <c r="L44" s="178">
        <v>459.56</v>
      </c>
      <c r="M44" s="179">
        <v>2077.5129999999999</v>
      </c>
      <c r="N44" s="178">
        <v>585.36199999999997</v>
      </c>
      <c r="O44" s="180" t="s">
        <v>129</v>
      </c>
      <c r="P44" s="181">
        <v>669.97799999999995</v>
      </c>
      <c r="Q44" s="182">
        <v>3029.0740000000001</v>
      </c>
      <c r="R44" s="183">
        <v>190.63499999999999</v>
      </c>
    </row>
    <row r="45" spans="2:20" ht="15.75" x14ac:dyDescent="0.25">
      <c r="B45" s="177" t="s">
        <v>172</v>
      </c>
      <c r="C45" s="178">
        <v>1761.9590000000001</v>
      </c>
      <c r="D45" s="179">
        <v>7943.6030000000001</v>
      </c>
      <c r="E45" s="178">
        <v>647.03300000000002</v>
      </c>
      <c r="F45" s="180" t="s">
        <v>69</v>
      </c>
      <c r="G45" s="181">
        <v>1763.739</v>
      </c>
      <c r="H45" s="182">
        <v>8009.5860000000002</v>
      </c>
      <c r="I45" s="183">
        <v>642.26199999999994</v>
      </c>
      <c r="J45" s="72"/>
      <c r="K45" s="177" t="s">
        <v>182</v>
      </c>
      <c r="L45" s="178">
        <v>425.06</v>
      </c>
      <c r="M45" s="179">
        <v>1917.7329999999999</v>
      </c>
      <c r="N45" s="178">
        <v>160.53299999999999</v>
      </c>
      <c r="O45" s="180" t="s">
        <v>121</v>
      </c>
      <c r="P45" s="181">
        <v>630.34900000000005</v>
      </c>
      <c r="Q45" s="182">
        <v>2860.538</v>
      </c>
      <c r="R45" s="183">
        <v>154.07300000000001</v>
      </c>
      <c r="T45" s="202"/>
    </row>
    <row r="46" spans="2:20" ht="15.75" x14ac:dyDescent="0.25">
      <c r="B46" s="177" t="s">
        <v>69</v>
      </c>
      <c r="C46" s="178">
        <v>1538.0219999999999</v>
      </c>
      <c r="D46" s="179">
        <v>6937.7340000000004</v>
      </c>
      <c r="E46" s="178">
        <v>705.51499999999999</v>
      </c>
      <c r="F46" s="180" t="s">
        <v>147</v>
      </c>
      <c r="G46" s="181">
        <v>1473.0930000000001</v>
      </c>
      <c r="H46" s="182">
        <v>6680.7969999999996</v>
      </c>
      <c r="I46" s="183">
        <v>472.82299999999998</v>
      </c>
      <c r="J46" s="72"/>
      <c r="K46" s="177" t="s">
        <v>129</v>
      </c>
      <c r="L46" s="178">
        <v>357.99900000000002</v>
      </c>
      <c r="M46" s="179">
        <v>1616.018</v>
      </c>
      <c r="N46" s="178">
        <v>187.89599999999999</v>
      </c>
      <c r="O46" s="180" t="s">
        <v>128</v>
      </c>
      <c r="P46" s="181">
        <v>187.321</v>
      </c>
      <c r="Q46" s="182">
        <v>864.38300000000004</v>
      </c>
      <c r="R46" s="183">
        <v>176.79</v>
      </c>
    </row>
    <row r="47" spans="2:20" ht="15.75" x14ac:dyDescent="0.25">
      <c r="B47" s="177" t="s">
        <v>283</v>
      </c>
      <c r="C47" s="178">
        <v>1310.116</v>
      </c>
      <c r="D47" s="179">
        <v>5897.4870000000001</v>
      </c>
      <c r="E47" s="178">
        <v>600</v>
      </c>
      <c r="F47" s="180" t="s">
        <v>125</v>
      </c>
      <c r="G47" s="181">
        <v>1417.903</v>
      </c>
      <c r="H47" s="182">
        <v>6441.9340000000002</v>
      </c>
      <c r="I47" s="183">
        <v>390.88900000000001</v>
      </c>
      <c r="J47" s="72"/>
      <c r="K47" s="177" t="s">
        <v>138</v>
      </c>
      <c r="L47" s="178">
        <v>257.774</v>
      </c>
      <c r="M47" s="179">
        <v>1163.857</v>
      </c>
      <c r="N47" s="178">
        <v>112.661</v>
      </c>
      <c r="O47" s="180" t="s">
        <v>125</v>
      </c>
      <c r="P47" s="181">
        <v>171.56899999999999</v>
      </c>
      <c r="Q47" s="182">
        <v>783.62099999999998</v>
      </c>
      <c r="R47" s="183">
        <v>1002.455</v>
      </c>
    </row>
    <row r="48" spans="2:20" ht="16.5" thickBot="1" x14ac:dyDescent="0.3">
      <c r="B48" s="184" t="s">
        <v>147</v>
      </c>
      <c r="C48" s="185">
        <v>1044.8219999999999</v>
      </c>
      <c r="D48" s="186">
        <v>4711.0140000000001</v>
      </c>
      <c r="E48" s="185">
        <v>531.84799999999996</v>
      </c>
      <c r="F48" s="187" t="s">
        <v>299</v>
      </c>
      <c r="G48" s="188">
        <v>1316.2090000000001</v>
      </c>
      <c r="H48" s="189">
        <v>6004.19</v>
      </c>
      <c r="I48" s="190">
        <v>379.97500000000002</v>
      </c>
      <c r="J48" s="72"/>
      <c r="K48" s="184" t="s">
        <v>117</v>
      </c>
      <c r="L48" s="185">
        <v>246.48599999999999</v>
      </c>
      <c r="M48" s="186">
        <v>1109.1579999999999</v>
      </c>
      <c r="N48" s="185">
        <v>98.218999999999994</v>
      </c>
      <c r="O48" s="187" t="s">
        <v>127</v>
      </c>
      <c r="P48" s="188">
        <v>155.185</v>
      </c>
      <c r="Q48" s="189">
        <v>704.20600000000002</v>
      </c>
      <c r="R48" s="190">
        <v>61.5</v>
      </c>
    </row>
    <row r="49" spans="2:18" ht="15.75" x14ac:dyDescent="0.25">
      <c r="B49" s="198"/>
      <c r="C49" s="199"/>
      <c r="D49" s="204"/>
      <c r="E49" s="204"/>
      <c r="F49" s="205"/>
      <c r="G49" s="206"/>
      <c r="H49" s="206"/>
      <c r="I49" s="200"/>
      <c r="J49" s="72"/>
      <c r="K49" s="198"/>
      <c r="L49" s="204"/>
      <c r="M49" s="204"/>
      <c r="N49" s="204"/>
      <c r="O49" s="205"/>
      <c r="P49" s="206"/>
      <c r="Q49" s="206"/>
      <c r="R49" s="200"/>
    </row>
    <row r="50" spans="2:18" ht="15.75" x14ac:dyDescent="0.25">
      <c r="B50" s="198"/>
      <c r="C50" s="199"/>
      <c r="D50" s="204"/>
      <c r="E50" s="204"/>
      <c r="F50" s="205"/>
      <c r="G50" s="206"/>
      <c r="H50" s="206"/>
      <c r="I50" s="200"/>
      <c r="J50" s="72"/>
      <c r="K50" s="198"/>
      <c r="L50" s="204"/>
      <c r="M50" s="204"/>
      <c r="N50" s="204"/>
      <c r="O50" s="205"/>
      <c r="P50" s="206"/>
      <c r="Q50" s="206"/>
      <c r="R50" s="200"/>
    </row>
    <row r="51" spans="2:18" ht="15.75" x14ac:dyDescent="0.25">
      <c r="B51" s="198"/>
      <c r="C51" s="199"/>
      <c r="D51" s="204"/>
      <c r="E51" s="204"/>
      <c r="F51" s="205"/>
      <c r="G51" s="206"/>
      <c r="H51" s="206"/>
      <c r="I51" s="200"/>
      <c r="J51" s="72"/>
      <c r="K51" s="198"/>
      <c r="L51" s="204"/>
      <c r="M51" s="204"/>
      <c r="N51" s="204"/>
      <c r="O51" s="205"/>
      <c r="P51" s="206"/>
      <c r="Q51" s="206"/>
      <c r="R51" s="200"/>
    </row>
    <row r="52" spans="2:18" ht="15.75" x14ac:dyDescent="0.25">
      <c r="B52" s="203" t="s">
        <v>198</v>
      </c>
      <c r="C52" s="208"/>
      <c r="D52" s="208"/>
      <c r="E52" s="208"/>
      <c r="F52" s="203"/>
      <c r="G52" s="209"/>
      <c r="H52" s="209"/>
      <c r="I52" s="200"/>
      <c r="J52" s="72"/>
      <c r="K52" s="203" t="s">
        <v>199</v>
      </c>
      <c r="L52" s="208"/>
      <c r="M52" s="208"/>
      <c r="N52" s="208"/>
      <c r="O52" s="203"/>
      <c r="P52" s="209"/>
      <c r="Q52" s="209"/>
      <c r="R52" s="200"/>
    </row>
    <row r="53" spans="2:18" ht="16.5" thickBot="1" x14ac:dyDescent="0.3">
      <c r="B53" s="198" t="s">
        <v>189</v>
      </c>
      <c r="C53" s="199"/>
      <c r="D53" s="204"/>
      <c r="E53" s="204"/>
      <c r="F53" s="205"/>
      <c r="G53" s="206"/>
      <c r="H53" s="206"/>
      <c r="I53" s="200"/>
      <c r="J53" s="72"/>
      <c r="K53" s="198" t="s">
        <v>189</v>
      </c>
      <c r="L53" s="204"/>
      <c r="M53" s="204"/>
      <c r="N53" s="204"/>
      <c r="O53" s="205"/>
      <c r="P53" s="206"/>
      <c r="Q53" s="206"/>
      <c r="R53" s="200"/>
    </row>
    <row r="54" spans="2:18" ht="21" thickBot="1" x14ac:dyDescent="0.35">
      <c r="B54" s="69" t="s">
        <v>113</v>
      </c>
      <c r="C54" s="70"/>
      <c r="D54" s="70"/>
      <c r="E54" s="70"/>
      <c r="F54" s="70"/>
      <c r="G54" s="70"/>
      <c r="H54" s="70"/>
      <c r="I54" s="71"/>
      <c r="J54" s="72"/>
      <c r="K54" s="69" t="s">
        <v>114</v>
      </c>
      <c r="L54" s="70"/>
      <c r="M54" s="70"/>
      <c r="N54" s="70"/>
      <c r="O54" s="70"/>
      <c r="P54" s="70"/>
      <c r="Q54" s="70"/>
      <c r="R54" s="71"/>
    </row>
    <row r="55" spans="2:18" ht="19.5" thickBot="1" x14ac:dyDescent="0.35">
      <c r="B55" s="191" t="s">
        <v>297</v>
      </c>
      <c r="C55" s="192"/>
      <c r="D55" s="193"/>
      <c r="E55" s="194"/>
      <c r="F55" s="191" t="s">
        <v>298</v>
      </c>
      <c r="G55" s="192"/>
      <c r="H55" s="193"/>
      <c r="I55" s="194"/>
      <c r="J55" s="72"/>
      <c r="K55" s="191" t="s">
        <v>297</v>
      </c>
      <c r="L55" s="192"/>
      <c r="M55" s="193"/>
      <c r="N55" s="194"/>
      <c r="O55" s="191" t="s">
        <v>298</v>
      </c>
      <c r="P55" s="192"/>
      <c r="Q55" s="193"/>
      <c r="R55" s="194"/>
    </row>
    <row r="56" spans="2:18" ht="29.25" thickBot="1" x14ac:dyDescent="0.25">
      <c r="B56" s="73" t="s">
        <v>115</v>
      </c>
      <c r="C56" s="74" t="s">
        <v>93</v>
      </c>
      <c r="D56" s="75" t="s">
        <v>141</v>
      </c>
      <c r="E56" s="76" t="s">
        <v>116</v>
      </c>
      <c r="F56" s="73" t="s">
        <v>115</v>
      </c>
      <c r="G56" s="74" t="s">
        <v>93</v>
      </c>
      <c r="H56" s="75" t="s">
        <v>141</v>
      </c>
      <c r="I56" s="76" t="s">
        <v>116</v>
      </c>
      <c r="J56" s="72"/>
      <c r="K56" s="73" t="s">
        <v>115</v>
      </c>
      <c r="L56" s="74" t="s">
        <v>93</v>
      </c>
      <c r="M56" s="75" t="s">
        <v>141</v>
      </c>
      <c r="N56" s="76" t="s">
        <v>116</v>
      </c>
      <c r="O56" s="73" t="s">
        <v>115</v>
      </c>
      <c r="P56" s="74" t="s">
        <v>93</v>
      </c>
      <c r="Q56" s="75" t="s">
        <v>141</v>
      </c>
      <c r="R56" s="76" t="s">
        <v>116</v>
      </c>
    </row>
    <row r="57" spans="2:18" ht="16.5" thickBot="1" x14ac:dyDescent="0.3">
      <c r="B57" s="163" t="s">
        <v>107</v>
      </c>
      <c r="C57" s="164">
        <v>33092.266000000003</v>
      </c>
      <c r="D57" s="165">
        <v>149185.34899999999</v>
      </c>
      <c r="E57" s="166">
        <v>27602.6</v>
      </c>
      <c r="F57" s="167" t="s">
        <v>107</v>
      </c>
      <c r="G57" s="168">
        <v>42694.538</v>
      </c>
      <c r="H57" s="169">
        <v>194120.90100000001</v>
      </c>
      <c r="I57" s="166">
        <v>31522.359</v>
      </c>
      <c r="J57" s="72"/>
      <c r="K57" s="163" t="s">
        <v>107</v>
      </c>
      <c r="L57" s="164">
        <v>21530.611000000001</v>
      </c>
      <c r="M57" s="165">
        <v>97074.028999999995</v>
      </c>
      <c r="N57" s="166">
        <v>17138.895</v>
      </c>
      <c r="O57" s="167" t="s">
        <v>107</v>
      </c>
      <c r="P57" s="168">
        <v>22515.132000000001</v>
      </c>
      <c r="Q57" s="169">
        <v>102366.45299999999</v>
      </c>
      <c r="R57" s="166">
        <v>15689628</v>
      </c>
    </row>
    <row r="58" spans="2:18" ht="15.75" x14ac:dyDescent="0.25">
      <c r="B58" s="170" t="s">
        <v>128</v>
      </c>
      <c r="C58" s="171">
        <v>5240.4669999999996</v>
      </c>
      <c r="D58" s="172">
        <v>23623.030999999999</v>
      </c>
      <c r="E58" s="171">
        <v>4329.1059999999998</v>
      </c>
      <c r="F58" s="173" t="s">
        <v>128</v>
      </c>
      <c r="G58" s="174">
        <v>5829.5749999999998</v>
      </c>
      <c r="H58" s="175">
        <v>26511.794999999998</v>
      </c>
      <c r="I58" s="176">
        <v>4233.7709999999997</v>
      </c>
      <c r="J58" s="72"/>
      <c r="K58" s="170" t="s">
        <v>70</v>
      </c>
      <c r="L58" s="171">
        <v>8201.9120000000003</v>
      </c>
      <c r="M58" s="172">
        <v>36982.648999999998</v>
      </c>
      <c r="N58" s="171">
        <v>6217.415</v>
      </c>
      <c r="O58" s="173" t="s">
        <v>70</v>
      </c>
      <c r="P58" s="174">
        <v>7504.9480000000003</v>
      </c>
      <c r="Q58" s="175">
        <v>34114.006999999998</v>
      </c>
      <c r="R58" s="176">
        <v>5148592</v>
      </c>
    </row>
    <row r="59" spans="2:18" ht="15.75" x14ac:dyDescent="0.25">
      <c r="B59" s="177" t="s">
        <v>125</v>
      </c>
      <c r="C59" s="178">
        <v>3642.3879999999999</v>
      </c>
      <c r="D59" s="179">
        <v>16420.738000000001</v>
      </c>
      <c r="E59" s="178">
        <v>3480.4189999999999</v>
      </c>
      <c r="F59" s="180" t="s">
        <v>125</v>
      </c>
      <c r="G59" s="181">
        <v>5349.317</v>
      </c>
      <c r="H59" s="182">
        <v>24298.482</v>
      </c>
      <c r="I59" s="183">
        <v>4477.09</v>
      </c>
      <c r="J59" s="72"/>
      <c r="K59" s="177" t="s">
        <v>123</v>
      </c>
      <c r="L59" s="178">
        <v>4785.7560000000003</v>
      </c>
      <c r="M59" s="179">
        <v>21573.749</v>
      </c>
      <c r="N59" s="178">
        <v>5129.4449999999997</v>
      </c>
      <c r="O59" s="180" t="s">
        <v>123</v>
      </c>
      <c r="P59" s="181">
        <v>4944.2039999999997</v>
      </c>
      <c r="Q59" s="182">
        <v>22493.166000000001</v>
      </c>
      <c r="R59" s="183">
        <v>5087798</v>
      </c>
    </row>
    <row r="60" spans="2:18" ht="15.75" x14ac:dyDescent="0.25">
      <c r="B60" s="177" t="s">
        <v>70</v>
      </c>
      <c r="C60" s="178">
        <v>3226.23</v>
      </c>
      <c r="D60" s="179">
        <v>14542.268</v>
      </c>
      <c r="E60" s="178">
        <v>3717.3739999999998</v>
      </c>
      <c r="F60" s="180" t="s">
        <v>130</v>
      </c>
      <c r="G60" s="181">
        <v>3809.2710000000002</v>
      </c>
      <c r="H60" s="182">
        <v>17330.701000000001</v>
      </c>
      <c r="I60" s="183">
        <v>3213.194</v>
      </c>
      <c r="J60" s="72"/>
      <c r="K60" s="177" t="s">
        <v>121</v>
      </c>
      <c r="L60" s="178">
        <v>3105.6559999999999</v>
      </c>
      <c r="M60" s="179">
        <v>14000.862999999999</v>
      </c>
      <c r="N60" s="178">
        <v>1866.124</v>
      </c>
      <c r="O60" s="180" t="s">
        <v>121</v>
      </c>
      <c r="P60" s="181">
        <v>3972.1210000000001</v>
      </c>
      <c r="Q60" s="182">
        <v>18048.080999999998</v>
      </c>
      <c r="R60" s="183">
        <v>2122401</v>
      </c>
    </row>
    <row r="61" spans="2:18" ht="15.75" x14ac:dyDescent="0.25">
      <c r="B61" s="177" t="s">
        <v>120</v>
      </c>
      <c r="C61" s="178">
        <v>2958.4720000000002</v>
      </c>
      <c r="D61" s="179">
        <v>13333.819</v>
      </c>
      <c r="E61" s="178">
        <v>2334.5500000000002</v>
      </c>
      <c r="F61" s="180" t="s">
        <v>121</v>
      </c>
      <c r="G61" s="181">
        <v>3564.1779999999999</v>
      </c>
      <c r="H61" s="182">
        <v>16204.431</v>
      </c>
      <c r="I61" s="183">
        <v>2670.5070000000001</v>
      </c>
      <c r="J61" s="72"/>
      <c r="K61" s="177" t="s">
        <v>122</v>
      </c>
      <c r="L61" s="178">
        <v>2743.2640000000001</v>
      </c>
      <c r="M61" s="179">
        <v>12365.514999999999</v>
      </c>
      <c r="N61" s="178">
        <v>2212.5819999999999</v>
      </c>
      <c r="O61" s="180" t="s">
        <v>122</v>
      </c>
      <c r="P61" s="181">
        <v>3633.2939999999999</v>
      </c>
      <c r="Q61" s="182">
        <v>16507.063999999998</v>
      </c>
      <c r="R61" s="183">
        <v>2456020</v>
      </c>
    </row>
    <row r="62" spans="2:18" ht="15.75" x14ac:dyDescent="0.25">
      <c r="B62" s="177" t="s">
        <v>167</v>
      </c>
      <c r="C62" s="178">
        <v>2356.8809999999999</v>
      </c>
      <c r="D62" s="179">
        <v>10625.361000000001</v>
      </c>
      <c r="E62" s="178">
        <v>1213.0250000000001</v>
      </c>
      <c r="F62" s="180" t="s">
        <v>70</v>
      </c>
      <c r="G62" s="181">
        <v>3324.703</v>
      </c>
      <c r="H62" s="182">
        <v>15090.166999999999</v>
      </c>
      <c r="I62" s="183">
        <v>3004.5479999999998</v>
      </c>
      <c r="J62" s="72"/>
      <c r="K62" s="177" t="s">
        <v>69</v>
      </c>
      <c r="L62" s="178">
        <v>696.19500000000005</v>
      </c>
      <c r="M62" s="179">
        <v>3140.873</v>
      </c>
      <c r="N62" s="178">
        <v>356.17599999999999</v>
      </c>
      <c r="O62" s="180" t="s">
        <v>69</v>
      </c>
      <c r="P62" s="181">
        <v>451.62</v>
      </c>
      <c r="Q62" s="182">
        <v>2054.0120000000002</v>
      </c>
      <c r="R62" s="183">
        <v>142805</v>
      </c>
    </row>
    <row r="63" spans="2:18" ht="15.75" x14ac:dyDescent="0.25">
      <c r="B63" s="177" t="s">
        <v>119</v>
      </c>
      <c r="C63" s="178">
        <v>2032.2249999999999</v>
      </c>
      <c r="D63" s="179">
        <v>9161.7019999999993</v>
      </c>
      <c r="E63" s="178">
        <v>1603.867</v>
      </c>
      <c r="F63" s="180" t="s">
        <v>167</v>
      </c>
      <c r="G63" s="181">
        <v>2420.0909999999999</v>
      </c>
      <c r="H63" s="182">
        <v>11068.448</v>
      </c>
      <c r="I63" s="183">
        <v>812.375</v>
      </c>
      <c r="J63" s="72"/>
      <c r="K63" s="177" t="s">
        <v>120</v>
      </c>
      <c r="L63" s="178">
        <v>433.476</v>
      </c>
      <c r="M63" s="179">
        <v>1954.5619999999999</v>
      </c>
      <c r="N63" s="178">
        <v>223.244</v>
      </c>
      <c r="O63" s="180" t="s">
        <v>252</v>
      </c>
      <c r="P63" s="181">
        <v>336.79500000000002</v>
      </c>
      <c r="Q63" s="182">
        <v>1553.8320000000001</v>
      </c>
      <c r="R63" s="183">
        <v>136350</v>
      </c>
    </row>
    <row r="64" spans="2:18" ht="15.75" x14ac:dyDescent="0.25">
      <c r="B64" s="177" t="s">
        <v>138</v>
      </c>
      <c r="C64" s="178">
        <v>1689.0830000000001</v>
      </c>
      <c r="D64" s="179">
        <v>7614.9960000000001</v>
      </c>
      <c r="E64" s="178">
        <v>973.76900000000001</v>
      </c>
      <c r="F64" s="180" t="s">
        <v>252</v>
      </c>
      <c r="G64" s="181">
        <v>2150.3829999999998</v>
      </c>
      <c r="H64" s="182">
        <v>9791.3279999999995</v>
      </c>
      <c r="I64" s="183">
        <v>1069.9000000000001</v>
      </c>
      <c r="J64" s="72"/>
      <c r="K64" s="177" t="s">
        <v>252</v>
      </c>
      <c r="L64" s="178">
        <v>360.10199999999998</v>
      </c>
      <c r="M64" s="179">
        <v>1621.56</v>
      </c>
      <c r="N64" s="178">
        <v>197.21199999999999</v>
      </c>
      <c r="O64" s="180" t="s">
        <v>129</v>
      </c>
      <c r="P64" s="181">
        <v>277.24400000000003</v>
      </c>
      <c r="Q64" s="182">
        <v>1265.5309999999999</v>
      </c>
      <c r="R64" s="183">
        <v>94500</v>
      </c>
    </row>
    <row r="65" spans="2:18" ht="15.75" x14ac:dyDescent="0.25">
      <c r="B65" s="177" t="s">
        <v>130</v>
      </c>
      <c r="C65" s="178">
        <v>1645.759</v>
      </c>
      <c r="D65" s="179">
        <v>7421.5540000000001</v>
      </c>
      <c r="E65" s="178">
        <v>1948.7729999999999</v>
      </c>
      <c r="F65" s="180" t="s">
        <v>120</v>
      </c>
      <c r="G65" s="181">
        <v>2101.3620000000001</v>
      </c>
      <c r="H65" s="182">
        <v>9538.9220000000005</v>
      </c>
      <c r="I65" s="183">
        <v>2220.2539999999999</v>
      </c>
      <c r="J65" s="72"/>
      <c r="K65" s="177" t="s">
        <v>118</v>
      </c>
      <c r="L65" s="178">
        <v>275.26</v>
      </c>
      <c r="M65" s="179">
        <v>1243.5820000000001</v>
      </c>
      <c r="N65" s="178">
        <v>144.99600000000001</v>
      </c>
      <c r="O65" s="180" t="s">
        <v>134</v>
      </c>
      <c r="P65" s="181">
        <v>276.25400000000002</v>
      </c>
      <c r="Q65" s="182">
        <v>1258.3699999999999</v>
      </c>
      <c r="R65" s="183">
        <v>119156</v>
      </c>
    </row>
    <row r="66" spans="2:18" ht="15.75" x14ac:dyDescent="0.25">
      <c r="B66" s="177" t="s">
        <v>182</v>
      </c>
      <c r="C66" s="178">
        <v>1645.29</v>
      </c>
      <c r="D66" s="179">
        <v>7419.7489999999998</v>
      </c>
      <c r="E66" s="178">
        <v>1621.367</v>
      </c>
      <c r="F66" s="180" t="s">
        <v>119</v>
      </c>
      <c r="G66" s="181">
        <v>1802.039</v>
      </c>
      <c r="H66" s="182">
        <v>8187.8190000000004</v>
      </c>
      <c r="I66" s="183">
        <v>1062.7539999999999</v>
      </c>
      <c r="J66" s="72"/>
      <c r="K66" s="177" t="s">
        <v>134</v>
      </c>
      <c r="L66" s="178">
        <v>258.54700000000003</v>
      </c>
      <c r="M66" s="179">
        <v>1166.721</v>
      </c>
      <c r="N66" s="178">
        <v>122.45099999999999</v>
      </c>
      <c r="O66" s="180" t="s">
        <v>120</v>
      </c>
      <c r="P66" s="181">
        <v>262.23099999999999</v>
      </c>
      <c r="Q66" s="182">
        <v>1188.42</v>
      </c>
      <c r="R66" s="183">
        <v>90438</v>
      </c>
    </row>
    <row r="67" spans="2:18" ht="15.75" x14ac:dyDescent="0.25">
      <c r="B67" s="177" t="s">
        <v>121</v>
      </c>
      <c r="C67" s="178">
        <v>1240.8820000000001</v>
      </c>
      <c r="D67" s="179">
        <v>5594.357</v>
      </c>
      <c r="E67" s="178">
        <v>1137.25</v>
      </c>
      <c r="F67" s="180" t="s">
        <v>182</v>
      </c>
      <c r="G67" s="181">
        <v>1770.7070000000001</v>
      </c>
      <c r="H67" s="182">
        <v>8063.7169999999996</v>
      </c>
      <c r="I67" s="183">
        <v>1492.8520000000001</v>
      </c>
      <c r="J67" s="72"/>
      <c r="K67" s="177" t="s">
        <v>117</v>
      </c>
      <c r="L67" s="178">
        <v>250.239</v>
      </c>
      <c r="M67" s="179">
        <v>1129.296</v>
      </c>
      <c r="N67" s="178">
        <v>386.37400000000002</v>
      </c>
      <c r="O67" s="180" t="s">
        <v>119</v>
      </c>
      <c r="P67" s="181">
        <v>249.51900000000001</v>
      </c>
      <c r="Q67" s="182">
        <v>1124.723</v>
      </c>
      <c r="R67" s="183">
        <v>69156</v>
      </c>
    </row>
    <row r="68" spans="2:18" ht="15.75" x14ac:dyDescent="0.25">
      <c r="B68" s="177" t="s">
        <v>252</v>
      </c>
      <c r="C68" s="178">
        <v>1219.43</v>
      </c>
      <c r="D68" s="179">
        <v>5496.16</v>
      </c>
      <c r="E68" s="178">
        <v>808.25599999999997</v>
      </c>
      <c r="F68" s="180" t="s">
        <v>138</v>
      </c>
      <c r="G68" s="181">
        <v>1307.424</v>
      </c>
      <c r="H68" s="182">
        <v>5943.0379999999996</v>
      </c>
      <c r="I68" s="183">
        <v>1248.2529999999999</v>
      </c>
      <c r="J68" s="72"/>
      <c r="K68" s="177" t="s">
        <v>119</v>
      </c>
      <c r="L68" s="178">
        <v>137.01900000000001</v>
      </c>
      <c r="M68" s="179">
        <v>616.96600000000001</v>
      </c>
      <c r="N68" s="178">
        <v>69.188000000000002</v>
      </c>
      <c r="O68" s="180" t="s">
        <v>128</v>
      </c>
      <c r="P68" s="181">
        <v>184.97900000000001</v>
      </c>
      <c r="Q68" s="182">
        <v>837.56500000000005</v>
      </c>
      <c r="R68" s="183">
        <v>56952</v>
      </c>
    </row>
    <row r="69" spans="2:18" ht="15.75" x14ac:dyDescent="0.25">
      <c r="B69" s="177" t="s">
        <v>165</v>
      </c>
      <c r="C69" s="178">
        <v>1147.1089999999999</v>
      </c>
      <c r="D69" s="179">
        <v>5170.5219999999999</v>
      </c>
      <c r="E69" s="178">
        <v>548.70299999999997</v>
      </c>
      <c r="F69" s="180" t="s">
        <v>136</v>
      </c>
      <c r="G69" s="181">
        <v>981.72799999999995</v>
      </c>
      <c r="H69" s="182">
        <v>4464.0159999999996</v>
      </c>
      <c r="I69" s="183">
        <v>660.53399999999999</v>
      </c>
      <c r="J69" s="72"/>
      <c r="K69" s="177" t="s">
        <v>182</v>
      </c>
      <c r="L69" s="178">
        <v>91.909000000000006</v>
      </c>
      <c r="M69" s="179">
        <v>414.39699999999999</v>
      </c>
      <c r="N69" s="178">
        <v>103.173</v>
      </c>
      <c r="O69" s="180" t="s">
        <v>165</v>
      </c>
      <c r="P69" s="181">
        <v>147.07900000000001</v>
      </c>
      <c r="Q69" s="182">
        <v>669.62300000000005</v>
      </c>
      <c r="R69" s="183">
        <v>56890</v>
      </c>
    </row>
    <row r="70" spans="2:18" ht="15.75" x14ac:dyDescent="0.25">
      <c r="B70" s="177" t="s">
        <v>123</v>
      </c>
      <c r="C70" s="178">
        <v>804.14400000000001</v>
      </c>
      <c r="D70" s="179">
        <v>3624.6039999999998</v>
      </c>
      <c r="E70" s="178">
        <v>668.93799999999999</v>
      </c>
      <c r="F70" s="180" t="s">
        <v>288</v>
      </c>
      <c r="G70" s="181">
        <v>904.98</v>
      </c>
      <c r="H70" s="182">
        <v>4096.6450000000004</v>
      </c>
      <c r="I70" s="183">
        <v>264</v>
      </c>
      <c r="J70" s="72"/>
      <c r="K70" s="177" t="s">
        <v>129</v>
      </c>
      <c r="L70" s="178">
        <v>79.914000000000001</v>
      </c>
      <c r="M70" s="179">
        <v>360.35199999999998</v>
      </c>
      <c r="N70" s="178">
        <v>41.802999999999997</v>
      </c>
      <c r="O70" s="180" t="s">
        <v>118</v>
      </c>
      <c r="P70" s="181">
        <v>119.852</v>
      </c>
      <c r="Q70" s="182">
        <v>543.00099999999998</v>
      </c>
      <c r="R70" s="183">
        <v>35094</v>
      </c>
    </row>
    <row r="71" spans="2:18" ht="15.75" x14ac:dyDescent="0.25">
      <c r="B71" s="177" t="s">
        <v>124</v>
      </c>
      <c r="C71" s="178">
        <v>585.23099999999999</v>
      </c>
      <c r="D71" s="179">
        <v>2637.9969999999998</v>
      </c>
      <c r="E71" s="178">
        <v>287.8</v>
      </c>
      <c r="F71" s="180" t="s">
        <v>129</v>
      </c>
      <c r="G71" s="181">
        <v>809.06600000000003</v>
      </c>
      <c r="H71" s="182">
        <v>3670.63</v>
      </c>
      <c r="I71" s="183">
        <v>630.68600000000004</v>
      </c>
      <c r="J71" s="72"/>
      <c r="K71" s="177" t="s">
        <v>165</v>
      </c>
      <c r="L71" s="178">
        <v>52.195</v>
      </c>
      <c r="M71" s="179">
        <v>235.93899999999999</v>
      </c>
      <c r="N71" s="178">
        <v>31.56</v>
      </c>
      <c r="O71" s="180" t="s">
        <v>72</v>
      </c>
      <c r="P71" s="181">
        <v>65.718000000000004</v>
      </c>
      <c r="Q71" s="182">
        <v>302.99400000000003</v>
      </c>
      <c r="R71" s="183">
        <v>26021</v>
      </c>
    </row>
    <row r="72" spans="2:18" ht="15.75" x14ac:dyDescent="0.25">
      <c r="B72" s="177" t="s">
        <v>72</v>
      </c>
      <c r="C72" s="178">
        <v>558.97699999999998</v>
      </c>
      <c r="D72" s="179">
        <v>2520.8009999999999</v>
      </c>
      <c r="E72" s="178">
        <v>504.697</v>
      </c>
      <c r="F72" s="180" t="s">
        <v>123</v>
      </c>
      <c r="G72" s="181">
        <v>787.88599999999997</v>
      </c>
      <c r="H72" s="182">
        <v>3580.239</v>
      </c>
      <c r="I72" s="183">
        <v>560.36099999999999</v>
      </c>
      <c r="J72" s="72"/>
      <c r="K72" s="177" t="s">
        <v>147</v>
      </c>
      <c r="L72" s="178">
        <v>27.254999999999999</v>
      </c>
      <c r="M72" s="179">
        <v>123.139</v>
      </c>
      <c r="N72" s="178">
        <v>13.507999999999999</v>
      </c>
      <c r="O72" s="180" t="s">
        <v>117</v>
      </c>
      <c r="P72" s="181">
        <v>41.98</v>
      </c>
      <c r="Q72" s="182">
        <v>190.863</v>
      </c>
      <c r="R72" s="183">
        <v>16585</v>
      </c>
    </row>
    <row r="73" spans="2:18" ht="16.5" thickBot="1" x14ac:dyDescent="0.3">
      <c r="B73" s="184" t="s">
        <v>69</v>
      </c>
      <c r="C73" s="185">
        <v>478.185</v>
      </c>
      <c r="D73" s="186">
        <v>2154.4879999999998</v>
      </c>
      <c r="E73" s="185">
        <v>261.51499999999999</v>
      </c>
      <c r="F73" s="187" t="s">
        <v>122</v>
      </c>
      <c r="G73" s="188">
        <v>755.56899999999996</v>
      </c>
      <c r="H73" s="189">
        <v>3438.444</v>
      </c>
      <c r="I73" s="190">
        <v>257.13299999999998</v>
      </c>
      <c r="J73" s="72"/>
      <c r="K73" s="184" t="s">
        <v>178</v>
      </c>
      <c r="L73" s="185">
        <v>22.75</v>
      </c>
      <c r="M73" s="186">
        <v>102.602</v>
      </c>
      <c r="N73" s="185">
        <v>19.007999999999999</v>
      </c>
      <c r="O73" s="187" t="s">
        <v>178</v>
      </c>
      <c r="P73" s="188">
        <v>31.484999999999999</v>
      </c>
      <c r="Q73" s="189">
        <v>143.03200000000001</v>
      </c>
      <c r="R73" s="190">
        <v>22320</v>
      </c>
    </row>
    <row r="74" spans="2:18" ht="15.75" x14ac:dyDescent="0.25">
      <c r="B74" s="198"/>
      <c r="C74" s="204"/>
      <c r="D74" s="204"/>
      <c r="E74" s="204"/>
      <c r="F74" s="205"/>
      <c r="G74" s="206"/>
      <c r="H74" s="206"/>
      <c r="I74" s="200"/>
      <c r="J74" s="72"/>
      <c r="K74" s="205"/>
      <c r="L74" s="204"/>
      <c r="M74" s="204"/>
      <c r="N74" s="204"/>
      <c r="O74" s="205"/>
      <c r="P74" s="206"/>
      <c r="Q74" s="206"/>
      <c r="R74" s="200"/>
    </row>
    <row r="75" spans="2:18" ht="15.75" x14ac:dyDescent="0.25">
      <c r="B75" s="198"/>
      <c r="C75" s="204"/>
      <c r="D75" s="204"/>
      <c r="E75" s="204"/>
      <c r="F75" s="205"/>
      <c r="G75" s="206"/>
      <c r="H75" s="206"/>
      <c r="I75" s="200"/>
      <c r="J75" s="72"/>
      <c r="K75" s="205"/>
      <c r="L75" s="204"/>
      <c r="M75" s="204"/>
      <c r="N75" s="204"/>
      <c r="O75" s="205"/>
      <c r="P75" s="206"/>
      <c r="Q75" s="206"/>
      <c r="R75" s="200"/>
    </row>
    <row r="76" spans="2:18" ht="15.75" x14ac:dyDescent="0.25">
      <c r="B76" s="198"/>
      <c r="C76" s="204"/>
      <c r="D76" s="204"/>
      <c r="E76" s="204"/>
      <c r="F76" s="205"/>
      <c r="G76" s="206"/>
      <c r="H76" s="206"/>
      <c r="I76" s="200"/>
      <c r="J76" s="72"/>
      <c r="K76" s="205"/>
      <c r="L76" s="204"/>
      <c r="M76" s="204"/>
      <c r="N76" s="204"/>
      <c r="O76" s="205"/>
      <c r="P76" s="206"/>
      <c r="Q76" s="206"/>
      <c r="R76" s="200"/>
    </row>
    <row r="77" spans="2:18" ht="15.75" x14ac:dyDescent="0.25">
      <c r="B77" s="201" t="s">
        <v>200</v>
      </c>
      <c r="C77" s="208"/>
      <c r="D77" s="208"/>
      <c r="E77" s="208"/>
      <c r="F77" s="203"/>
      <c r="G77" s="209"/>
      <c r="H77" s="209"/>
      <c r="I77" s="210"/>
      <c r="J77" s="72"/>
      <c r="K77" s="203" t="s">
        <v>201</v>
      </c>
      <c r="L77" s="208"/>
      <c r="M77" s="208"/>
      <c r="N77" s="208"/>
      <c r="O77" s="203"/>
      <c r="P77" s="209"/>
      <c r="Q77" s="209"/>
      <c r="R77" s="210"/>
    </row>
    <row r="78" spans="2:18" ht="16.5" thickBot="1" x14ac:dyDescent="0.3">
      <c r="B78" s="198" t="s">
        <v>189</v>
      </c>
      <c r="C78" s="204"/>
      <c r="D78" s="204"/>
      <c r="E78" s="204"/>
      <c r="F78" s="205"/>
      <c r="G78" s="206"/>
      <c r="H78" s="206"/>
      <c r="I78" s="200"/>
      <c r="J78" s="72"/>
      <c r="K78" s="205" t="s">
        <v>189</v>
      </c>
      <c r="L78" s="204"/>
      <c r="M78" s="204"/>
      <c r="N78" s="204"/>
      <c r="O78" s="205"/>
      <c r="P78" s="206"/>
      <c r="Q78" s="206"/>
      <c r="R78" s="200"/>
    </row>
    <row r="79" spans="2:18" ht="21" thickBot="1" x14ac:dyDescent="0.35">
      <c r="B79" s="69" t="s">
        <v>113</v>
      </c>
      <c r="C79" s="70"/>
      <c r="D79" s="70"/>
      <c r="E79" s="70"/>
      <c r="F79" s="70"/>
      <c r="G79" s="70"/>
      <c r="H79" s="70"/>
      <c r="I79" s="71"/>
      <c r="J79" s="72"/>
      <c r="K79" s="69" t="s">
        <v>114</v>
      </c>
      <c r="L79" s="70"/>
      <c r="M79" s="70"/>
      <c r="N79" s="70"/>
      <c r="O79" s="70"/>
      <c r="P79" s="70"/>
      <c r="Q79" s="70"/>
      <c r="R79" s="71"/>
    </row>
    <row r="80" spans="2:18" ht="19.5" thickBot="1" x14ac:dyDescent="0.35">
      <c r="B80" s="191" t="s">
        <v>297</v>
      </c>
      <c r="C80" s="192"/>
      <c r="D80" s="193"/>
      <c r="E80" s="194"/>
      <c r="F80" s="191" t="s">
        <v>298</v>
      </c>
      <c r="G80" s="192"/>
      <c r="H80" s="193"/>
      <c r="I80" s="194"/>
      <c r="J80" s="72"/>
      <c r="K80" s="191" t="s">
        <v>297</v>
      </c>
      <c r="L80" s="192"/>
      <c r="M80" s="193"/>
      <c r="N80" s="194"/>
      <c r="O80" s="191" t="s">
        <v>298</v>
      </c>
      <c r="P80" s="192"/>
      <c r="Q80" s="193"/>
      <c r="R80" s="194"/>
    </row>
    <row r="81" spans="2:18" ht="29.25" thickBot="1" x14ac:dyDescent="0.25">
      <c r="B81" s="73" t="s">
        <v>115</v>
      </c>
      <c r="C81" s="74" t="s">
        <v>93</v>
      </c>
      <c r="D81" s="75" t="s">
        <v>141</v>
      </c>
      <c r="E81" s="76" t="s">
        <v>116</v>
      </c>
      <c r="F81" s="73" t="s">
        <v>115</v>
      </c>
      <c r="G81" s="74" t="s">
        <v>93</v>
      </c>
      <c r="H81" s="75" t="s">
        <v>141</v>
      </c>
      <c r="I81" s="76" t="s">
        <v>116</v>
      </c>
      <c r="J81" s="72"/>
      <c r="K81" s="73" t="s">
        <v>115</v>
      </c>
      <c r="L81" s="74" t="s">
        <v>93</v>
      </c>
      <c r="M81" s="75" t="s">
        <v>141</v>
      </c>
      <c r="N81" s="76" t="s">
        <v>116</v>
      </c>
      <c r="O81" s="73" t="s">
        <v>115</v>
      </c>
      <c r="P81" s="74" t="s">
        <v>93</v>
      </c>
      <c r="Q81" s="75" t="s">
        <v>141</v>
      </c>
      <c r="R81" s="76" t="s">
        <v>116</v>
      </c>
    </row>
    <row r="82" spans="2:18" ht="16.5" thickBot="1" x14ac:dyDescent="0.3">
      <c r="B82" s="163" t="s">
        <v>107</v>
      </c>
      <c r="C82" s="164">
        <v>52747.870999999999</v>
      </c>
      <c r="D82" s="165">
        <v>237829.39499999999</v>
      </c>
      <c r="E82" s="166">
        <v>64997.658000000003</v>
      </c>
      <c r="F82" s="167" t="s">
        <v>107</v>
      </c>
      <c r="G82" s="168">
        <v>64010.069000000003</v>
      </c>
      <c r="H82" s="169">
        <v>290958.51</v>
      </c>
      <c r="I82" s="166">
        <v>55895.455999999998</v>
      </c>
      <c r="J82" s="72"/>
      <c r="K82" s="163" t="s">
        <v>107</v>
      </c>
      <c r="L82" s="164">
        <v>13703.396000000001</v>
      </c>
      <c r="M82" s="165">
        <v>61773.466999999997</v>
      </c>
      <c r="N82" s="166">
        <v>28416.573</v>
      </c>
      <c r="O82" s="167" t="s">
        <v>107</v>
      </c>
      <c r="P82" s="168">
        <v>21837.637999999999</v>
      </c>
      <c r="Q82" s="169">
        <v>99153.910999999993</v>
      </c>
      <c r="R82" s="166">
        <v>28560.616000000002</v>
      </c>
    </row>
    <row r="83" spans="2:18" ht="15.75" x14ac:dyDescent="0.25">
      <c r="B83" s="170" t="s">
        <v>149</v>
      </c>
      <c r="C83" s="171">
        <v>13656.037</v>
      </c>
      <c r="D83" s="172">
        <v>61574.23</v>
      </c>
      <c r="E83" s="171">
        <v>17611</v>
      </c>
      <c r="F83" s="173" t="s">
        <v>252</v>
      </c>
      <c r="G83" s="174">
        <v>16701.697</v>
      </c>
      <c r="H83" s="175">
        <v>75959.385999999999</v>
      </c>
      <c r="I83" s="176">
        <v>15898.235000000001</v>
      </c>
      <c r="J83" s="72"/>
      <c r="K83" s="170" t="s">
        <v>70</v>
      </c>
      <c r="L83" s="171">
        <v>2540.067</v>
      </c>
      <c r="M83" s="172">
        <v>11449.239</v>
      </c>
      <c r="N83" s="171">
        <v>3879.9160000000002</v>
      </c>
      <c r="O83" s="173" t="s">
        <v>70</v>
      </c>
      <c r="P83" s="174">
        <v>5193.5659999999998</v>
      </c>
      <c r="Q83" s="175">
        <v>23609.095000000001</v>
      </c>
      <c r="R83" s="176">
        <v>3979.8710000000001</v>
      </c>
    </row>
    <row r="84" spans="2:18" ht="15.75" x14ac:dyDescent="0.25">
      <c r="B84" s="177" t="s">
        <v>252</v>
      </c>
      <c r="C84" s="178">
        <v>9972.0360000000001</v>
      </c>
      <c r="D84" s="179">
        <v>44962.110999999997</v>
      </c>
      <c r="E84" s="178">
        <v>12952.772000000001</v>
      </c>
      <c r="F84" s="180" t="s">
        <v>70</v>
      </c>
      <c r="G84" s="181">
        <v>6277.232</v>
      </c>
      <c r="H84" s="182">
        <v>28577.984</v>
      </c>
      <c r="I84" s="183">
        <v>8644.2999999999993</v>
      </c>
      <c r="J84" s="72"/>
      <c r="K84" s="177" t="s">
        <v>69</v>
      </c>
      <c r="L84" s="178">
        <v>1971.37</v>
      </c>
      <c r="M84" s="179">
        <v>8884.7209999999995</v>
      </c>
      <c r="N84" s="178">
        <v>2076.9209999999998</v>
      </c>
      <c r="O84" s="180" t="s">
        <v>252</v>
      </c>
      <c r="P84" s="181">
        <v>3081.56</v>
      </c>
      <c r="Q84" s="182">
        <v>13991.118</v>
      </c>
      <c r="R84" s="183">
        <v>1492.8520000000001</v>
      </c>
    </row>
    <row r="85" spans="2:18" ht="15.75" x14ac:dyDescent="0.25">
      <c r="B85" s="177" t="s">
        <v>70</v>
      </c>
      <c r="C85" s="178">
        <v>4505.5510000000004</v>
      </c>
      <c r="D85" s="179">
        <v>20306.983</v>
      </c>
      <c r="E85" s="178">
        <v>8986.5130000000008</v>
      </c>
      <c r="F85" s="180" t="s">
        <v>188</v>
      </c>
      <c r="G85" s="181">
        <v>5278.1679999999997</v>
      </c>
      <c r="H85" s="182">
        <v>24050.248</v>
      </c>
      <c r="I85" s="183">
        <v>3868</v>
      </c>
      <c r="J85" s="72"/>
      <c r="K85" s="177" t="s">
        <v>252</v>
      </c>
      <c r="L85" s="178">
        <v>1788.0630000000001</v>
      </c>
      <c r="M85" s="179">
        <v>8060.7089999999998</v>
      </c>
      <c r="N85" s="178">
        <v>1609.9659999999999</v>
      </c>
      <c r="O85" s="180" t="s">
        <v>69</v>
      </c>
      <c r="P85" s="181">
        <v>2912.0050000000001</v>
      </c>
      <c r="Q85" s="182">
        <v>13231.306</v>
      </c>
      <c r="R85" s="183">
        <v>1469.5719999999999</v>
      </c>
    </row>
    <row r="86" spans="2:18" ht="15.75" x14ac:dyDescent="0.25">
      <c r="B86" s="177" t="s">
        <v>188</v>
      </c>
      <c r="C86" s="178">
        <v>3701.0680000000002</v>
      </c>
      <c r="D86" s="179">
        <v>16700.203000000001</v>
      </c>
      <c r="E86" s="178">
        <v>4021</v>
      </c>
      <c r="F86" s="180" t="s">
        <v>149</v>
      </c>
      <c r="G86" s="181">
        <v>4283.241</v>
      </c>
      <c r="H86" s="182">
        <v>19515.944</v>
      </c>
      <c r="I86" s="183">
        <v>3251.6480000000001</v>
      </c>
      <c r="J86" s="72"/>
      <c r="K86" s="177" t="s">
        <v>117</v>
      </c>
      <c r="L86" s="178">
        <v>1289.028</v>
      </c>
      <c r="M86" s="179">
        <v>5811.52</v>
      </c>
      <c r="N86" s="178">
        <v>326.31099999999998</v>
      </c>
      <c r="O86" s="180" t="s">
        <v>123</v>
      </c>
      <c r="P86" s="181">
        <v>1704.0229999999999</v>
      </c>
      <c r="Q86" s="182">
        <v>7716.1559999999999</v>
      </c>
      <c r="R86" s="183">
        <v>2238.61</v>
      </c>
    </row>
    <row r="87" spans="2:18" ht="15.75" x14ac:dyDescent="0.25">
      <c r="B87" s="177" t="s">
        <v>203</v>
      </c>
      <c r="C87" s="178">
        <v>2022.9659999999999</v>
      </c>
      <c r="D87" s="179">
        <v>9122.9490000000005</v>
      </c>
      <c r="E87" s="178">
        <v>2132.1</v>
      </c>
      <c r="F87" s="180" t="s">
        <v>203</v>
      </c>
      <c r="G87" s="181">
        <v>2568.337</v>
      </c>
      <c r="H87" s="182">
        <v>11656.151</v>
      </c>
      <c r="I87" s="183">
        <v>1828.348</v>
      </c>
      <c r="J87" s="72"/>
      <c r="K87" s="177" t="s">
        <v>120</v>
      </c>
      <c r="L87" s="178">
        <v>1217.607</v>
      </c>
      <c r="M87" s="179">
        <v>5489.9610000000002</v>
      </c>
      <c r="N87" s="178">
        <v>8414.6839999999993</v>
      </c>
      <c r="O87" s="180" t="s">
        <v>120</v>
      </c>
      <c r="P87" s="181">
        <v>1436.7470000000001</v>
      </c>
      <c r="Q87" s="182">
        <v>6541.4350000000004</v>
      </c>
      <c r="R87" s="183">
        <v>10028.316000000001</v>
      </c>
    </row>
    <row r="88" spans="2:18" ht="15.75" x14ac:dyDescent="0.25">
      <c r="B88" s="177" t="s">
        <v>117</v>
      </c>
      <c r="C88" s="178">
        <v>1476.7929999999999</v>
      </c>
      <c r="D88" s="179">
        <v>6658.6940000000004</v>
      </c>
      <c r="E88" s="178">
        <v>1451.58</v>
      </c>
      <c r="F88" s="180" t="s">
        <v>202</v>
      </c>
      <c r="G88" s="181">
        <v>2289.88</v>
      </c>
      <c r="H88" s="182">
        <v>10386.028</v>
      </c>
      <c r="I88" s="183">
        <v>1835.675</v>
      </c>
      <c r="J88" s="72"/>
      <c r="K88" s="177" t="s">
        <v>123</v>
      </c>
      <c r="L88" s="178">
        <v>1147.1099999999999</v>
      </c>
      <c r="M88" s="179">
        <v>5171.2070000000003</v>
      </c>
      <c r="N88" s="178">
        <v>1667.4290000000001</v>
      </c>
      <c r="O88" s="180" t="s">
        <v>149</v>
      </c>
      <c r="P88" s="181">
        <v>1281.2660000000001</v>
      </c>
      <c r="Q88" s="182">
        <v>5819.9939999999997</v>
      </c>
      <c r="R88" s="183">
        <v>570.51300000000003</v>
      </c>
    </row>
    <row r="89" spans="2:18" ht="15.75" x14ac:dyDescent="0.25">
      <c r="B89" s="177" t="s">
        <v>249</v>
      </c>
      <c r="C89" s="178">
        <v>1339.2329999999999</v>
      </c>
      <c r="D89" s="179">
        <v>6042.0410000000002</v>
      </c>
      <c r="E89" s="178">
        <v>931</v>
      </c>
      <c r="F89" s="180" t="s">
        <v>249</v>
      </c>
      <c r="G89" s="181">
        <v>1880.4559999999999</v>
      </c>
      <c r="H89" s="182">
        <v>8590.4410000000007</v>
      </c>
      <c r="I89" s="183">
        <v>1160</v>
      </c>
      <c r="J89" s="72"/>
      <c r="K89" s="177" t="s">
        <v>121</v>
      </c>
      <c r="L89" s="178">
        <v>1005.7859999999999</v>
      </c>
      <c r="M89" s="179">
        <v>4533.4549999999999</v>
      </c>
      <c r="N89" s="178">
        <v>5062.1040000000003</v>
      </c>
      <c r="O89" s="180" t="s">
        <v>117</v>
      </c>
      <c r="P89" s="181">
        <v>1181.5340000000001</v>
      </c>
      <c r="Q89" s="182">
        <v>5353.9830000000002</v>
      </c>
      <c r="R89" s="183">
        <v>143.11799999999999</v>
      </c>
    </row>
    <row r="90" spans="2:18" ht="15.75" x14ac:dyDescent="0.25">
      <c r="B90" s="177" t="s">
        <v>202</v>
      </c>
      <c r="C90" s="178">
        <v>1149.5999999999999</v>
      </c>
      <c r="D90" s="179">
        <v>5182.9120000000003</v>
      </c>
      <c r="E90" s="178">
        <v>1425.5</v>
      </c>
      <c r="F90" s="180" t="s">
        <v>69</v>
      </c>
      <c r="G90" s="181">
        <v>1674.3330000000001</v>
      </c>
      <c r="H90" s="182">
        <v>7585.0129999999999</v>
      </c>
      <c r="I90" s="183">
        <v>1495.7919999999999</v>
      </c>
      <c r="J90" s="72"/>
      <c r="K90" s="177" t="s">
        <v>118</v>
      </c>
      <c r="L90" s="178">
        <v>456.23899999999998</v>
      </c>
      <c r="M90" s="179">
        <v>2053.442</v>
      </c>
      <c r="N90" s="178">
        <v>215.35499999999999</v>
      </c>
      <c r="O90" s="180" t="s">
        <v>125</v>
      </c>
      <c r="P90" s="181">
        <v>807.04499999999996</v>
      </c>
      <c r="Q90" s="182">
        <v>3649.2170000000001</v>
      </c>
      <c r="R90" s="183">
        <v>780.56</v>
      </c>
    </row>
    <row r="91" spans="2:18" ht="15.75" x14ac:dyDescent="0.25">
      <c r="B91" s="177" t="s">
        <v>205</v>
      </c>
      <c r="C91" s="178">
        <v>1061.5550000000001</v>
      </c>
      <c r="D91" s="179">
        <v>4781.1329999999998</v>
      </c>
      <c r="E91" s="178">
        <v>1081</v>
      </c>
      <c r="F91" s="180" t="s">
        <v>173</v>
      </c>
      <c r="G91" s="181">
        <v>1604.2670000000001</v>
      </c>
      <c r="H91" s="182">
        <v>7249.5169999999998</v>
      </c>
      <c r="I91" s="183">
        <v>1178</v>
      </c>
      <c r="J91" s="72"/>
      <c r="K91" s="177" t="s">
        <v>72</v>
      </c>
      <c r="L91" s="178">
        <v>386.26100000000002</v>
      </c>
      <c r="M91" s="179">
        <v>1739.415</v>
      </c>
      <c r="N91" s="178">
        <v>1520.1949999999999</v>
      </c>
      <c r="O91" s="180" t="s">
        <v>121</v>
      </c>
      <c r="P91" s="181">
        <v>739.70100000000002</v>
      </c>
      <c r="Q91" s="182">
        <v>3351.3150000000001</v>
      </c>
      <c r="R91" s="183">
        <v>3278.4180000000001</v>
      </c>
    </row>
    <row r="92" spans="2:18" ht="15.75" x14ac:dyDescent="0.25">
      <c r="B92" s="177" t="s">
        <v>127</v>
      </c>
      <c r="C92" s="178">
        <v>1035.9290000000001</v>
      </c>
      <c r="D92" s="179">
        <v>4670.2719999999999</v>
      </c>
      <c r="E92" s="178">
        <v>1279.56</v>
      </c>
      <c r="F92" s="180" t="s">
        <v>117</v>
      </c>
      <c r="G92" s="181">
        <v>1504.675</v>
      </c>
      <c r="H92" s="182">
        <v>6852.4080000000004</v>
      </c>
      <c r="I92" s="183">
        <v>1339.989</v>
      </c>
      <c r="J92" s="72"/>
      <c r="K92" s="177" t="s">
        <v>127</v>
      </c>
      <c r="L92" s="178">
        <v>335.286</v>
      </c>
      <c r="M92" s="179">
        <v>1512.6379999999999</v>
      </c>
      <c r="N92" s="178">
        <v>327.72800000000001</v>
      </c>
      <c r="O92" s="180" t="s">
        <v>118</v>
      </c>
      <c r="P92" s="181">
        <v>650.197</v>
      </c>
      <c r="Q92" s="182">
        <v>2947.6219999999998</v>
      </c>
      <c r="R92" s="183">
        <v>454.23700000000002</v>
      </c>
    </row>
    <row r="93" spans="2:18" ht="15.75" x14ac:dyDescent="0.25">
      <c r="B93" s="177" t="s">
        <v>284</v>
      </c>
      <c r="C93" s="178">
        <v>1009.481</v>
      </c>
      <c r="D93" s="179">
        <v>4550.2839999999997</v>
      </c>
      <c r="E93" s="178">
        <v>1162</v>
      </c>
      <c r="F93" s="180" t="s">
        <v>167</v>
      </c>
      <c r="G93" s="181">
        <v>1298.057</v>
      </c>
      <c r="H93" s="182">
        <v>5856.83</v>
      </c>
      <c r="I93" s="183">
        <v>1202</v>
      </c>
      <c r="J93" s="72"/>
      <c r="K93" s="177" t="s">
        <v>125</v>
      </c>
      <c r="L93" s="178">
        <v>251.12200000000001</v>
      </c>
      <c r="M93" s="179">
        <v>1132.605</v>
      </c>
      <c r="N93" s="178">
        <v>739.02300000000002</v>
      </c>
      <c r="O93" s="180" t="s">
        <v>72</v>
      </c>
      <c r="P93" s="181">
        <v>564.46100000000001</v>
      </c>
      <c r="Q93" s="182">
        <v>2559.1529999999998</v>
      </c>
      <c r="R93" s="183">
        <v>1420.8320000000001</v>
      </c>
    </row>
    <row r="94" spans="2:18" ht="15.75" x14ac:dyDescent="0.25">
      <c r="B94" s="177" t="s">
        <v>289</v>
      </c>
      <c r="C94" s="178">
        <v>996.72199999999998</v>
      </c>
      <c r="D94" s="179">
        <v>4500.8969999999999</v>
      </c>
      <c r="E94" s="178">
        <v>303.94499999999999</v>
      </c>
      <c r="F94" s="180" t="s">
        <v>126</v>
      </c>
      <c r="G94" s="181">
        <v>1219.8530000000001</v>
      </c>
      <c r="H94" s="182">
        <v>5561.2849999999999</v>
      </c>
      <c r="I94" s="183">
        <v>746.67499999999995</v>
      </c>
      <c r="J94" s="72"/>
      <c r="K94" s="177" t="s">
        <v>264</v>
      </c>
      <c r="L94" s="178">
        <v>240.995</v>
      </c>
      <c r="M94" s="179">
        <v>1085.913</v>
      </c>
      <c r="N94" s="178">
        <v>405.44499999999999</v>
      </c>
      <c r="O94" s="180" t="s">
        <v>264</v>
      </c>
      <c r="P94" s="181">
        <v>363.37</v>
      </c>
      <c r="Q94" s="182">
        <v>1650.249</v>
      </c>
      <c r="R94" s="183">
        <v>369.286</v>
      </c>
    </row>
    <row r="95" spans="2:18" ht="15.75" x14ac:dyDescent="0.25">
      <c r="B95" s="177" t="s">
        <v>266</v>
      </c>
      <c r="C95" s="178">
        <v>860.31700000000001</v>
      </c>
      <c r="D95" s="179">
        <v>3875.6030000000001</v>
      </c>
      <c r="E95" s="178">
        <v>1015</v>
      </c>
      <c r="F95" s="180" t="s">
        <v>125</v>
      </c>
      <c r="G95" s="181">
        <v>1160.607</v>
      </c>
      <c r="H95" s="182">
        <v>5257.741</v>
      </c>
      <c r="I95" s="183">
        <v>599.94399999999996</v>
      </c>
      <c r="J95" s="72"/>
      <c r="K95" s="177" t="s">
        <v>138</v>
      </c>
      <c r="L95" s="178">
        <v>240.249</v>
      </c>
      <c r="M95" s="179">
        <v>1083.751</v>
      </c>
      <c r="N95" s="178">
        <v>1558.0029999999999</v>
      </c>
      <c r="O95" s="180" t="s">
        <v>122</v>
      </c>
      <c r="P95" s="181">
        <v>299.74900000000002</v>
      </c>
      <c r="Q95" s="182">
        <v>1358.279</v>
      </c>
      <c r="R95" s="183">
        <v>212.03800000000001</v>
      </c>
    </row>
    <row r="96" spans="2:18" ht="15.75" x14ac:dyDescent="0.25">
      <c r="B96" s="177" t="s">
        <v>283</v>
      </c>
      <c r="C96" s="178">
        <v>828.39400000000001</v>
      </c>
      <c r="D96" s="179">
        <v>3735.9949999999999</v>
      </c>
      <c r="E96" s="178">
        <v>875</v>
      </c>
      <c r="F96" s="180" t="s">
        <v>285</v>
      </c>
      <c r="G96" s="181">
        <v>1090.83</v>
      </c>
      <c r="H96" s="182">
        <v>4959.2280000000001</v>
      </c>
      <c r="I96" s="183">
        <v>1300</v>
      </c>
      <c r="J96" s="72"/>
      <c r="K96" s="177" t="s">
        <v>119</v>
      </c>
      <c r="L96" s="178">
        <v>189.625</v>
      </c>
      <c r="M96" s="179">
        <v>857.46299999999997</v>
      </c>
      <c r="N96" s="178">
        <v>49.4</v>
      </c>
      <c r="O96" s="180" t="s">
        <v>129</v>
      </c>
      <c r="P96" s="181">
        <v>273.95299999999997</v>
      </c>
      <c r="Q96" s="182">
        <v>1238.7180000000001</v>
      </c>
      <c r="R96" s="183">
        <v>176.166</v>
      </c>
    </row>
    <row r="97" spans="2:18" ht="15.75" x14ac:dyDescent="0.25">
      <c r="B97" s="177" t="s">
        <v>126</v>
      </c>
      <c r="C97" s="178">
        <v>774.76300000000003</v>
      </c>
      <c r="D97" s="179">
        <v>3493.9070000000002</v>
      </c>
      <c r="E97" s="178">
        <v>954.75699999999995</v>
      </c>
      <c r="F97" s="180" t="s">
        <v>266</v>
      </c>
      <c r="G97" s="181">
        <v>1083.046</v>
      </c>
      <c r="H97" s="182">
        <v>4951.7669999999998</v>
      </c>
      <c r="I97" s="183">
        <v>963</v>
      </c>
      <c r="J97" s="72"/>
      <c r="K97" s="177" t="s">
        <v>149</v>
      </c>
      <c r="L97" s="178">
        <v>180.52699999999999</v>
      </c>
      <c r="M97" s="179">
        <v>816.14200000000005</v>
      </c>
      <c r="N97" s="178">
        <v>97.162000000000006</v>
      </c>
      <c r="O97" s="180" t="s">
        <v>138</v>
      </c>
      <c r="P97" s="181">
        <v>267.09899999999999</v>
      </c>
      <c r="Q97" s="182">
        <v>1213.489</v>
      </c>
      <c r="R97" s="183">
        <v>1005.921</v>
      </c>
    </row>
    <row r="98" spans="2:18" ht="16.5" thickBot="1" x14ac:dyDescent="0.3">
      <c r="B98" s="184" t="s">
        <v>69</v>
      </c>
      <c r="C98" s="185">
        <v>553.85500000000002</v>
      </c>
      <c r="D98" s="186">
        <v>2496.6559999999999</v>
      </c>
      <c r="E98" s="185">
        <v>566.40599999999995</v>
      </c>
      <c r="F98" s="187" t="s">
        <v>169</v>
      </c>
      <c r="G98" s="188">
        <v>1025.9929999999999</v>
      </c>
      <c r="H98" s="189">
        <v>4646.7640000000001</v>
      </c>
      <c r="I98" s="190">
        <v>809.75</v>
      </c>
      <c r="J98" s="72"/>
      <c r="K98" s="184" t="s">
        <v>129</v>
      </c>
      <c r="L98" s="185">
        <v>160.12100000000001</v>
      </c>
      <c r="M98" s="186">
        <v>721.37300000000005</v>
      </c>
      <c r="N98" s="185">
        <v>131.30000000000001</v>
      </c>
      <c r="O98" s="187" t="s">
        <v>134</v>
      </c>
      <c r="P98" s="188">
        <v>248.54499999999999</v>
      </c>
      <c r="Q98" s="189">
        <v>1127.3499999999999</v>
      </c>
      <c r="R98" s="190">
        <v>74.927000000000007</v>
      </c>
    </row>
    <row r="101" spans="2:18" ht="16.5" x14ac:dyDescent="0.25">
      <c r="B101" s="67"/>
      <c r="C101" s="67"/>
      <c r="D101" s="67"/>
      <c r="E101" s="67"/>
      <c r="F101" s="67"/>
      <c r="G101" s="67"/>
      <c r="H101" s="67"/>
      <c r="I101" s="68"/>
      <c r="J101" s="68"/>
      <c r="K101" s="67"/>
      <c r="L101" s="67"/>
      <c r="M101" s="67"/>
      <c r="N101" s="67"/>
      <c r="O101" s="67"/>
      <c r="P101" s="67"/>
      <c r="Q101" s="67"/>
      <c r="R101" s="68"/>
    </row>
    <row r="102" spans="2:18" ht="16.5" x14ac:dyDescent="0.25">
      <c r="B102" s="67" t="s">
        <v>194</v>
      </c>
      <c r="C102" s="67"/>
      <c r="D102" s="67"/>
      <c r="E102" s="67"/>
      <c r="F102" s="67"/>
      <c r="G102" s="68"/>
      <c r="H102" s="68"/>
      <c r="I102" s="68"/>
      <c r="J102" s="68"/>
      <c r="K102" s="67" t="s">
        <v>195</v>
      </c>
      <c r="L102" s="67"/>
      <c r="M102" s="67"/>
      <c r="N102" s="67"/>
      <c r="O102" s="67"/>
      <c r="P102" s="68"/>
      <c r="R102" s="68"/>
    </row>
    <row r="103" spans="2:18" ht="17.25" thickBot="1" x14ac:dyDescent="0.3">
      <c r="B103" s="195" t="s">
        <v>189</v>
      </c>
      <c r="C103" s="67"/>
      <c r="D103" s="67"/>
      <c r="E103" s="67"/>
      <c r="F103" s="67"/>
      <c r="G103" s="68"/>
      <c r="H103" s="68"/>
      <c r="I103" s="68"/>
      <c r="J103" s="68"/>
      <c r="K103" s="195" t="s">
        <v>189</v>
      </c>
      <c r="L103" s="67"/>
      <c r="M103" s="67"/>
      <c r="N103" s="67"/>
      <c r="O103" s="67"/>
      <c r="P103" s="68"/>
      <c r="R103" s="68"/>
    </row>
    <row r="104" spans="2:18" ht="21" thickBot="1" x14ac:dyDescent="0.35">
      <c r="B104" s="69" t="s">
        <v>113</v>
      </c>
      <c r="C104" s="70"/>
      <c r="D104" s="70"/>
      <c r="E104" s="70"/>
      <c r="F104" s="70"/>
      <c r="G104" s="70"/>
      <c r="H104" s="70"/>
      <c r="I104" s="71"/>
      <c r="J104" s="72"/>
      <c r="K104" s="69" t="s">
        <v>114</v>
      </c>
      <c r="L104" s="70"/>
      <c r="M104" s="70"/>
      <c r="N104" s="70"/>
      <c r="O104" s="70"/>
      <c r="P104" s="70"/>
      <c r="Q104" s="70"/>
      <c r="R104" s="71"/>
    </row>
    <row r="105" spans="2:18" ht="19.5" thickBot="1" x14ac:dyDescent="0.35">
      <c r="B105" s="191" t="s">
        <v>297</v>
      </c>
      <c r="C105" s="192"/>
      <c r="D105" s="193"/>
      <c r="E105" s="194"/>
      <c r="F105" s="191" t="s">
        <v>298</v>
      </c>
      <c r="G105" s="192"/>
      <c r="H105" s="193"/>
      <c r="I105" s="194"/>
      <c r="J105" s="72"/>
      <c r="K105" s="191" t="s">
        <v>297</v>
      </c>
      <c r="L105" s="192"/>
      <c r="M105" s="193"/>
      <c r="N105" s="194"/>
      <c r="O105" s="191" t="s">
        <v>298</v>
      </c>
      <c r="P105" s="192"/>
      <c r="Q105" s="193"/>
      <c r="R105" s="194"/>
    </row>
    <row r="106" spans="2:18" ht="29.25" thickBot="1" x14ac:dyDescent="0.25">
      <c r="B106" s="73" t="s">
        <v>115</v>
      </c>
      <c r="C106" s="74" t="s">
        <v>93</v>
      </c>
      <c r="D106" s="75" t="s">
        <v>141</v>
      </c>
      <c r="E106" s="76" t="s">
        <v>116</v>
      </c>
      <c r="F106" s="73" t="s">
        <v>115</v>
      </c>
      <c r="G106" s="74" t="s">
        <v>93</v>
      </c>
      <c r="H106" s="75" t="s">
        <v>141</v>
      </c>
      <c r="I106" s="76" t="s">
        <v>116</v>
      </c>
      <c r="J106" s="72"/>
      <c r="K106" s="73" t="s">
        <v>115</v>
      </c>
      <c r="L106" s="74" t="s">
        <v>93</v>
      </c>
      <c r="M106" s="75" t="s">
        <v>141</v>
      </c>
      <c r="N106" s="76" t="s">
        <v>116</v>
      </c>
      <c r="O106" s="73" t="s">
        <v>115</v>
      </c>
      <c r="P106" s="74" t="s">
        <v>93</v>
      </c>
      <c r="Q106" s="75" t="s">
        <v>141</v>
      </c>
      <c r="R106" s="76" t="s">
        <v>116</v>
      </c>
    </row>
    <row r="107" spans="2:18" ht="16.5" thickBot="1" x14ac:dyDescent="0.3">
      <c r="B107" s="163" t="s">
        <v>107</v>
      </c>
      <c r="C107" s="164">
        <v>47385.019</v>
      </c>
      <c r="D107" s="165">
        <v>213643.32500000001</v>
      </c>
      <c r="E107" s="166">
        <v>12934.912</v>
      </c>
      <c r="F107" s="167" t="s">
        <v>107</v>
      </c>
      <c r="G107" s="168">
        <v>106957.258</v>
      </c>
      <c r="H107" s="169">
        <v>485707.06199999998</v>
      </c>
      <c r="I107" s="166">
        <v>18912.167000000001</v>
      </c>
      <c r="J107" s="72"/>
      <c r="K107" s="163" t="s">
        <v>107</v>
      </c>
      <c r="L107" s="164">
        <v>23793.635999999999</v>
      </c>
      <c r="M107" s="165">
        <v>107260.807</v>
      </c>
      <c r="N107" s="166">
        <v>5982.3549999999996</v>
      </c>
      <c r="O107" s="167" t="s">
        <v>107</v>
      </c>
      <c r="P107" s="168">
        <v>34370.953999999998</v>
      </c>
      <c r="Q107" s="169">
        <v>156112.685</v>
      </c>
      <c r="R107" s="166">
        <v>6172.2120000000004</v>
      </c>
    </row>
    <row r="108" spans="2:18" ht="15.75" x14ac:dyDescent="0.25">
      <c r="B108" s="170" t="s">
        <v>121</v>
      </c>
      <c r="C108" s="171">
        <v>8961.8459999999995</v>
      </c>
      <c r="D108" s="172">
        <v>40392.514000000003</v>
      </c>
      <c r="E108" s="171">
        <v>2480.58</v>
      </c>
      <c r="F108" s="173" t="s">
        <v>252</v>
      </c>
      <c r="G108" s="174">
        <v>16206.130999999999</v>
      </c>
      <c r="H108" s="175">
        <v>73338.822</v>
      </c>
      <c r="I108" s="176">
        <v>2745.8470000000002</v>
      </c>
      <c r="J108" s="72"/>
      <c r="K108" s="170" t="s">
        <v>70</v>
      </c>
      <c r="L108" s="171">
        <v>7248.3760000000002</v>
      </c>
      <c r="M108" s="172">
        <v>32687.678</v>
      </c>
      <c r="N108" s="171">
        <v>1757.1690000000001</v>
      </c>
      <c r="O108" s="173" t="s">
        <v>70</v>
      </c>
      <c r="P108" s="174">
        <v>8775.9069999999992</v>
      </c>
      <c r="Q108" s="175">
        <v>39944.758999999998</v>
      </c>
      <c r="R108" s="176">
        <v>1579.2539999999999</v>
      </c>
    </row>
    <row r="109" spans="2:18" ht="15.75" x14ac:dyDescent="0.25">
      <c r="B109" s="177" t="s">
        <v>130</v>
      </c>
      <c r="C109" s="178">
        <v>6109.5379999999996</v>
      </c>
      <c r="D109" s="179">
        <v>27527.778999999999</v>
      </c>
      <c r="E109" s="178">
        <v>1630.434</v>
      </c>
      <c r="F109" s="180" t="s">
        <v>69</v>
      </c>
      <c r="G109" s="181">
        <v>12279.851000000001</v>
      </c>
      <c r="H109" s="182">
        <v>55836.247000000003</v>
      </c>
      <c r="I109" s="183">
        <v>2103.7159999999999</v>
      </c>
      <c r="J109" s="72"/>
      <c r="K109" s="177" t="s">
        <v>252</v>
      </c>
      <c r="L109" s="178">
        <v>7179.0029999999997</v>
      </c>
      <c r="M109" s="179">
        <v>32352.381000000001</v>
      </c>
      <c r="N109" s="178">
        <v>1718.5809999999999</v>
      </c>
      <c r="O109" s="180" t="s">
        <v>123</v>
      </c>
      <c r="P109" s="181">
        <v>7475.7719999999999</v>
      </c>
      <c r="Q109" s="182">
        <v>33805.783000000003</v>
      </c>
      <c r="R109" s="183">
        <v>1248.5139999999999</v>
      </c>
    </row>
    <row r="110" spans="2:18" ht="15.75" x14ac:dyDescent="0.25">
      <c r="B110" s="177" t="s">
        <v>252</v>
      </c>
      <c r="C110" s="178">
        <v>4505.3689999999997</v>
      </c>
      <c r="D110" s="179">
        <v>20304.668000000001</v>
      </c>
      <c r="E110" s="178">
        <v>1239.625</v>
      </c>
      <c r="F110" s="180" t="s">
        <v>121</v>
      </c>
      <c r="G110" s="181">
        <v>11184.814</v>
      </c>
      <c r="H110" s="182">
        <v>50904.453999999998</v>
      </c>
      <c r="I110" s="183">
        <v>1946.49</v>
      </c>
      <c r="J110" s="72"/>
      <c r="K110" s="177" t="s">
        <v>129</v>
      </c>
      <c r="L110" s="178">
        <v>2299.1819999999998</v>
      </c>
      <c r="M110" s="179">
        <v>10364.689</v>
      </c>
      <c r="N110" s="178">
        <v>668.81700000000001</v>
      </c>
      <c r="O110" s="180" t="s">
        <v>252</v>
      </c>
      <c r="P110" s="181">
        <v>5699.7929999999997</v>
      </c>
      <c r="Q110" s="182">
        <v>26019.664000000001</v>
      </c>
      <c r="R110" s="183">
        <v>971.94399999999996</v>
      </c>
    </row>
    <row r="111" spans="2:18" ht="15.75" x14ac:dyDescent="0.25">
      <c r="B111" s="177" t="s">
        <v>70</v>
      </c>
      <c r="C111" s="178">
        <v>3262.8470000000002</v>
      </c>
      <c r="D111" s="179">
        <v>14705.832</v>
      </c>
      <c r="E111" s="178">
        <v>958.86199999999997</v>
      </c>
      <c r="F111" s="180" t="s">
        <v>123</v>
      </c>
      <c r="G111" s="181">
        <v>9387.4590000000007</v>
      </c>
      <c r="H111" s="182">
        <v>42845.010999999999</v>
      </c>
      <c r="I111" s="183">
        <v>1688.692</v>
      </c>
      <c r="J111" s="72"/>
      <c r="K111" s="177" t="s">
        <v>118</v>
      </c>
      <c r="L111" s="178">
        <v>1557.4770000000001</v>
      </c>
      <c r="M111" s="179">
        <v>7018.232</v>
      </c>
      <c r="N111" s="178">
        <v>303.05599999999998</v>
      </c>
      <c r="O111" s="180" t="s">
        <v>129</v>
      </c>
      <c r="P111" s="181">
        <v>3369.3879999999999</v>
      </c>
      <c r="Q111" s="182">
        <v>15313.98</v>
      </c>
      <c r="R111" s="183">
        <v>693.8</v>
      </c>
    </row>
    <row r="112" spans="2:18" ht="15.75" x14ac:dyDescent="0.25">
      <c r="B112" s="177" t="s">
        <v>120</v>
      </c>
      <c r="C112" s="178">
        <v>3231.431</v>
      </c>
      <c r="D112" s="179">
        <v>14567.39</v>
      </c>
      <c r="E112" s="178">
        <v>872.16200000000003</v>
      </c>
      <c r="F112" s="180" t="s">
        <v>130</v>
      </c>
      <c r="G112" s="181">
        <v>8979.7039999999997</v>
      </c>
      <c r="H112" s="182">
        <v>40803.24</v>
      </c>
      <c r="I112" s="183">
        <v>1594.521</v>
      </c>
      <c r="J112" s="72"/>
      <c r="K112" s="177" t="s">
        <v>117</v>
      </c>
      <c r="L112" s="178">
        <v>1205.48</v>
      </c>
      <c r="M112" s="179">
        <v>5434.5659999999998</v>
      </c>
      <c r="N112" s="178">
        <v>364.30599999999998</v>
      </c>
      <c r="O112" s="180" t="s">
        <v>118</v>
      </c>
      <c r="P112" s="181">
        <v>2650.3890000000001</v>
      </c>
      <c r="Q112" s="182">
        <v>12001.396000000001</v>
      </c>
      <c r="R112" s="183">
        <v>493.79500000000002</v>
      </c>
    </row>
    <row r="113" spans="2:18" ht="15.75" x14ac:dyDescent="0.25">
      <c r="B113" s="177" t="s">
        <v>72</v>
      </c>
      <c r="C113" s="178">
        <v>3155.1170000000002</v>
      </c>
      <c r="D113" s="179">
        <v>14236.199000000001</v>
      </c>
      <c r="E113" s="178">
        <v>859.42100000000005</v>
      </c>
      <c r="F113" s="180" t="s">
        <v>70</v>
      </c>
      <c r="G113" s="181">
        <v>8965.5290000000005</v>
      </c>
      <c r="H113" s="182">
        <v>40654.156000000003</v>
      </c>
      <c r="I113" s="183">
        <v>1713.9580000000001</v>
      </c>
      <c r="J113" s="72"/>
      <c r="K113" s="177" t="s">
        <v>127</v>
      </c>
      <c r="L113" s="178">
        <v>1203.0219999999999</v>
      </c>
      <c r="M113" s="179">
        <v>5422.12</v>
      </c>
      <c r="N113" s="178">
        <v>311.50900000000001</v>
      </c>
      <c r="O113" s="180" t="s">
        <v>69</v>
      </c>
      <c r="P113" s="181">
        <v>1874.4110000000001</v>
      </c>
      <c r="Q113" s="182">
        <v>8534.482</v>
      </c>
      <c r="R113" s="183">
        <v>369.37099999999998</v>
      </c>
    </row>
    <row r="114" spans="2:18" ht="15.75" x14ac:dyDescent="0.25">
      <c r="B114" s="177" t="s">
        <v>169</v>
      </c>
      <c r="C114" s="178">
        <v>3012.7550000000001</v>
      </c>
      <c r="D114" s="179">
        <v>13589.057000000001</v>
      </c>
      <c r="E114" s="178">
        <v>881.92499999999995</v>
      </c>
      <c r="F114" s="180" t="s">
        <v>138</v>
      </c>
      <c r="G114" s="181">
        <v>7175.07</v>
      </c>
      <c r="H114" s="182">
        <v>32565.861000000001</v>
      </c>
      <c r="I114" s="183">
        <v>1473.722</v>
      </c>
      <c r="J114" s="72"/>
      <c r="K114" s="177" t="s">
        <v>123</v>
      </c>
      <c r="L114" s="178">
        <v>1116.3430000000001</v>
      </c>
      <c r="M114" s="179">
        <v>5034.9650000000001</v>
      </c>
      <c r="N114" s="178">
        <v>375.15800000000002</v>
      </c>
      <c r="O114" s="180" t="s">
        <v>127</v>
      </c>
      <c r="P114" s="181">
        <v>1256.46</v>
      </c>
      <c r="Q114" s="182">
        <v>5702.1819999999998</v>
      </c>
      <c r="R114" s="183">
        <v>281.51400000000001</v>
      </c>
    </row>
    <row r="115" spans="2:18" ht="15.75" x14ac:dyDescent="0.25">
      <c r="B115" s="177" t="s">
        <v>138</v>
      </c>
      <c r="C115" s="178">
        <v>2665.05</v>
      </c>
      <c r="D115" s="179">
        <v>12012.35</v>
      </c>
      <c r="E115" s="178">
        <v>744.82899999999995</v>
      </c>
      <c r="F115" s="180" t="s">
        <v>120</v>
      </c>
      <c r="G115" s="181">
        <v>6822.1949999999997</v>
      </c>
      <c r="H115" s="182">
        <v>31011.905999999999</v>
      </c>
      <c r="I115" s="183">
        <v>1187.0250000000001</v>
      </c>
      <c r="J115" s="72"/>
      <c r="K115" s="177" t="s">
        <v>69</v>
      </c>
      <c r="L115" s="178">
        <v>923.43200000000002</v>
      </c>
      <c r="M115" s="179">
        <v>4162.5569999999998</v>
      </c>
      <c r="N115" s="178">
        <v>239.29499999999999</v>
      </c>
      <c r="O115" s="180" t="s">
        <v>120</v>
      </c>
      <c r="P115" s="181">
        <v>961.548</v>
      </c>
      <c r="Q115" s="182">
        <v>4329.5200000000004</v>
      </c>
      <c r="R115" s="183">
        <v>145.977</v>
      </c>
    </row>
    <row r="116" spans="2:18" ht="15.75" x14ac:dyDescent="0.25">
      <c r="B116" s="177" t="s">
        <v>117</v>
      </c>
      <c r="C116" s="178">
        <v>2212.241</v>
      </c>
      <c r="D116" s="179">
        <v>9987.8629999999994</v>
      </c>
      <c r="E116" s="178">
        <v>572.82600000000002</v>
      </c>
      <c r="F116" s="180" t="s">
        <v>119</v>
      </c>
      <c r="G116" s="181">
        <v>3628.6750000000002</v>
      </c>
      <c r="H116" s="182">
        <v>16413.973000000002</v>
      </c>
      <c r="I116" s="183">
        <v>628.83799999999997</v>
      </c>
      <c r="J116" s="72"/>
      <c r="K116" s="177" t="s">
        <v>122</v>
      </c>
      <c r="L116" s="178">
        <v>436.42700000000002</v>
      </c>
      <c r="M116" s="179">
        <v>1969.2550000000001</v>
      </c>
      <c r="N116" s="178">
        <v>86.4</v>
      </c>
      <c r="O116" s="180" t="s">
        <v>117</v>
      </c>
      <c r="P116" s="181">
        <v>783.73500000000001</v>
      </c>
      <c r="Q116" s="182">
        <v>3544.3890000000001</v>
      </c>
      <c r="R116" s="183">
        <v>133.31800000000001</v>
      </c>
    </row>
    <row r="117" spans="2:18" ht="15.75" x14ac:dyDescent="0.25">
      <c r="B117" s="177" t="s">
        <v>128</v>
      </c>
      <c r="C117" s="178">
        <v>1467.0920000000001</v>
      </c>
      <c r="D117" s="179">
        <v>6612.598</v>
      </c>
      <c r="E117" s="178">
        <v>348.69900000000001</v>
      </c>
      <c r="F117" s="180" t="s">
        <v>117</v>
      </c>
      <c r="G117" s="181">
        <v>3609.7719999999999</v>
      </c>
      <c r="H117" s="182">
        <v>16358.369000000001</v>
      </c>
      <c r="I117" s="183">
        <v>591.28399999999999</v>
      </c>
      <c r="J117" s="72"/>
      <c r="K117" s="177" t="s">
        <v>120</v>
      </c>
      <c r="L117" s="178">
        <v>363.46899999999999</v>
      </c>
      <c r="M117" s="179">
        <v>1637.837</v>
      </c>
      <c r="N117" s="178">
        <v>86.424000000000007</v>
      </c>
      <c r="O117" s="180" t="s">
        <v>119</v>
      </c>
      <c r="P117" s="181">
        <v>641.33900000000006</v>
      </c>
      <c r="Q117" s="182">
        <v>2909.433</v>
      </c>
      <c r="R117" s="183">
        <v>100.622</v>
      </c>
    </row>
    <row r="118" spans="2:18" ht="15.75" x14ac:dyDescent="0.25">
      <c r="B118" s="177" t="s">
        <v>125</v>
      </c>
      <c r="C118" s="178">
        <v>1030.433</v>
      </c>
      <c r="D118" s="179">
        <v>4645.58</v>
      </c>
      <c r="E118" s="178">
        <v>251.208</v>
      </c>
      <c r="F118" s="180" t="s">
        <v>72</v>
      </c>
      <c r="G118" s="181">
        <v>2639.9090000000001</v>
      </c>
      <c r="H118" s="182">
        <v>12009.736999999999</v>
      </c>
      <c r="I118" s="183">
        <v>455.04700000000003</v>
      </c>
      <c r="J118" s="72"/>
      <c r="K118" s="177" t="s">
        <v>119</v>
      </c>
      <c r="L118" s="178">
        <v>217.62</v>
      </c>
      <c r="M118" s="179">
        <v>979.245</v>
      </c>
      <c r="N118" s="178">
        <v>61.71</v>
      </c>
      <c r="O118" s="180" t="s">
        <v>128</v>
      </c>
      <c r="P118" s="181">
        <v>397.673</v>
      </c>
      <c r="Q118" s="182">
        <v>1800.6210000000001</v>
      </c>
      <c r="R118" s="183">
        <v>69.474999999999994</v>
      </c>
    </row>
    <row r="119" spans="2:18" ht="15.75" x14ac:dyDescent="0.25">
      <c r="B119" s="177" t="s">
        <v>182</v>
      </c>
      <c r="C119" s="178">
        <v>978.64200000000005</v>
      </c>
      <c r="D119" s="179">
        <v>4411.3249999999998</v>
      </c>
      <c r="E119" s="178">
        <v>266.11</v>
      </c>
      <c r="F119" s="180" t="s">
        <v>169</v>
      </c>
      <c r="G119" s="181">
        <v>2413.9250000000002</v>
      </c>
      <c r="H119" s="182">
        <v>10989.531999999999</v>
      </c>
      <c r="I119" s="183">
        <v>493</v>
      </c>
      <c r="J119" s="72"/>
      <c r="K119" s="177" t="s">
        <v>72</v>
      </c>
      <c r="L119" s="178">
        <v>40.253999999999998</v>
      </c>
      <c r="M119" s="179">
        <v>181.303</v>
      </c>
      <c r="N119" s="178">
        <v>8.641</v>
      </c>
      <c r="O119" s="180" t="s">
        <v>121</v>
      </c>
      <c r="P119" s="181">
        <v>350.93299999999999</v>
      </c>
      <c r="Q119" s="182">
        <v>1588.9849999999999</v>
      </c>
      <c r="R119" s="183">
        <v>64.013000000000005</v>
      </c>
    </row>
    <row r="120" spans="2:18" ht="15.75" x14ac:dyDescent="0.25">
      <c r="B120" s="177" t="s">
        <v>69</v>
      </c>
      <c r="C120" s="178">
        <v>847.07899999999995</v>
      </c>
      <c r="D120" s="179">
        <v>3823.4969999999998</v>
      </c>
      <c r="E120" s="178">
        <v>241.05699999999999</v>
      </c>
      <c r="F120" s="180" t="s">
        <v>128</v>
      </c>
      <c r="G120" s="181">
        <v>1719.1379999999999</v>
      </c>
      <c r="H120" s="182">
        <v>7817.0609999999997</v>
      </c>
      <c r="I120" s="183">
        <v>257.53800000000001</v>
      </c>
      <c r="J120" s="72"/>
      <c r="K120" s="177" t="s">
        <v>121</v>
      </c>
      <c r="L120" s="178">
        <v>3.504</v>
      </c>
      <c r="M120" s="179">
        <v>15.77</v>
      </c>
      <c r="N120" s="178">
        <v>1.2889999999999999</v>
      </c>
      <c r="O120" s="180" t="s">
        <v>182</v>
      </c>
      <c r="P120" s="181">
        <v>129.4</v>
      </c>
      <c r="Q120" s="182">
        <v>598.39700000000005</v>
      </c>
      <c r="R120" s="183">
        <v>20</v>
      </c>
    </row>
    <row r="121" spans="2:18" ht="15.75" x14ac:dyDescent="0.25">
      <c r="B121" s="177" t="s">
        <v>176</v>
      </c>
      <c r="C121" s="178">
        <v>721.95100000000002</v>
      </c>
      <c r="D121" s="179">
        <v>3255.5189999999998</v>
      </c>
      <c r="E121" s="178">
        <v>188.655</v>
      </c>
      <c r="F121" s="180" t="s">
        <v>125</v>
      </c>
      <c r="G121" s="181">
        <v>1666.703</v>
      </c>
      <c r="H121" s="182">
        <v>7616.5590000000002</v>
      </c>
      <c r="I121" s="183">
        <v>276.63400000000001</v>
      </c>
      <c r="J121" s="72"/>
      <c r="K121" s="177" t="s">
        <v>291</v>
      </c>
      <c r="L121" s="178">
        <v>4.7E-2</v>
      </c>
      <c r="M121" s="179">
        <v>0.20899999999999999</v>
      </c>
      <c r="N121" s="178">
        <v>0</v>
      </c>
      <c r="O121" s="180" t="s">
        <v>122</v>
      </c>
      <c r="P121" s="181">
        <v>3.847</v>
      </c>
      <c r="Q121" s="182">
        <v>17.465</v>
      </c>
      <c r="R121" s="183">
        <v>0.56799999999999995</v>
      </c>
    </row>
    <row r="122" spans="2:18" ht="15.75" x14ac:dyDescent="0.25">
      <c r="B122" s="177" t="s">
        <v>290</v>
      </c>
      <c r="C122" s="178">
        <v>659.44899999999996</v>
      </c>
      <c r="D122" s="179">
        <v>2979.4229999999998</v>
      </c>
      <c r="E122" s="178">
        <v>196.666</v>
      </c>
      <c r="F122" s="180" t="s">
        <v>122</v>
      </c>
      <c r="G122" s="181">
        <v>1009.316</v>
      </c>
      <c r="H122" s="182">
        <v>4585.7160000000003</v>
      </c>
      <c r="I122" s="183">
        <v>159.72300000000001</v>
      </c>
      <c r="J122" s="72"/>
      <c r="K122" s="177"/>
      <c r="L122" s="178"/>
      <c r="M122" s="179"/>
      <c r="N122" s="178"/>
      <c r="O122" s="180" t="s">
        <v>126</v>
      </c>
      <c r="P122" s="181">
        <v>0.34699999999999998</v>
      </c>
      <c r="Q122" s="182">
        <v>1.5720000000000001</v>
      </c>
      <c r="R122" s="183">
        <v>4.2000000000000003E-2</v>
      </c>
    </row>
    <row r="123" spans="2:18" ht="16.5" thickBot="1" x14ac:dyDescent="0.3">
      <c r="B123" s="184" t="s">
        <v>127</v>
      </c>
      <c r="C123" s="185">
        <v>606.71299999999997</v>
      </c>
      <c r="D123" s="186">
        <v>2742.19</v>
      </c>
      <c r="E123" s="185">
        <v>173.27600000000001</v>
      </c>
      <c r="F123" s="187" t="s">
        <v>127</v>
      </c>
      <c r="G123" s="188">
        <v>802.62400000000002</v>
      </c>
      <c r="H123" s="189">
        <v>3612.3960000000002</v>
      </c>
      <c r="I123" s="190">
        <v>129.755</v>
      </c>
      <c r="J123" s="72"/>
      <c r="K123" s="184"/>
      <c r="L123" s="185"/>
      <c r="M123" s="186"/>
      <c r="N123" s="185"/>
      <c r="O123" s="187" t="s">
        <v>124</v>
      </c>
      <c r="P123" s="188">
        <v>1.2E-2</v>
      </c>
      <c r="Q123" s="189">
        <v>5.7000000000000002E-2</v>
      </c>
      <c r="R123" s="190">
        <v>5.0000000000000001E-3</v>
      </c>
    </row>
    <row r="127" spans="2:18" ht="16.5" x14ac:dyDescent="0.25">
      <c r="B127" s="67"/>
      <c r="C127" s="67"/>
      <c r="D127" s="67"/>
      <c r="E127" s="67"/>
      <c r="F127" s="67"/>
      <c r="G127" s="67"/>
      <c r="H127" s="67"/>
      <c r="I127" s="68"/>
      <c r="J127" s="68"/>
      <c r="K127" s="67"/>
      <c r="L127" s="67"/>
      <c r="M127" s="67"/>
      <c r="N127" s="67"/>
      <c r="O127" s="67"/>
      <c r="P127" s="77"/>
      <c r="Q127" s="77"/>
      <c r="R127" s="72"/>
    </row>
    <row r="128" spans="2:18" ht="16.5" x14ac:dyDescent="0.25">
      <c r="B128" s="67" t="s">
        <v>196</v>
      </c>
      <c r="C128" s="67"/>
      <c r="D128" s="67"/>
      <c r="E128" s="67"/>
      <c r="F128" s="67"/>
      <c r="G128" s="67"/>
      <c r="H128" s="67"/>
      <c r="I128" s="68"/>
      <c r="J128" s="68"/>
      <c r="K128" s="67" t="s">
        <v>197</v>
      </c>
      <c r="L128" s="67"/>
      <c r="M128" s="67"/>
      <c r="N128" s="67"/>
      <c r="O128" s="67"/>
      <c r="P128" s="77"/>
      <c r="Q128" s="77"/>
      <c r="R128" s="72"/>
    </row>
    <row r="129" spans="2:31" ht="17.25" thickBot="1" x14ac:dyDescent="0.3">
      <c r="B129" s="195" t="s">
        <v>189</v>
      </c>
      <c r="C129" s="67"/>
      <c r="D129" s="67"/>
      <c r="E129" s="67"/>
      <c r="F129" s="72"/>
      <c r="G129" s="72"/>
      <c r="H129" s="72"/>
      <c r="I129" s="72"/>
      <c r="J129" s="72"/>
      <c r="K129" s="195" t="s">
        <v>189</v>
      </c>
      <c r="L129" s="67"/>
      <c r="M129" s="67"/>
      <c r="N129" s="67"/>
      <c r="O129" s="72"/>
      <c r="P129" s="72"/>
      <c r="Q129" s="72"/>
      <c r="R129" s="72"/>
    </row>
    <row r="130" spans="2:31" ht="21" thickBot="1" x14ac:dyDescent="0.35">
      <c r="B130" s="69" t="s">
        <v>113</v>
      </c>
      <c r="C130" s="70"/>
      <c r="D130" s="70"/>
      <c r="E130" s="70"/>
      <c r="F130" s="70"/>
      <c r="G130" s="70"/>
      <c r="H130" s="70"/>
      <c r="I130" s="71"/>
      <c r="J130" s="72"/>
      <c r="K130" s="69" t="s">
        <v>114</v>
      </c>
      <c r="L130" s="70"/>
      <c r="M130" s="70"/>
      <c r="N130" s="70"/>
      <c r="O130" s="70"/>
      <c r="P130" s="70"/>
      <c r="Q130" s="70"/>
      <c r="R130" s="71"/>
    </row>
    <row r="131" spans="2:31" ht="19.5" thickBot="1" x14ac:dyDescent="0.35">
      <c r="B131" s="191" t="s">
        <v>297</v>
      </c>
      <c r="C131" s="192"/>
      <c r="D131" s="193"/>
      <c r="E131" s="194"/>
      <c r="F131" s="191" t="s">
        <v>298</v>
      </c>
      <c r="G131" s="192"/>
      <c r="H131" s="193"/>
      <c r="I131" s="194"/>
      <c r="J131" s="72"/>
      <c r="K131" s="191" t="s">
        <v>297</v>
      </c>
      <c r="L131" s="192"/>
      <c r="M131" s="193"/>
      <c r="N131" s="194"/>
      <c r="O131" s="191" t="s">
        <v>298</v>
      </c>
      <c r="P131" s="192"/>
      <c r="Q131" s="193"/>
      <c r="R131" s="194"/>
    </row>
    <row r="132" spans="2:31" ht="29.25" thickBot="1" x14ac:dyDescent="0.25">
      <c r="B132" s="73" t="s">
        <v>115</v>
      </c>
      <c r="C132" s="74" t="s">
        <v>93</v>
      </c>
      <c r="D132" s="75" t="s">
        <v>141</v>
      </c>
      <c r="E132" s="76" t="s">
        <v>116</v>
      </c>
      <c r="F132" s="73" t="s">
        <v>115</v>
      </c>
      <c r="G132" s="74" t="s">
        <v>93</v>
      </c>
      <c r="H132" s="75" t="s">
        <v>141</v>
      </c>
      <c r="I132" s="76" t="s">
        <v>116</v>
      </c>
      <c r="J132" s="72"/>
      <c r="K132" s="73" t="s">
        <v>115</v>
      </c>
      <c r="L132" s="74" t="s">
        <v>93</v>
      </c>
      <c r="M132" s="75" t="s">
        <v>141</v>
      </c>
      <c r="N132" s="76" t="s">
        <v>116</v>
      </c>
      <c r="O132" s="73" t="s">
        <v>115</v>
      </c>
      <c r="P132" s="74" t="s">
        <v>93</v>
      </c>
      <c r="Q132" s="75" t="s">
        <v>141</v>
      </c>
      <c r="R132" s="76" t="s">
        <v>116</v>
      </c>
    </row>
    <row r="133" spans="2:31" ht="16.5" thickBot="1" x14ac:dyDescent="0.3">
      <c r="B133" s="163" t="s">
        <v>107</v>
      </c>
      <c r="C133" s="164">
        <v>222253.14300000001</v>
      </c>
      <c r="D133" s="165">
        <v>1001929.536</v>
      </c>
      <c r="E133" s="166">
        <v>71532.59</v>
      </c>
      <c r="F133" s="167" t="s">
        <v>107</v>
      </c>
      <c r="G133" s="168">
        <v>255910.02100000001</v>
      </c>
      <c r="H133" s="169">
        <v>1162819.9280000001</v>
      </c>
      <c r="I133" s="166">
        <v>69743.077000000005</v>
      </c>
      <c r="J133" s="72"/>
      <c r="K133" s="163" t="s">
        <v>107</v>
      </c>
      <c r="L133" s="164">
        <v>99017.784</v>
      </c>
      <c r="M133" s="165">
        <v>446359.837</v>
      </c>
      <c r="N133" s="166">
        <v>25635.242999999999</v>
      </c>
      <c r="O133" s="167" t="s">
        <v>107</v>
      </c>
      <c r="P133" s="168">
        <v>115264.03</v>
      </c>
      <c r="Q133" s="169">
        <v>523583.32500000001</v>
      </c>
      <c r="R133" s="166">
        <v>25686.991000000002</v>
      </c>
    </row>
    <row r="134" spans="2:31" ht="15.75" x14ac:dyDescent="0.25">
      <c r="B134" s="170" t="s">
        <v>121</v>
      </c>
      <c r="C134" s="171">
        <v>22624.643</v>
      </c>
      <c r="D134" s="172">
        <v>101985.827</v>
      </c>
      <c r="E134" s="171">
        <v>6992.0630000000001</v>
      </c>
      <c r="F134" s="173" t="s">
        <v>121</v>
      </c>
      <c r="G134" s="174">
        <v>27095.626</v>
      </c>
      <c r="H134" s="175">
        <v>123115.70600000001</v>
      </c>
      <c r="I134" s="176">
        <v>6658.72</v>
      </c>
      <c r="J134" s="72"/>
      <c r="K134" s="170" t="s">
        <v>70</v>
      </c>
      <c r="L134" s="171">
        <v>38367.991999999998</v>
      </c>
      <c r="M134" s="172">
        <v>172944.4</v>
      </c>
      <c r="N134" s="171">
        <v>12130.527</v>
      </c>
      <c r="O134" s="173" t="s">
        <v>70</v>
      </c>
      <c r="P134" s="174">
        <v>42772.94</v>
      </c>
      <c r="Q134" s="175">
        <v>194304.13200000001</v>
      </c>
      <c r="R134" s="176">
        <v>10729.743</v>
      </c>
    </row>
    <row r="135" spans="2:31" ht="15.75" x14ac:dyDescent="0.25">
      <c r="B135" s="177" t="s">
        <v>70</v>
      </c>
      <c r="C135" s="178">
        <v>22303.821</v>
      </c>
      <c r="D135" s="179">
        <v>100528.50199999999</v>
      </c>
      <c r="E135" s="178">
        <v>9285.2829999999994</v>
      </c>
      <c r="F135" s="180" t="s">
        <v>70</v>
      </c>
      <c r="G135" s="181">
        <v>26970.003000000001</v>
      </c>
      <c r="H135" s="182">
        <v>122480.02899999999</v>
      </c>
      <c r="I135" s="183">
        <v>8973.2080000000005</v>
      </c>
      <c r="J135" s="72"/>
      <c r="K135" s="177" t="s">
        <v>117</v>
      </c>
      <c r="L135" s="178">
        <v>11855.981</v>
      </c>
      <c r="M135" s="179">
        <v>53457.442000000003</v>
      </c>
      <c r="N135" s="178">
        <v>1796.356</v>
      </c>
      <c r="O135" s="180" t="s">
        <v>117</v>
      </c>
      <c r="P135" s="181">
        <v>15597.144</v>
      </c>
      <c r="Q135" s="182">
        <v>70845.157000000007</v>
      </c>
      <c r="R135" s="183">
        <v>2408.9769999999999</v>
      </c>
    </row>
    <row r="136" spans="2:31" ht="15.75" x14ac:dyDescent="0.25">
      <c r="B136" s="177" t="s">
        <v>182</v>
      </c>
      <c r="C136" s="178">
        <v>20087.118999999999</v>
      </c>
      <c r="D136" s="179">
        <v>90572.823999999993</v>
      </c>
      <c r="E136" s="178">
        <v>5588.1210000000001</v>
      </c>
      <c r="F136" s="180" t="s">
        <v>117</v>
      </c>
      <c r="G136" s="181">
        <v>20038.681</v>
      </c>
      <c r="H136" s="182">
        <v>90945.058000000005</v>
      </c>
      <c r="I136" s="183">
        <v>5008.509</v>
      </c>
      <c r="J136" s="72"/>
      <c r="K136" s="177" t="s">
        <v>252</v>
      </c>
      <c r="L136" s="178">
        <v>11002.93</v>
      </c>
      <c r="M136" s="179">
        <v>49593.031999999999</v>
      </c>
      <c r="N136" s="178">
        <v>2961.7979999999998</v>
      </c>
      <c r="O136" s="180" t="s">
        <v>252</v>
      </c>
      <c r="P136" s="181">
        <v>11118.805</v>
      </c>
      <c r="Q136" s="182">
        <v>50482.449000000001</v>
      </c>
      <c r="R136" s="183">
        <v>2240.627</v>
      </c>
    </row>
    <row r="137" spans="2:31" ht="15.75" x14ac:dyDescent="0.25">
      <c r="B137" s="177" t="s">
        <v>117</v>
      </c>
      <c r="C137" s="178">
        <v>18168.376</v>
      </c>
      <c r="D137" s="179">
        <v>81913.827999999994</v>
      </c>
      <c r="E137" s="178">
        <v>5595.665</v>
      </c>
      <c r="F137" s="180" t="s">
        <v>182</v>
      </c>
      <c r="G137" s="181">
        <v>18478.287</v>
      </c>
      <c r="H137" s="182">
        <v>84465.659</v>
      </c>
      <c r="I137" s="183">
        <v>4084.6469999999999</v>
      </c>
      <c r="J137" s="72"/>
      <c r="K137" s="177" t="s">
        <v>121</v>
      </c>
      <c r="L137" s="178">
        <v>6401.1809999999996</v>
      </c>
      <c r="M137" s="179">
        <v>28861.234</v>
      </c>
      <c r="N137" s="178">
        <v>1745</v>
      </c>
      <c r="O137" s="180" t="s">
        <v>127</v>
      </c>
      <c r="P137" s="181">
        <v>7567.1859999999997</v>
      </c>
      <c r="Q137" s="182">
        <v>34370.131999999998</v>
      </c>
      <c r="R137" s="183">
        <v>2219.9490000000001</v>
      </c>
    </row>
    <row r="138" spans="2:31" ht="15.75" x14ac:dyDescent="0.25">
      <c r="B138" s="177" t="s">
        <v>128</v>
      </c>
      <c r="C138" s="178">
        <v>16463.288</v>
      </c>
      <c r="D138" s="179">
        <v>74212.206000000006</v>
      </c>
      <c r="E138" s="178">
        <v>4814.3509999999997</v>
      </c>
      <c r="F138" s="180" t="s">
        <v>128</v>
      </c>
      <c r="G138" s="181">
        <v>16299.287</v>
      </c>
      <c r="H138" s="182">
        <v>74021.909</v>
      </c>
      <c r="I138" s="183">
        <v>4131.1540000000005</v>
      </c>
      <c r="J138" s="72"/>
      <c r="K138" s="177" t="s">
        <v>127</v>
      </c>
      <c r="L138" s="178">
        <v>6124.6859999999997</v>
      </c>
      <c r="M138" s="179">
        <v>27610.615000000002</v>
      </c>
      <c r="N138" s="178">
        <v>1820.2380000000001</v>
      </c>
      <c r="O138" s="180" t="s">
        <v>69</v>
      </c>
      <c r="P138" s="181">
        <v>7435.4139999999998</v>
      </c>
      <c r="Q138" s="182">
        <v>33786.741999999998</v>
      </c>
      <c r="R138" s="183">
        <v>1589.5260000000001</v>
      </c>
    </row>
    <row r="139" spans="2:31" ht="15.75" x14ac:dyDescent="0.25">
      <c r="B139" s="177" t="s">
        <v>124</v>
      </c>
      <c r="C139" s="178">
        <v>12855.423000000001</v>
      </c>
      <c r="D139" s="179">
        <v>57943.663</v>
      </c>
      <c r="E139" s="178">
        <v>4172.5950000000003</v>
      </c>
      <c r="F139" s="180" t="s">
        <v>72</v>
      </c>
      <c r="G139" s="181">
        <v>16096.916999999999</v>
      </c>
      <c r="H139" s="182">
        <v>73085.687000000005</v>
      </c>
      <c r="I139" s="183">
        <v>3806.4839999999999</v>
      </c>
      <c r="J139" s="72"/>
      <c r="K139" s="177" t="s">
        <v>69</v>
      </c>
      <c r="L139" s="178">
        <v>6038.3720000000003</v>
      </c>
      <c r="M139" s="179">
        <v>27218.41</v>
      </c>
      <c r="N139" s="178">
        <v>1402.7539999999999</v>
      </c>
      <c r="O139" s="180" t="s">
        <v>121</v>
      </c>
      <c r="P139" s="181">
        <v>6261.875</v>
      </c>
      <c r="Q139" s="182">
        <v>28459.57</v>
      </c>
      <c r="R139" s="183">
        <v>1554.037</v>
      </c>
    </row>
    <row r="140" spans="2:31" ht="15.75" x14ac:dyDescent="0.25">
      <c r="B140" s="177" t="s">
        <v>130</v>
      </c>
      <c r="C140" s="178">
        <v>12666.579</v>
      </c>
      <c r="D140" s="179">
        <v>57099.881000000001</v>
      </c>
      <c r="E140" s="178">
        <v>5022.2380000000003</v>
      </c>
      <c r="F140" s="180" t="s">
        <v>130</v>
      </c>
      <c r="G140" s="181">
        <v>15291.599</v>
      </c>
      <c r="H140" s="182">
        <v>69398.703999999998</v>
      </c>
      <c r="I140" s="183">
        <v>5177.826</v>
      </c>
      <c r="J140" s="72"/>
      <c r="K140" s="177" t="s">
        <v>119</v>
      </c>
      <c r="L140" s="178">
        <v>3190.165</v>
      </c>
      <c r="M140" s="179">
        <v>14387.25</v>
      </c>
      <c r="N140" s="178">
        <v>383.64499999999998</v>
      </c>
      <c r="O140" s="180" t="s">
        <v>119</v>
      </c>
      <c r="P140" s="181">
        <v>3155.998</v>
      </c>
      <c r="Q140" s="182">
        <v>14319.833000000001</v>
      </c>
      <c r="R140" s="183">
        <v>332.22899999999998</v>
      </c>
    </row>
    <row r="141" spans="2:31" ht="15.75" x14ac:dyDescent="0.25">
      <c r="B141" s="177" t="s">
        <v>72</v>
      </c>
      <c r="C141" s="178">
        <v>12030.284</v>
      </c>
      <c r="D141" s="179">
        <v>54227.088000000003</v>
      </c>
      <c r="E141" s="178">
        <v>3777.8820000000001</v>
      </c>
      <c r="F141" s="180" t="s">
        <v>124</v>
      </c>
      <c r="G141" s="181">
        <v>10880.755999999999</v>
      </c>
      <c r="H141" s="182">
        <v>49403.110999999997</v>
      </c>
      <c r="I141" s="183">
        <v>3201.2</v>
      </c>
      <c r="J141" s="72"/>
      <c r="K141" s="177" t="s">
        <v>120</v>
      </c>
      <c r="L141" s="178">
        <v>2329.4430000000002</v>
      </c>
      <c r="M141" s="179">
        <v>10501.664000000001</v>
      </c>
      <c r="N141" s="178">
        <v>416.35199999999998</v>
      </c>
      <c r="O141" s="180" t="s">
        <v>147</v>
      </c>
      <c r="P141" s="181">
        <v>3020.1869999999999</v>
      </c>
      <c r="Q141" s="182">
        <v>13743.865</v>
      </c>
      <c r="R141" s="183">
        <v>438.25400000000002</v>
      </c>
      <c r="AE141" s="44">
        <v>0</v>
      </c>
    </row>
    <row r="142" spans="2:31" ht="15.75" x14ac:dyDescent="0.25">
      <c r="B142" s="177" t="s">
        <v>125</v>
      </c>
      <c r="C142" s="178">
        <v>7162.4189999999999</v>
      </c>
      <c r="D142" s="179">
        <v>32293.300999999999</v>
      </c>
      <c r="E142" s="178">
        <v>2199.451</v>
      </c>
      <c r="F142" s="180" t="s">
        <v>119</v>
      </c>
      <c r="G142" s="181">
        <v>10519.804</v>
      </c>
      <c r="H142" s="182">
        <v>47811.553999999996</v>
      </c>
      <c r="I142" s="183">
        <v>2456.42</v>
      </c>
      <c r="J142" s="72"/>
      <c r="K142" s="177" t="s">
        <v>147</v>
      </c>
      <c r="L142" s="178">
        <v>2198.66</v>
      </c>
      <c r="M142" s="179">
        <v>9913.98</v>
      </c>
      <c r="N142" s="178">
        <v>378.69299999999998</v>
      </c>
      <c r="O142" s="180" t="s">
        <v>120</v>
      </c>
      <c r="P142" s="181">
        <v>2996.69</v>
      </c>
      <c r="Q142" s="182">
        <v>13642.272999999999</v>
      </c>
      <c r="R142" s="183">
        <v>494.02100000000002</v>
      </c>
    </row>
    <row r="143" spans="2:31" ht="15.75" x14ac:dyDescent="0.25">
      <c r="B143" s="177" t="s">
        <v>120</v>
      </c>
      <c r="C143" s="178">
        <v>6671.58</v>
      </c>
      <c r="D143" s="179">
        <v>30072.949000000001</v>
      </c>
      <c r="E143" s="178">
        <v>2157.0700000000002</v>
      </c>
      <c r="F143" s="180" t="s">
        <v>125</v>
      </c>
      <c r="G143" s="181">
        <v>9248.634</v>
      </c>
      <c r="H143" s="182">
        <v>41983.317999999999</v>
      </c>
      <c r="I143" s="183">
        <v>2268.2959999999998</v>
      </c>
      <c r="J143" s="72"/>
      <c r="K143" s="177" t="s">
        <v>175</v>
      </c>
      <c r="L143" s="178">
        <v>1795.5260000000001</v>
      </c>
      <c r="M143" s="179">
        <v>8093.7209999999995</v>
      </c>
      <c r="N143" s="178">
        <v>245.92599999999999</v>
      </c>
      <c r="O143" s="180" t="s">
        <v>165</v>
      </c>
      <c r="P143" s="181">
        <v>2782.5740000000001</v>
      </c>
      <c r="Q143" s="182">
        <v>12613.53</v>
      </c>
      <c r="R143" s="183">
        <v>651.97799999999995</v>
      </c>
    </row>
    <row r="144" spans="2:31" ht="15.75" x14ac:dyDescent="0.25">
      <c r="B144" s="177" t="s">
        <v>123</v>
      </c>
      <c r="C144" s="178">
        <v>5543.893</v>
      </c>
      <c r="D144" s="179">
        <v>24995.208999999999</v>
      </c>
      <c r="E144" s="178">
        <v>1544.095</v>
      </c>
      <c r="F144" s="180" t="s">
        <v>120</v>
      </c>
      <c r="G144" s="181">
        <v>8476.1779999999999</v>
      </c>
      <c r="H144" s="182">
        <v>38496.050999999999</v>
      </c>
      <c r="I144" s="183">
        <v>2448.0210000000002</v>
      </c>
      <c r="J144" s="72"/>
      <c r="K144" s="177" t="s">
        <v>128</v>
      </c>
      <c r="L144" s="178">
        <v>1768.5139999999999</v>
      </c>
      <c r="M144" s="179">
        <v>7968.3320000000003</v>
      </c>
      <c r="N144" s="178">
        <v>438.33800000000002</v>
      </c>
      <c r="O144" s="180" t="s">
        <v>118</v>
      </c>
      <c r="P144" s="181">
        <v>2622.165</v>
      </c>
      <c r="Q144" s="182">
        <v>11913.550999999999</v>
      </c>
      <c r="R144" s="183">
        <v>576.43100000000004</v>
      </c>
    </row>
    <row r="145" spans="2:18" ht="15.75" x14ac:dyDescent="0.25">
      <c r="B145" s="177" t="s">
        <v>119</v>
      </c>
      <c r="C145" s="178">
        <v>4760.9350000000004</v>
      </c>
      <c r="D145" s="179">
        <v>21458</v>
      </c>
      <c r="E145" s="178">
        <v>1455.56</v>
      </c>
      <c r="F145" s="180" t="s">
        <v>252</v>
      </c>
      <c r="G145" s="181">
        <v>8079.0630000000001</v>
      </c>
      <c r="H145" s="182">
        <v>36772.587</v>
      </c>
      <c r="I145" s="183">
        <v>2426.9699999999998</v>
      </c>
      <c r="J145" s="72"/>
      <c r="K145" s="177" t="s">
        <v>125</v>
      </c>
      <c r="L145" s="178">
        <v>1410.527</v>
      </c>
      <c r="M145" s="179">
        <v>6356.1390000000001</v>
      </c>
      <c r="N145" s="178">
        <v>249.124</v>
      </c>
      <c r="O145" s="180" t="s">
        <v>175</v>
      </c>
      <c r="P145" s="181">
        <v>1969.0509999999999</v>
      </c>
      <c r="Q145" s="182">
        <v>8894.9680000000008</v>
      </c>
      <c r="R145" s="183">
        <v>265.565</v>
      </c>
    </row>
    <row r="146" spans="2:18" ht="15.75" x14ac:dyDescent="0.25">
      <c r="B146" s="177" t="s">
        <v>127</v>
      </c>
      <c r="C146" s="178">
        <v>4759.1009999999997</v>
      </c>
      <c r="D146" s="179">
        <v>21452.306</v>
      </c>
      <c r="E146" s="178">
        <v>1098.258</v>
      </c>
      <c r="F146" s="180" t="s">
        <v>138</v>
      </c>
      <c r="G146" s="181">
        <v>7214.3950000000004</v>
      </c>
      <c r="H146" s="182">
        <v>32742.329000000002</v>
      </c>
      <c r="I146" s="183">
        <v>1909.114</v>
      </c>
      <c r="J146" s="72"/>
      <c r="K146" s="177" t="s">
        <v>118</v>
      </c>
      <c r="L146" s="178">
        <v>1230.51</v>
      </c>
      <c r="M146" s="179">
        <v>5547.2839999999997</v>
      </c>
      <c r="N146" s="178">
        <v>284.904</v>
      </c>
      <c r="O146" s="180" t="s">
        <v>128</v>
      </c>
      <c r="P146" s="181">
        <v>1842.617</v>
      </c>
      <c r="Q146" s="182">
        <v>8342.09</v>
      </c>
      <c r="R146" s="183">
        <v>390.86099999999999</v>
      </c>
    </row>
    <row r="147" spans="2:18" ht="15.75" x14ac:dyDescent="0.25">
      <c r="B147" s="177" t="s">
        <v>138</v>
      </c>
      <c r="C147" s="178">
        <v>4756.9690000000001</v>
      </c>
      <c r="D147" s="179">
        <v>21444.096000000001</v>
      </c>
      <c r="E147" s="178">
        <v>1446.3430000000001</v>
      </c>
      <c r="F147" s="180" t="s">
        <v>127</v>
      </c>
      <c r="G147" s="181">
        <v>6014.326</v>
      </c>
      <c r="H147" s="182">
        <v>27303.322</v>
      </c>
      <c r="I147" s="183">
        <v>1435.4280000000001</v>
      </c>
      <c r="J147" s="72"/>
      <c r="K147" s="177" t="s">
        <v>123</v>
      </c>
      <c r="L147" s="178">
        <v>1198.6849999999999</v>
      </c>
      <c r="M147" s="179">
        <v>5400.6909999999998</v>
      </c>
      <c r="N147" s="178">
        <v>328.03399999999999</v>
      </c>
      <c r="O147" s="180" t="s">
        <v>125</v>
      </c>
      <c r="P147" s="181">
        <v>1474.7439999999999</v>
      </c>
      <c r="Q147" s="182">
        <v>6770.6149999999998</v>
      </c>
      <c r="R147" s="183">
        <v>251.83799999999999</v>
      </c>
    </row>
    <row r="148" spans="2:18" ht="15.75" x14ac:dyDescent="0.25">
      <c r="B148" s="177" t="s">
        <v>126</v>
      </c>
      <c r="C148" s="178">
        <v>4085.14</v>
      </c>
      <c r="D148" s="179">
        <v>18415.609</v>
      </c>
      <c r="E148" s="178">
        <v>1326.048</v>
      </c>
      <c r="F148" s="180" t="s">
        <v>126</v>
      </c>
      <c r="G148" s="181">
        <v>5291.7610000000004</v>
      </c>
      <c r="H148" s="182">
        <v>24096.523000000001</v>
      </c>
      <c r="I148" s="183">
        <v>1571.0260000000001</v>
      </c>
      <c r="J148" s="72"/>
      <c r="K148" s="177" t="s">
        <v>165</v>
      </c>
      <c r="L148" s="178">
        <v>972.48599999999999</v>
      </c>
      <c r="M148" s="179">
        <v>4381.7470000000003</v>
      </c>
      <c r="N148" s="178">
        <v>300.57100000000003</v>
      </c>
      <c r="O148" s="180" t="s">
        <v>136</v>
      </c>
      <c r="P148" s="181">
        <v>1148.9349999999999</v>
      </c>
      <c r="Q148" s="182">
        <v>5219.0020000000004</v>
      </c>
      <c r="R148" s="183">
        <v>825.62599999999998</v>
      </c>
    </row>
    <row r="149" spans="2:18" ht="16.5" thickBot="1" x14ac:dyDescent="0.3">
      <c r="B149" s="184" t="s">
        <v>187</v>
      </c>
      <c r="C149" s="185">
        <v>4017.7359999999999</v>
      </c>
      <c r="D149" s="186">
        <v>18114.468000000001</v>
      </c>
      <c r="E149" s="185">
        <v>1366.8879999999999</v>
      </c>
      <c r="F149" s="187" t="s">
        <v>123</v>
      </c>
      <c r="G149" s="188">
        <v>4733.8810000000003</v>
      </c>
      <c r="H149" s="189">
        <v>21543.648000000001</v>
      </c>
      <c r="I149" s="190">
        <v>1227.711</v>
      </c>
      <c r="J149" s="72"/>
      <c r="K149" s="184" t="s">
        <v>136</v>
      </c>
      <c r="L149" s="185">
        <v>648.39300000000003</v>
      </c>
      <c r="M149" s="186">
        <v>2923.4279999999999</v>
      </c>
      <c r="N149" s="185">
        <v>182.83099999999999</v>
      </c>
      <c r="O149" s="187" t="s">
        <v>123</v>
      </c>
      <c r="P149" s="188">
        <v>960.69100000000003</v>
      </c>
      <c r="Q149" s="189">
        <v>4375.8459999999995</v>
      </c>
      <c r="R149" s="190">
        <v>216.73699999999999</v>
      </c>
    </row>
    <row r="151" spans="2:18" ht="14.25" x14ac:dyDescent="0.2">
      <c r="B151" s="37" t="s">
        <v>112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M39" sqref="M3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237</v>
      </c>
      <c r="C2" s="127"/>
      <c r="D2" s="127"/>
      <c r="E2" s="127"/>
      <c r="F2" s="127"/>
      <c r="G2" s="127"/>
      <c r="H2" s="127"/>
    </row>
    <row r="3" spans="2:15" ht="15.75" x14ac:dyDescent="0.25">
      <c r="B3" s="17"/>
      <c r="C3" s="127"/>
      <c r="D3" s="127"/>
      <c r="E3" s="127"/>
      <c r="F3" s="127"/>
      <c r="G3" s="127"/>
      <c r="H3" s="127"/>
    </row>
    <row r="4" spans="2:15" ht="16.5" thickBot="1" x14ac:dyDescent="0.3">
      <c r="B4" s="17"/>
      <c r="C4" s="127"/>
      <c r="D4" s="127"/>
      <c r="E4" s="127"/>
      <c r="F4" s="127"/>
      <c r="G4" s="127"/>
      <c r="H4" s="127"/>
    </row>
    <row r="5" spans="2:15" ht="16.5" thickBot="1" x14ac:dyDescent="0.3">
      <c r="B5" s="17"/>
      <c r="C5" s="127"/>
      <c r="D5" s="127"/>
      <c r="E5" s="743" t="s">
        <v>0</v>
      </c>
      <c r="F5" s="751"/>
      <c r="G5" s="755" t="s">
        <v>1</v>
      </c>
      <c r="H5" s="756"/>
      <c r="I5" s="756"/>
      <c r="J5" s="756"/>
      <c r="K5" s="757"/>
    </row>
    <row r="6" spans="2:15" ht="16.5" customHeight="1" thickBot="1" x14ac:dyDescent="0.3">
      <c r="B6" s="17"/>
      <c r="C6" s="127"/>
      <c r="D6" s="127"/>
      <c r="E6" s="745"/>
      <c r="F6" s="752"/>
      <c r="G6" s="294" t="s">
        <v>19</v>
      </c>
      <c r="H6" s="295"/>
      <c r="I6" s="758" t="s">
        <v>259</v>
      </c>
      <c r="J6" s="760" t="s">
        <v>300</v>
      </c>
      <c r="K6" s="761"/>
    </row>
    <row r="7" spans="2:15" ht="39.75" customHeight="1" thickBot="1" x14ac:dyDescent="0.3">
      <c r="B7" s="17"/>
      <c r="C7" s="127"/>
      <c r="D7" s="127"/>
      <c r="E7" s="753"/>
      <c r="F7" s="754"/>
      <c r="G7" s="296" t="s">
        <v>300</v>
      </c>
      <c r="H7" s="297" t="s">
        <v>292</v>
      </c>
      <c r="I7" s="759"/>
      <c r="J7" s="298" t="s">
        <v>260</v>
      </c>
      <c r="K7" s="299" t="s">
        <v>261</v>
      </c>
    </row>
    <row r="8" spans="2:15" ht="47.25" customHeight="1" thickBot="1" x14ac:dyDescent="0.3">
      <c r="B8" s="17"/>
      <c r="C8" s="127"/>
      <c r="D8" s="127"/>
      <c r="E8" s="762" t="s">
        <v>171</v>
      </c>
      <c r="F8" s="763"/>
      <c r="G8" s="300">
        <v>209.9</v>
      </c>
      <c r="H8" s="301">
        <v>197.16</v>
      </c>
      <c r="I8" s="302">
        <v>6.4617569486711348</v>
      </c>
      <c r="J8" s="303">
        <v>3.38</v>
      </c>
      <c r="K8" s="304">
        <v>4.13</v>
      </c>
    </row>
    <row r="9" spans="2:15" ht="15.75" x14ac:dyDescent="0.25">
      <c r="B9" s="17"/>
      <c r="C9" s="127"/>
      <c r="D9" s="127"/>
      <c r="E9" s="127"/>
      <c r="F9" s="127"/>
      <c r="G9" s="127"/>
      <c r="H9" s="127"/>
    </row>
    <row r="10" spans="2:15" ht="15.75" x14ac:dyDescent="0.25">
      <c r="B10" s="17"/>
      <c r="C10" s="127"/>
      <c r="D10" s="127"/>
      <c r="E10" s="127"/>
      <c r="F10" s="127"/>
      <c r="G10" s="127"/>
      <c r="H10" s="127"/>
    </row>
    <row r="11" spans="2:15" ht="15.75" x14ac:dyDescent="0.25">
      <c r="B11" s="17"/>
      <c r="C11" s="127"/>
      <c r="D11" s="127"/>
      <c r="E11" s="127"/>
      <c r="F11" s="127"/>
      <c r="G11" s="127"/>
      <c r="H11" s="127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43" t="s">
        <v>0</v>
      </c>
      <c r="C14" s="744"/>
      <c r="D14" s="305" t="s">
        <v>7</v>
      </c>
      <c r="E14" s="305"/>
      <c r="F14" s="305"/>
      <c r="G14" s="306"/>
      <c r="H14" s="306"/>
      <c r="I14" s="306"/>
      <c r="J14" s="306"/>
      <c r="K14" s="306"/>
      <c r="L14" s="306"/>
      <c r="M14" s="306"/>
      <c r="N14" s="306"/>
      <c r="O14" s="307"/>
    </row>
    <row r="15" spans="2:15" ht="15" customHeight="1" thickBot="1" x14ac:dyDescent="0.3">
      <c r="B15" s="745"/>
      <c r="C15" s="746"/>
      <c r="D15" s="308" t="s">
        <v>8</v>
      </c>
      <c r="E15" s="305"/>
      <c r="F15" s="305"/>
      <c r="G15" s="308" t="s">
        <v>9</v>
      </c>
      <c r="H15" s="305"/>
      <c r="I15" s="305"/>
      <c r="J15" s="308" t="s">
        <v>10</v>
      </c>
      <c r="K15" s="306"/>
      <c r="L15" s="306"/>
      <c r="M15" s="308" t="s">
        <v>11</v>
      </c>
      <c r="N15" s="306"/>
      <c r="O15" s="307"/>
    </row>
    <row r="16" spans="2:15" ht="31.5" customHeight="1" thickBot="1" x14ac:dyDescent="0.3">
      <c r="B16" s="745"/>
      <c r="C16" s="746"/>
      <c r="D16" s="309" t="s">
        <v>19</v>
      </c>
      <c r="E16" s="310"/>
      <c r="F16" s="311" t="s">
        <v>133</v>
      </c>
      <c r="G16" s="309" t="s">
        <v>19</v>
      </c>
      <c r="H16" s="310"/>
      <c r="I16" s="311" t="s">
        <v>133</v>
      </c>
      <c r="J16" s="309" t="s">
        <v>19</v>
      </c>
      <c r="K16" s="310"/>
      <c r="L16" s="311" t="s">
        <v>133</v>
      </c>
      <c r="M16" s="309" t="s">
        <v>19</v>
      </c>
      <c r="N16" s="310"/>
      <c r="O16" s="312" t="s">
        <v>133</v>
      </c>
    </row>
    <row r="17" spans="2:17" ht="19.5" customHeight="1" thickBot="1" x14ac:dyDescent="0.25">
      <c r="B17" s="747"/>
      <c r="C17" s="748"/>
      <c r="D17" s="313" t="s">
        <v>300</v>
      </c>
      <c r="E17" s="313" t="s">
        <v>292</v>
      </c>
      <c r="F17" s="314" t="s">
        <v>12</v>
      </c>
      <c r="G17" s="313" t="s">
        <v>300</v>
      </c>
      <c r="H17" s="313" t="s">
        <v>292</v>
      </c>
      <c r="I17" s="314" t="s">
        <v>12</v>
      </c>
      <c r="J17" s="313" t="s">
        <v>300</v>
      </c>
      <c r="K17" s="313" t="s">
        <v>292</v>
      </c>
      <c r="L17" s="314" t="s">
        <v>12</v>
      </c>
      <c r="M17" s="313" t="s">
        <v>300</v>
      </c>
      <c r="N17" s="313" t="s">
        <v>292</v>
      </c>
      <c r="O17" s="315" t="s">
        <v>12</v>
      </c>
    </row>
    <row r="18" spans="2:17" ht="47.25" customHeight="1" thickBot="1" x14ac:dyDescent="0.25">
      <c r="B18" s="749" t="s">
        <v>174</v>
      </c>
      <c r="C18" s="750"/>
      <c r="D18" s="316">
        <v>212.73</v>
      </c>
      <c r="E18" s="317">
        <v>198.85</v>
      </c>
      <c r="F18" s="318">
        <v>6.9801357807392481</v>
      </c>
      <c r="G18" s="319">
        <v>201.97</v>
      </c>
      <c r="H18" s="320">
        <v>193.41</v>
      </c>
      <c r="I18" s="318">
        <v>4.4258311359288571</v>
      </c>
      <c r="J18" s="319">
        <v>216.63</v>
      </c>
      <c r="K18" s="320">
        <v>204.6</v>
      </c>
      <c r="L18" s="318">
        <v>5.8797653958944291</v>
      </c>
      <c r="M18" s="319">
        <v>201.38</v>
      </c>
      <c r="N18" s="320">
        <v>186.4</v>
      </c>
      <c r="O18" s="321">
        <v>8.0364806866952723</v>
      </c>
    </row>
    <row r="21" spans="2:17" ht="23.25" thickBot="1" x14ac:dyDescent="0.4">
      <c r="B21" s="18"/>
      <c r="I21" s="38"/>
      <c r="J21" s="39"/>
      <c r="K21" s="38"/>
      <c r="L21" s="38"/>
      <c r="M21" s="38"/>
      <c r="N21" s="38"/>
    </row>
    <row r="22" spans="2:17" ht="16.5" thickBot="1" x14ac:dyDescent="0.3">
      <c r="I22" s="249"/>
      <c r="J22" s="250" t="s">
        <v>1</v>
      </c>
      <c r="K22" s="251"/>
      <c r="L22" s="251"/>
      <c r="M22" s="251"/>
      <c r="N22" s="252"/>
    </row>
    <row r="23" spans="2:17" ht="32.25" customHeight="1" thickBot="1" x14ac:dyDescent="0.3">
      <c r="I23" s="253" t="s">
        <v>0</v>
      </c>
      <c r="J23" s="740" t="s">
        <v>301</v>
      </c>
      <c r="K23" s="740" t="s">
        <v>302</v>
      </c>
      <c r="L23" s="740" t="s">
        <v>303</v>
      </c>
      <c r="M23" s="254" t="s">
        <v>282</v>
      </c>
      <c r="N23" s="255"/>
    </row>
    <row r="24" spans="2:17" ht="19.5" customHeight="1" thickBot="1" x14ac:dyDescent="0.25">
      <c r="I24" s="256"/>
      <c r="J24" s="741"/>
      <c r="K24" s="742"/>
      <c r="L24" s="741"/>
      <c r="M24" s="323" t="s">
        <v>281</v>
      </c>
      <c r="N24" s="324" t="s">
        <v>258</v>
      </c>
    </row>
    <row r="25" spans="2:17" ht="52.5" customHeight="1" thickBot="1" x14ac:dyDescent="0.3">
      <c r="I25" s="257" t="s">
        <v>131</v>
      </c>
      <c r="J25" s="322">
        <v>209.9</v>
      </c>
      <c r="K25" s="258">
        <v>151.19999999999999</v>
      </c>
      <c r="L25" s="259">
        <v>134.30000000000001</v>
      </c>
      <c r="M25" s="325">
        <v>38.822751322751337</v>
      </c>
      <c r="N25" s="326">
        <v>56.291883842144443</v>
      </c>
      <c r="Q25" s="22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4" type="noConversion"/>
  <conditionalFormatting sqref="I8">
    <cfRule type="cellIs" dxfId="67" priority="5" stopIfTrue="1" operator="lessThan">
      <formula>0</formula>
    </cfRule>
    <cfRule type="cellIs" dxfId="66" priority="6" stopIfTrue="1" operator="greaterThan">
      <formula>0</formula>
    </cfRule>
  </conditionalFormatting>
  <conditionalFormatting sqref="F18 I18 L18 O18">
    <cfRule type="cellIs" dxfId="65" priority="3" stopIfTrue="1" operator="lessThan">
      <formula>0</formula>
    </cfRule>
    <cfRule type="cellIs" dxfId="64" priority="4" stopIfTrue="1" operator="greaterThan">
      <formula>0</formula>
    </cfRule>
  </conditionalFormatting>
  <conditionalFormatting sqref="M25:N25">
    <cfRule type="cellIs" dxfId="63" priority="1" operator="lessThan">
      <formula>0</formula>
    </cfRule>
    <cfRule type="cellIs" dxfId="6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D18" sqref="D18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8.75" x14ac:dyDescent="0.3">
      <c r="B2" s="371" t="s">
        <v>237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</row>
    <row r="3" spans="2:25" ht="18.75" x14ac:dyDescent="0.3"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</row>
    <row r="5" spans="2:25" ht="13.5" thickBot="1" x14ac:dyDescent="0.25"/>
    <row r="6" spans="2:25" ht="20.100000000000001" customHeight="1" thickBot="1" x14ac:dyDescent="0.3">
      <c r="D6" s="327" t="s">
        <v>211</v>
      </c>
      <c r="E6" s="328" t="s">
        <v>60</v>
      </c>
      <c r="F6" s="329" t="s">
        <v>61</v>
      </c>
      <c r="G6" s="329" t="s">
        <v>62</v>
      </c>
      <c r="H6" s="329" t="s">
        <v>63</v>
      </c>
      <c r="I6" s="330" t="s">
        <v>64</v>
      </c>
      <c r="J6" s="329" t="s">
        <v>65</v>
      </c>
      <c r="K6" s="329" t="s">
        <v>66</v>
      </c>
      <c r="L6" s="329" t="s">
        <v>67</v>
      </c>
      <c r="M6" s="329" t="s">
        <v>68</v>
      </c>
      <c r="N6" s="331" t="s">
        <v>47</v>
      </c>
      <c r="O6" s="331" t="s">
        <v>58</v>
      </c>
      <c r="P6" s="331" t="s">
        <v>59</v>
      </c>
      <c r="Q6" s="331" t="s">
        <v>60</v>
      </c>
      <c r="R6" s="331" t="s">
        <v>61</v>
      </c>
      <c r="S6" s="331" t="s">
        <v>62</v>
      </c>
      <c r="T6" s="331" t="s">
        <v>63</v>
      </c>
      <c r="U6" s="331" t="s">
        <v>64</v>
      </c>
      <c r="V6" s="331" t="s">
        <v>65</v>
      </c>
      <c r="W6" s="331" t="s">
        <v>66</v>
      </c>
      <c r="X6" s="331" t="s">
        <v>67</v>
      </c>
      <c r="Y6" s="332" t="s">
        <v>68</v>
      </c>
    </row>
    <row r="7" spans="2:25" ht="20.100000000000001" customHeight="1" x14ac:dyDescent="0.25">
      <c r="D7" s="333">
        <v>2004</v>
      </c>
      <c r="E7" s="334"/>
      <c r="F7" s="335"/>
      <c r="G7" s="335"/>
      <c r="H7" s="335"/>
      <c r="I7" s="336"/>
      <c r="J7" s="335"/>
      <c r="K7" s="335"/>
      <c r="L7" s="335"/>
      <c r="M7" s="335"/>
      <c r="N7" s="337"/>
      <c r="O7" s="337"/>
      <c r="P7" s="337"/>
      <c r="Q7" s="337">
        <v>91.28</v>
      </c>
      <c r="R7" s="337">
        <v>92.56</v>
      </c>
      <c r="S7" s="337">
        <v>95.02</v>
      </c>
      <c r="T7" s="337">
        <v>98.22</v>
      </c>
      <c r="U7" s="337">
        <v>98.784999999999997</v>
      </c>
      <c r="V7" s="337">
        <v>99.84</v>
      </c>
      <c r="W7" s="337">
        <v>101.28100000000001</v>
      </c>
      <c r="X7" s="337">
        <v>105.122</v>
      </c>
      <c r="Y7" s="338">
        <v>105.57</v>
      </c>
    </row>
    <row r="8" spans="2:25" ht="20.100000000000001" customHeight="1" x14ac:dyDescent="0.25">
      <c r="D8" s="339">
        <v>2005</v>
      </c>
      <c r="E8" s="340">
        <v>91.28</v>
      </c>
      <c r="F8" s="341">
        <v>92.56</v>
      </c>
      <c r="G8" s="341">
        <v>95.02</v>
      </c>
      <c r="H8" s="341">
        <v>98.22</v>
      </c>
      <c r="I8" s="341">
        <v>98.784999999999997</v>
      </c>
      <c r="J8" s="341">
        <v>99.84</v>
      </c>
      <c r="K8" s="341">
        <v>101.28100000000001</v>
      </c>
      <c r="L8" s="341">
        <v>105.122</v>
      </c>
      <c r="M8" s="341">
        <v>105.57</v>
      </c>
      <c r="N8" s="342">
        <v>104.43</v>
      </c>
      <c r="O8" s="342">
        <v>104.352</v>
      </c>
      <c r="P8" s="342">
        <v>101.8</v>
      </c>
      <c r="Q8" s="342">
        <v>99.44</v>
      </c>
      <c r="R8" s="342">
        <v>99.09</v>
      </c>
      <c r="S8" s="342">
        <v>97.32</v>
      </c>
      <c r="T8" s="342">
        <v>96.46</v>
      </c>
      <c r="U8" s="342">
        <v>96.4</v>
      </c>
      <c r="V8" s="342">
        <v>97.92</v>
      </c>
      <c r="W8" s="342">
        <v>99.135999999999996</v>
      </c>
      <c r="X8" s="342">
        <v>100.962</v>
      </c>
      <c r="Y8" s="343">
        <v>103.75</v>
      </c>
    </row>
    <row r="9" spans="2:25" ht="20.100000000000001" customHeight="1" x14ac:dyDescent="0.25">
      <c r="D9" s="339">
        <v>2006</v>
      </c>
      <c r="E9" s="340">
        <v>64.67</v>
      </c>
      <c r="F9" s="341">
        <v>66.5</v>
      </c>
      <c r="G9" s="341">
        <v>63.96</v>
      </c>
      <c r="H9" s="341">
        <v>62.7</v>
      </c>
      <c r="I9" s="341">
        <v>68.103999999999999</v>
      </c>
      <c r="J9" s="341">
        <v>63.75</v>
      </c>
      <c r="K9" s="341">
        <v>66.798000000000002</v>
      </c>
      <c r="L9" s="341">
        <v>66.757999999999996</v>
      </c>
      <c r="M9" s="341">
        <v>74.313000000000002</v>
      </c>
      <c r="N9" s="342">
        <v>101.77</v>
      </c>
      <c r="O9" s="342">
        <v>100.21</v>
      </c>
      <c r="P9" s="342">
        <v>100.21</v>
      </c>
      <c r="Q9" s="342">
        <v>98.7</v>
      </c>
      <c r="R9" s="342">
        <v>97.05</v>
      </c>
      <c r="S9" s="342">
        <v>96.44</v>
      </c>
      <c r="T9" s="342">
        <v>95.77</v>
      </c>
      <c r="U9" s="342">
        <v>96</v>
      </c>
      <c r="V9" s="342">
        <v>97.58</v>
      </c>
      <c r="W9" s="342">
        <v>99.47</v>
      </c>
      <c r="X9" s="342">
        <v>102.05</v>
      </c>
      <c r="Y9" s="343">
        <v>102.24</v>
      </c>
    </row>
    <row r="10" spans="2:25" ht="20.100000000000001" customHeight="1" x14ac:dyDescent="0.25">
      <c r="D10" s="339">
        <v>2007</v>
      </c>
      <c r="E10" s="340">
        <v>64.67</v>
      </c>
      <c r="F10" s="341">
        <v>66.5</v>
      </c>
      <c r="G10" s="341">
        <v>63.96</v>
      </c>
      <c r="H10" s="341">
        <v>62.7</v>
      </c>
      <c r="I10" s="341">
        <v>68.103999999999999</v>
      </c>
      <c r="J10" s="341">
        <v>63.75</v>
      </c>
      <c r="K10" s="341">
        <v>66.798000000000002</v>
      </c>
      <c r="L10" s="341">
        <v>66.757999999999996</v>
      </c>
      <c r="M10" s="341">
        <v>74.313000000000002</v>
      </c>
      <c r="N10" s="342">
        <v>102.64</v>
      </c>
      <c r="O10" s="342">
        <v>103.3</v>
      </c>
      <c r="P10" s="342">
        <v>103.5</v>
      </c>
      <c r="Q10" s="342">
        <v>102.91</v>
      </c>
      <c r="R10" s="342">
        <v>103.07</v>
      </c>
      <c r="S10" s="342">
        <v>102.94</v>
      </c>
      <c r="T10" s="342">
        <v>105.84</v>
      </c>
      <c r="U10" s="342">
        <v>109.87</v>
      </c>
      <c r="V10" s="342">
        <v>117.15</v>
      </c>
      <c r="W10" s="342">
        <v>124.18</v>
      </c>
      <c r="X10" s="342">
        <v>130.59</v>
      </c>
      <c r="Y10" s="343">
        <v>132.29</v>
      </c>
    </row>
    <row r="11" spans="2:25" ht="20.100000000000001" customHeight="1" x14ac:dyDescent="0.25">
      <c r="D11" s="344">
        <v>2008</v>
      </c>
      <c r="E11" s="345"/>
      <c r="F11" s="346"/>
      <c r="G11" s="346"/>
      <c r="H11" s="346"/>
      <c r="I11" s="346"/>
      <c r="J11" s="346"/>
      <c r="K11" s="346"/>
      <c r="L11" s="346"/>
      <c r="M11" s="346"/>
      <c r="N11" s="347">
        <v>123.69</v>
      </c>
      <c r="O11" s="346">
        <v>121.17</v>
      </c>
      <c r="P11" s="346">
        <v>117.54</v>
      </c>
      <c r="Q11" s="346">
        <v>111.68</v>
      </c>
      <c r="R11" s="346">
        <v>107.23</v>
      </c>
      <c r="S11" s="346">
        <v>103.71</v>
      </c>
      <c r="T11" s="346">
        <v>101.61</v>
      </c>
      <c r="U11" s="346">
        <v>99.71</v>
      </c>
      <c r="V11" s="346">
        <v>99.33</v>
      </c>
      <c r="W11" s="346">
        <v>97.15</v>
      </c>
      <c r="X11" s="346">
        <v>95.98</v>
      </c>
      <c r="Y11" s="348">
        <v>96.03</v>
      </c>
    </row>
    <row r="12" spans="2:25" ht="20.100000000000001" customHeight="1" x14ac:dyDescent="0.25">
      <c r="D12" s="344">
        <v>2009</v>
      </c>
      <c r="E12" s="345"/>
      <c r="F12" s="346"/>
      <c r="G12" s="346"/>
      <c r="H12" s="346"/>
      <c r="I12" s="346"/>
      <c r="J12" s="346"/>
      <c r="K12" s="346"/>
      <c r="L12" s="346"/>
      <c r="M12" s="346"/>
      <c r="N12" s="347">
        <v>93.98</v>
      </c>
      <c r="O12" s="346">
        <v>94.05</v>
      </c>
      <c r="P12" s="346">
        <v>94.53</v>
      </c>
      <c r="Q12" s="346">
        <v>93.42</v>
      </c>
      <c r="R12" s="346">
        <v>92.71</v>
      </c>
      <c r="S12" s="346">
        <v>92.6</v>
      </c>
      <c r="T12" s="346">
        <v>91.95</v>
      </c>
      <c r="U12" s="346">
        <v>92.77</v>
      </c>
      <c r="V12" s="346">
        <v>94.42</v>
      </c>
      <c r="W12" s="346">
        <v>97.77</v>
      </c>
      <c r="X12" s="346">
        <v>105.25</v>
      </c>
      <c r="Y12" s="348">
        <v>106.66</v>
      </c>
    </row>
    <row r="13" spans="2:25" ht="20.100000000000001" customHeight="1" x14ac:dyDescent="0.25">
      <c r="D13" s="344">
        <v>2010</v>
      </c>
      <c r="E13" s="345"/>
      <c r="F13" s="346"/>
      <c r="G13" s="346"/>
      <c r="H13" s="346"/>
      <c r="I13" s="346"/>
      <c r="J13" s="346"/>
      <c r="K13" s="346"/>
      <c r="L13" s="346"/>
      <c r="M13" s="346"/>
      <c r="N13" s="347">
        <v>106.09</v>
      </c>
      <c r="O13" s="347">
        <v>106.88</v>
      </c>
      <c r="P13" s="347">
        <v>104.79</v>
      </c>
      <c r="Q13" s="347">
        <v>104.21</v>
      </c>
      <c r="R13" s="347">
        <v>104.54</v>
      </c>
      <c r="S13" s="346">
        <v>105.18</v>
      </c>
      <c r="T13" s="346">
        <v>105.54</v>
      </c>
      <c r="U13" s="346">
        <v>108.53</v>
      </c>
      <c r="V13" s="346">
        <v>111.57</v>
      </c>
      <c r="W13" s="346">
        <v>114.33</v>
      </c>
      <c r="X13" s="346">
        <v>118.87</v>
      </c>
      <c r="Y13" s="348">
        <v>119.09</v>
      </c>
    </row>
    <row r="14" spans="2:25" ht="20.100000000000001" customHeight="1" x14ac:dyDescent="0.25">
      <c r="D14" s="344">
        <v>2011</v>
      </c>
      <c r="E14" s="345"/>
      <c r="F14" s="346"/>
      <c r="G14" s="346"/>
      <c r="H14" s="346"/>
      <c r="I14" s="346"/>
      <c r="J14" s="346"/>
      <c r="K14" s="346"/>
      <c r="L14" s="346"/>
      <c r="M14" s="346"/>
      <c r="N14" s="347">
        <v>116.95</v>
      </c>
      <c r="O14" s="346">
        <v>118.78</v>
      </c>
      <c r="P14" s="346">
        <v>121.59</v>
      </c>
      <c r="Q14" s="346">
        <v>120.08</v>
      </c>
      <c r="R14" s="346">
        <v>119.14</v>
      </c>
      <c r="S14" s="346">
        <v>118.62</v>
      </c>
      <c r="T14" s="346">
        <v>120.06</v>
      </c>
      <c r="U14" s="346">
        <v>119.99</v>
      </c>
      <c r="V14" s="346">
        <v>121.1</v>
      </c>
      <c r="W14" s="346">
        <v>123.43</v>
      </c>
      <c r="X14" s="346">
        <v>127.94</v>
      </c>
      <c r="Y14" s="348">
        <v>128.66999999999999</v>
      </c>
    </row>
    <row r="15" spans="2:25" ht="20.100000000000001" customHeight="1" x14ac:dyDescent="0.25">
      <c r="D15" s="344">
        <v>2012</v>
      </c>
      <c r="E15" s="345"/>
      <c r="F15" s="346"/>
      <c r="G15" s="346"/>
      <c r="H15" s="346"/>
      <c r="I15" s="346"/>
      <c r="J15" s="346"/>
      <c r="K15" s="346"/>
      <c r="L15" s="346"/>
      <c r="M15" s="346"/>
      <c r="N15" s="347">
        <v>126.31</v>
      </c>
      <c r="O15" s="349">
        <v>127.07</v>
      </c>
      <c r="P15" s="349">
        <v>125.05</v>
      </c>
      <c r="Q15" s="349">
        <v>120.27</v>
      </c>
      <c r="R15" s="349">
        <v>117.49</v>
      </c>
      <c r="S15" s="349">
        <v>115.56</v>
      </c>
      <c r="T15" s="349">
        <v>114.52</v>
      </c>
      <c r="U15" s="349">
        <v>115.33</v>
      </c>
      <c r="V15" s="349">
        <v>116.24</v>
      </c>
      <c r="W15" s="349">
        <v>118.85</v>
      </c>
      <c r="X15" s="349">
        <v>122.94</v>
      </c>
      <c r="Y15" s="350">
        <v>123.24</v>
      </c>
    </row>
    <row r="16" spans="2:25" ht="20.100000000000001" customHeight="1" x14ac:dyDescent="0.25">
      <c r="D16" s="344">
        <v>2013</v>
      </c>
      <c r="E16" s="345"/>
      <c r="F16" s="346"/>
      <c r="G16" s="346"/>
      <c r="H16" s="346"/>
      <c r="I16" s="346"/>
      <c r="J16" s="346"/>
      <c r="K16" s="346"/>
      <c r="L16" s="346"/>
      <c r="M16" s="346"/>
      <c r="N16" s="347">
        <v>122.98</v>
      </c>
      <c r="O16" s="349">
        <v>123.61</v>
      </c>
      <c r="P16" s="349">
        <v>124.81</v>
      </c>
      <c r="Q16" s="349">
        <v>125.21</v>
      </c>
      <c r="R16" s="349">
        <v>125.23</v>
      </c>
      <c r="S16" s="349">
        <v>126.36</v>
      </c>
      <c r="T16" s="349">
        <v>129.22</v>
      </c>
      <c r="U16" s="349">
        <v>131.80000000000001</v>
      </c>
      <c r="V16" s="349">
        <v>138.4</v>
      </c>
      <c r="W16" s="349">
        <v>142.83000000000001</v>
      </c>
      <c r="X16" s="349">
        <v>153.07</v>
      </c>
      <c r="Y16" s="350">
        <v>155.26</v>
      </c>
    </row>
    <row r="17" spans="4:25" ht="20.100000000000001" customHeight="1" x14ac:dyDescent="0.25">
      <c r="D17" s="344">
        <v>2014</v>
      </c>
      <c r="E17" s="345"/>
      <c r="F17" s="346"/>
      <c r="G17" s="346"/>
      <c r="H17" s="346"/>
      <c r="I17" s="346"/>
      <c r="J17" s="346"/>
      <c r="K17" s="346"/>
      <c r="L17" s="346"/>
      <c r="M17" s="346"/>
      <c r="N17" s="347">
        <v>149.49</v>
      </c>
      <c r="O17" s="349">
        <v>148.83000000000001</v>
      </c>
      <c r="P17" s="349">
        <v>147.58000000000001</v>
      </c>
      <c r="Q17" s="349">
        <v>141.59</v>
      </c>
      <c r="R17" s="349">
        <v>137.78</v>
      </c>
      <c r="S17" s="349">
        <v>134.12</v>
      </c>
      <c r="T17" s="349">
        <v>132.77000000000001</v>
      </c>
      <c r="U17" s="349">
        <v>126.48</v>
      </c>
      <c r="V17" s="349">
        <v>124.64</v>
      </c>
      <c r="W17" s="349">
        <v>124.63</v>
      </c>
      <c r="X17" s="349">
        <v>124.76</v>
      </c>
      <c r="Y17" s="350">
        <v>126.57</v>
      </c>
    </row>
    <row r="18" spans="4:25" ht="20.100000000000001" customHeight="1" x14ac:dyDescent="0.25">
      <c r="D18" s="344">
        <v>2015</v>
      </c>
      <c r="E18" s="345"/>
      <c r="F18" s="346"/>
      <c r="G18" s="346"/>
      <c r="H18" s="346"/>
      <c r="I18" s="346"/>
      <c r="J18" s="346"/>
      <c r="K18" s="346"/>
      <c r="L18" s="346"/>
      <c r="M18" s="346"/>
      <c r="N18" s="347">
        <v>122.15</v>
      </c>
      <c r="O18" s="349">
        <v>121.55</v>
      </c>
      <c r="P18" s="349">
        <v>122.06</v>
      </c>
      <c r="Q18" s="349">
        <v>118.17</v>
      </c>
      <c r="R18" s="349">
        <v>115.01</v>
      </c>
      <c r="S18" s="349">
        <v>112.17</v>
      </c>
      <c r="T18" s="349">
        <v>111.99</v>
      </c>
      <c r="U18" s="349">
        <v>111.26</v>
      </c>
      <c r="V18" s="349">
        <v>111.98</v>
      </c>
      <c r="W18" s="349">
        <v>116.01</v>
      </c>
      <c r="X18" s="349">
        <v>116.49</v>
      </c>
      <c r="Y18" s="350">
        <v>117.52</v>
      </c>
    </row>
    <row r="19" spans="4:25" ht="20.100000000000001" customHeight="1" x14ac:dyDescent="0.25">
      <c r="D19" s="344">
        <v>2016</v>
      </c>
      <c r="E19" s="345"/>
      <c r="F19" s="346"/>
      <c r="G19" s="346"/>
      <c r="H19" s="346"/>
      <c r="I19" s="346"/>
      <c r="J19" s="346"/>
      <c r="K19" s="346"/>
      <c r="L19" s="346"/>
      <c r="M19" s="346"/>
      <c r="N19" s="347">
        <v>114.76</v>
      </c>
      <c r="O19" s="349">
        <v>112.6</v>
      </c>
      <c r="P19" s="349">
        <v>110.45</v>
      </c>
      <c r="Q19" s="349">
        <v>105.16</v>
      </c>
      <c r="R19" s="349">
        <v>102.76</v>
      </c>
      <c r="S19" s="349">
        <v>101.75</v>
      </c>
      <c r="T19" s="349">
        <v>102.42</v>
      </c>
      <c r="U19" s="349">
        <v>107.26</v>
      </c>
      <c r="V19" s="349">
        <v>114.21</v>
      </c>
      <c r="W19" s="349">
        <v>121.95</v>
      </c>
      <c r="X19" s="351">
        <v>129.99700000000001</v>
      </c>
      <c r="Y19" s="350">
        <v>136.07</v>
      </c>
    </row>
    <row r="20" spans="4:25" ht="20.100000000000001" customHeight="1" x14ac:dyDescent="0.25">
      <c r="D20" s="344">
        <v>2017</v>
      </c>
      <c r="E20" s="345"/>
      <c r="F20" s="346"/>
      <c r="G20" s="346"/>
      <c r="H20" s="346"/>
      <c r="I20" s="346"/>
      <c r="J20" s="346"/>
      <c r="K20" s="346"/>
      <c r="L20" s="346"/>
      <c r="M20" s="346"/>
      <c r="N20" s="347">
        <v>132.02000000000001</v>
      </c>
      <c r="O20" s="349">
        <v>131.69999999999999</v>
      </c>
      <c r="P20" s="349">
        <v>131.03</v>
      </c>
      <c r="Q20" s="349">
        <v>129.94999999999999</v>
      </c>
      <c r="R20" s="349">
        <v>130.1</v>
      </c>
      <c r="S20" s="349">
        <v>131.53</v>
      </c>
      <c r="T20" s="349">
        <v>133.83000000000001</v>
      </c>
      <c r="U20" s="349">
        <v>138.97</v>
      </c>
      <c r="V20" s="349">
        <v>143.80000000000001</v>
      </c>
      <c r="W20" s="349">
        <v>146.97</v>
      </c>
      <c r="X20" s="349">
        <v>151.4</v>
      </c>
      <c r="Y20" s="350">
        <v>151.58000000000001</v>
      </c>
    </row>
    <row r="21" spans="4:25" ht="20.100000000000001" customHeight="1" x14ac:dyDescent="0.25">
      <c r="D21" s="344">
        <v>2018</v>
      </c>
      <c r="E21" s="345"/>
      <c r="F21" s="346"/>
      <c r="G21" s="346"/>
      <c r="H21" s="346"/>
      <c r="I21" s="346"/>
      <c r="J21" s="346"/>
      <c r="K21" s="346"/>
      <c r="L21" s="346"/>
      <c r="M21" s="346"/>
      <c r="N21" s="347">
        <v>141.66999999999999</v>
      </c>
      <c r="O21" s="349">
        <v>137.26</v>
      </c>
      <c r="P21" s="349">
        <v>136.38</v>
      </c>
      <c r="Q21" s="349">
        <v>133.995</v>
      </c>
      <c r="R21" s="349">
        <v>131.33000000000001</v>
      </c>
      <c r="S21" s="349">
        <v>130.77000000000001</v>
      </c>
      <c r="T21" s="349">
        <v>131.53</v>
      </c>
      <c r="U21" s="349">
        <v>131.63</v>
      </c>
      <c r="V21" s="349">
        <v>135.85</v>
      </c>
      <c r="W21" s="349">
        <v>140.12</v>
      </c>
      <c r="X21" s="349">
        <v>141.41</v>
      </c>
      <c r="Y21" s="350">
        <v>142.44999999999999</v>
      </c>
    </row>
    <row r="22" spans="4:25" ht="20.100000000000001" customHeight="1" x14ac:dyDescent="0.25">
      <c r="D22" s="344">
        <v>2019</v>
      </c>
      <c r="E22" s="345"/>
      <c r="F22" s="346"/>
      <c r="G22" s="346"/>
      <c r="H22" s="346"/>
      <c r="I22" s="346"/>
      <c r="J22" s="346"/>
      <c r="K22" s="346"/>
      <c r="L22" s="346"/>
      <c r="M22" s="346"/>
      <c r="N22" s="347">
        <v>139.47</v>
      </c>
      <c r="O22" s="349">
        <v>139.1</v>
      </c>
      <c r="P22" s="349">
        <v>139.24</v>
      </c>
      <c r="Q22" s="349">
        <v>136.16</v>
      </c>
      <c r="R22" s="349">
        <v>135.25</v>
      </c>
      <c r="S22" s="349">
        <v>132.31</v>
      </c>
      <c r="T22" s="349">
        <v>131.05000000000001</v>
      </c>
      <c r="U22" s="349">
        <v>130.74</v>
      </c>
      <c r="V22" s="351">
        <v>132.375</v>
      </c>
      <c r="W22" s="349">
        <v>135.26</v>
      </c>
      <c r="X22" s="349">
        <v>140.62</v>
      </c>
      <c r="Y22" s="350">
        <v>142.47</v>
      </c>
    </row>
    <row r="23" spans="4:25" ht="20.100000000000001" customHeight="1" x14ac:dyDescent="0.25">
      <c r="D23" s="344">
        <v>2020</v>
      </c>
      <c r="E23" s="345"/>
      <c r="F23" s="346"/>
      <c r="G23" s="346"/>
      <c r="H23" s="346"/>
      <c r="I23" s="346"/>
      <c r="J23" s="346"/>
      <c r="K23" s="346"/>
      <c r="L23" s="346"/>
      <c r="M23" s="346"/>
      <c r="N23" s="347">
        <v>139.18</v>
      </c>
      <c r="O23" s="349">
        <v>139.15</v>
      </c>
      <c r="P23" s="349">
        <v>137.97999999999999</v>
      </c>
      <c r="Q23" s="349">
        <v>134.30000000000001</v>
      </c>
      <c r="R23" s="346">
        <v>133.1</v>
      </c>
      <c r="S23" s="346">
        <v>131.71</v>
      </c>
      <c r="T23" s="346">
        <v>132.88999999999999</v>
      </c>
      <c r="U23" s="346">
        <v>135.47</v>
      </c>
      <c r="V23" s="346">
        <v>140.26</v>
      </c>
      <c r="W23" s="346">
        <v>147.52000000000001</v>
      </c>
      <c r="X23" s="346">
        <v>155.43</v>
      </c>
      <c r="Y23" s="348">
        <v>155.24</v>
      </c>
    </row>
    <row r="24" spans="4:25" ht="20.100000000000001" customHeight="1" x14ac:dyDescent="0.25">
      <c r="D24" s="352">
        <v>2021</v>
      </c>
      <c r="E24" s="353"/>
      <c r="F24" s="354"/>
      <c r="G24" s="354"/>
      <c r="H24" s="354"/>
      <c r="I24" s="354"/>
      <c r="J24" s="354"/>
      <c r="K24" s="354"/>
      <c r="L24" s="354"/>
      <c r="M24" s="354"/>
      <c r="N24" s="355">
        <v>149.29</v>
      </c>
      <c r="O24" s="356">
        <v>148.44999999999999</v>
      </c>
      <c r="P24" s="356">
        <v>150.97</v>
      </c>
      <c r="Q24" s="356">
        <v>151.197</v>
      </c>
      <c r="R24" s="354">
        <v>151.05000000000001</v>
      </c>
      <c r="S24" s="354">
        <v>149.44999999999999</v>
      </c>
      <c r="T24" s="354">
        <v>148.99</v>
      </c>
      <c r="U24" s="354">
        <v>152.65</v>
      </c>
      <c r="V24" s="354">
        <v>157.47999999999999</v>
      </c>
      <c r="W24" s="354">
        <v>165.78</v>
      </c>
      <c r="X24" s="354">
        <v>177.44</v>
      </c>
      <c r="Y24" s="357">
        <v>185.49</v>
      </c>
    </row>
    <row r="25" spans="4:25" ht="20.100000000000001" customHeight="1" thickBot="1" x14ac:dyDescent="0.3">
      <c r="D25" s="358">
        <v>2022</v>
      </c>
      <c r="E25" s="359"/>
      <c r="F25" s="360"/>
      <c r="G25" s="360"/>
      <c r="H25" s="360"/>
      <c r="I25" s="360"/>
      <c r="J25" s="360"/>
      <c r="K25" s="360"/>
      <c r="L25" s="360"/>
      <c r="M25" s="360"/>
      <c r="N25" s="361">
        <v>182.61</v>
      </c>
      <c r="O25" s="362">
        <v>184.7</v>
      </c>
      <c r="P25" s="362">
        <v>197.16</v>
      </c>
      <c r="Q25" s="363">
        <v>209.9</v>
      </c>
      <c r="R25" s="362"/>
      <c r="S25" s="362"/>
      <c r="T25" s="362"/>
      <c r="U25" s="362"/>
      <c r="V25" s="362"/>
      <c r="W25" s="360"/>
      <c r="X25" s="360"/>
      <c r="Y25" s="36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T14" sqref="T1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365" t="s">
        <v>277</v>
      </c>
      <c r="D3" s="369"/>
      <c r="E3" s="369"/>
      <c r="F3" s="369"/>
      <c r="G3" s="369"/>
      <c r="H3" s="369"/>
      <c r="I3" s="369"/>
      <c r="J3" s="369"/>
      <c r="K3" s="369"/>
      <c r="L3" s="369"/>
    </row>
    <row r="4" spans="3:12" x14ac:dyDescent="0.2">
      <c r="C4" s="369"/>
      <c r="D4" s="369"/>
      <c r="E4" s="369"/>
      <c r="F4" s="369"/>
      <c r="G4" s="369"/>
      <c r="H4" s="369"/>
      <c r="I4" s="369"/>
      <c r="J4" s="369"/>
      <c r="K4" s="369"/>
      <c r="L4" s="369"/>
    </row>
    <row r="10" spans="3:12" ht="13.5" thickBot="1" x14ac:dyDescent="0.25"/>
    <row r="11" spans="3:12" ht="16.5" thickBot="1" x14ac:dyDescent="0.25">
      <c r="H11" s="743" t="s">
        <v>0</v>
      </c>
      <c r="I11" s="744"/>
      <c r="J11" s="755" t="s">
        <v>1</v>
      </c>
      <c r="K11" s="756"/>
      <c r="L11" s="757"/>
    </row>
    <row r="12" spans="3:12" ht="24" customHeight="1" thickBot="1" x14ac:dyDescent="0.25">
      <c r="H12" s="745"/>
      <c r="I12" s="746"/>
      <c r="J12" s="294" t="s">
        <v>19</v>
      </c>
      <c r="K12" s="295"/>
      <c r="L12" s="764" t="s">
        <v>259</v>
      </c>
    </row>
    <row r="13" spans="3:12" ht="39.75" customHeight="1" thickBot="1" x14ac:dyDescent="0.25">
      <c r="H13" s="747"/>
      <c r="I13" s="748"/>
      <c r="J13" s="296" t="s">
        <v>300</v>
      </c>
      <c r="K13" s="739" t="s">
        <v>292</v>
      </c>
      <c r="L13" s="765"/>
    </row>
    <row r="14" spans="3:12" ht="54" customHeight="1" thickBot="1" x14ac:dyDescent="0.25">
      <c r="H14" s="766" t="s">
        <v>276</v>
      </c>
      <c r="I14" s="767"/>
      <c r="J14" s="300">
        <v>247.18</v>
      </c>
      <c r="K14" s="301">
        <v>238.66</v>
      </c>
      <c r="L14" s="302">
        <v>3.5699321210089709</v>
      </c>
    </row>
  </sheetData>
  <mergeCells count="4">
    <mergeCell ref="H11:I13"/>
    <mergeCell ref="J11:L11"/>
    <mergeCell ref="L12:L13"/>
    <mergeCell ref="H14:I14"/>
  </mergeCells>
  <conditionalFormatting sqref="L14">
    <cfRule type="cellIs" dxfId="61" priority="1" operator="lessThan">
      <formula>0</formula>
    </cfRule>
    <cfRule type="cellIs" dxfId="6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W18" sqref="W18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373" t="s">
        <v>322</v>
      </c>
      <c r="D1" s="374"/>
      <c r="E1" s="374"/>
      <c r="F1" s="374"/>
      <c r="G1" s="374"/>
      <c r="H1" s="374"/>
      <c r="I1" s="374"/>
      <c r="J1" s="368"/>
    </row>
    <row r="2" spans="3:19" ht="21" x14ac:dyDescent="0.35">
      <c r="C2" s="373" t="s">
        <v>16</v>
      </c>
      <c r="D2" s="374"/>
      <c r="E2" s="374"/>
      <c r="F2" s="373"/>
      <c r="G2" s="374"/>
      <c r="H2" s="374"/>
      <c r="I2" s="374"/>
      <c r="J2" s="368"/>
    </row>
    <row r="3" spans="3:19" ht="21" x14ac:dyDescent="0.35">
      <c r="C3" s="374" t="s">
        <v>306</v>
      </c>
      <c r="D3" s="373"/>
      <c r="E3" s="374"/>
      <c r="F3" s="374"/>
      <c r="G3" s="374"/>
      <c r="H3" s="374"/>
      <c r="I3" s="374"/>
      <c r="J3" s="368"/>
    </row>
    <row r="4" spans="3:19" ht="16.5" thickBot="1" x14ac:dyDescent="0.3">
      <c r="C4" s="368"/>
      <c r="D4" s="368"/>
      <c r="E4" s="368"/>
      <c r="F4" s="368"/>
      <c r="G4" s="368"/>
      <c r="H4" s="368"/>
      <c r="I4" s="368"/>
      <c r="J4" s="368"/>
      <c r="K4" s="19"/>
    </row>
    <row r="5" spans="3:19" ht="15" customHeight="1" thickBot="1" x14ac:dyDescent="0.3">
      <c r="C5" s="768" t="s">
        <v>0</v>
      </c>
      <c r="D5" s="743" t="s">
        <v>33</v>
      </c>
      <c r="E5" s="466" t="s">
        <v>1</v>
      </c>
      <c r="F5" s="467"/>
      <c r="G5" s="468"/>
      <c r="H5" s="469" t="s">
        <v>7</v>
      </c>
      <c r="I5" s="470"/>
      <c r="J5" s="470"/>
      <c r="K5" s="471"/>
      <c r="L5" s="471"/>
      <c r="M5" s="471"/>
      <c r="N5" s="471"/>
      <c r="O5" s="471"/>
      <c r="P5" s="471"/>
      <c r="Q5" s="471"/>
      <c r="R5" s="471"/>
      <c r="S5" s="472"/>
    </row>
    <row r="6" spans="3:19" ht="15" customHeight="1" thickBot="1" x14ac:dyDescent="0.3">
      <c r="C6" s="769"/>
      <c r="D6" s="745"/>
      <c r="E6" s="473"/>
      <c r="F6" s="474"/>
      <c r="G6" s="475"/>
      <c r="H6" s="469" t="s">
        <v>8</v>
      </c>
      <c r="I6" s="470"/>
      <c r="J6" s="476"/>
      <c r="K6" s="469" t="s">
        <v>9</v>
      </c>
      <c r="L6" s="470"/>
      <c r="M6" s="477"/>
      <c r="N6" s="469" t="s">
        <v>10</v>
      </c>
      <c r="O6" s="471"/>
      <c r="P6" s="472"/>
      <c r="Q6" s="469" t="s">
        <v>11</v>
      </c>
      <c r="R6" s="471"/>
      <c r="S6" s="472"/>
    </row>
    <row r="7" spans="3:19" ht="32.25" customHeight="1" thickBot="1" x14ac:dyDescent="0.3">
      <c r="C7" s="769"/>
      <c r="D7" s="769"/>
      <c r="E7" s="478" t="s">
        <v>19</v>
      </c>
      <c r="F7" s="479"/>
      <c r="G7" s="480" t="s">
        <v>253</v>
      </c>
      <c r="H7" s="481" t="s">
        <v>19</v>
      </c>
      <c r="I7" s="482"/>
      <c r="J7" s="483" t="s">
        <v>253</v>
      </c>
      <c r="K7" s="481" t="s">
        <v>19</v>
      </c>
      <c r="L7" s="482"/>
      <c r="M7" s="484" t="s">
        <v>253</v>
      </c>
      <c r="N7" s="481" t="s">
        <v>19</v>
      </c>
      <c r="O7" s="482"/>
      <c r="P7" s="483" t="s">
        <v>253</v>
      </c>
      <c r="Q7" s="481" t="s">
        <v>19</v>
      </c>
      <c r="R7" s="482"/>
      <c r="S7" s="484" t="s">
        <v>253</v>
      </c>
    </row>
    <row r="8" spans="3:19" ht="30" customHeight="1" thickBot="1" x14ac:dyDescent="0.25">
      <c r="C8" s="770"/>
      <c r="D8" s="770"/>
      <c r="E8" s="375" t="s">
        <v>323</v>
      </c>
      <c r="F8" s="376" t="s">
        <v>307</v>
      </c>
      <c r="G8" s="687" t="s">
        <v>12</v>
      </c>
      <c r="H8" s="693" t="s">
        <v>323</v>
      </c>
      <c r="I8" s="694" t="s">
        <v>307</v>
      </c>
      <c r="J8" s="677" t="s">
        <v>12</v>
      </c>
      <c r="K8" s="693" t="s">
        <v>323</v>
      </c>
      <c r="L8" s="694" t="s">
        <v>307</v>
      </c>
      <c r="M8" s="678" t="s">
        <v>12</v>
      </c>
      <c r="N8" s="693" t="s">
        <v>323</v>
      </c>
      <c r="O8" s="694" t="s">
        <v>307</v>
      </c>
      <c r="P8" s="678" t="s">
        <v>12</v>
      </c>
      <c r="Q8" s="693" t="s">
        <v>323</v>
      </c>
      <c r="R8" s="694" t="s">
        <v>307</v>
      </c>
      <c r="S8" s="678" t="s">
        <v>12</v>
      </c>
    </row>
    <row r="9" spans="3:19" ht="24" customHeight="1" x14ac:dyDescent="0.2">
      <c r="C9" s="775" t="s">
        <v>31</v>
      </c>
      <c r="D9" s="456" t="s">
        <v>240</v>
      </c>
      <c r="E9" s="377">
        <v>3160.5650000000001</v>
      </c>
      <c r="F9" s="378">
        <v>3152.6489999999999</v>
      </c>
      <c r="G9" s="379">
        <v>0.25109043220479565</v>
      </c>
      <c r="H9" s="396">
        <v>3177.3290000000002</v>
      </c>
      <c r="I9" s="695">
        <v>3172.78</v>
      </c>
      <c r="J9" s="696">
        <v>0.14337584074533935</v>
      </c>
      <c r="K9" s="697">
        <v>3110.018</v>
      </c>
      <c r="L9" s="397">
        <v>3110.2280000000001</v>
      </c>
      <c r="M9" s="399">
        <v>-6.7519165797503078E-3</v>
      </c>
      <c r="N9" s="396">
        <v>3120.6129999999998</v>
      </c>
      <c r="O9" s="397">
        <v>3138.8910000000001</v>
      </c>
      <c r="P9" s="398">
        <v>-0.58230757296128621</v>
      </c>
      <c r="Q9" s="396">
        <v>3128.6970000000001</v>
      </c>
      <c r="R9" s="397">
        <v>3091.7260000000001</v>
      </c>
      <c r="S9" s="399">
        <v>1.1958045441284255</v>
      </c>
    </row>
    <row r="10" spans="3:19" ht="27" customHeight="1" x14ac:dyDescent="0.2">
      <c r="C10" s="776"/>
      <c r="D10" s="457" t="s">
        <v>241</v>
      </c>
      <c r="E10" s="380">
        <v>3154.2550000000001</v>
      </c>
      <c r="F10" s="381">
        <v>3201.3159999999998</v>
      </c>
      <c r="G10" s="382">
        <v>-1.4700516912419672</v>
      </c>
      <c r="H10" s="400">
        <v>3160.9549999999999</v>
      </c>
      <c r="I10" s="401">
        <v>3208.973</v>
      </c>
      <c r="J10" s="441">
        <v>-1.4963665945459819</v>
      </c>
      <c r="K10" s="400">
        <v>3208.7060000000001</v>
      </c>
      <c r="L10" s="401">
        <v>3205.5430000000001</v>
      </c>
      <c r="M10" s="403">
        <v>9.8672830157012753E-2</v>
      </c>
      <c r="N10" s="400">
        <v>3055.4749999999999</v>
      </c>
      <c r="O10" s="401">
        <v>3114.2440000000001</v>
      </c>
      <c r="P10" s="402">
        <v>-1.8871032584473222</v>
      </c>
      <c r="Q10" s="400">
        <v>3181.3589999999999</v>
      </c>
      <c r="R10" s="401">
        <v>3189.2669999999998</v>
      </c>
      <c r="S10" s="403">
        <v>-0.24795666214211298</v>
      </c>
    </row>
    <row r="11" spans="3:19" ht="30" customHeight="1" thickBot="1" x14ac:dyDescent="0.25">
      <c r="C11" s="458" t="s">
        <v>242</v>
      </c>
      <c r="D11" s="459" t="s">
        <v>240</v>
      </c>
      <c r="E11" s="383" t="s">
        <v>20</v>
      </c>
      <c r="F11" s="384" t="s">
        <v>20</v>
      </c>
      <c r="G11" s="688" t="s">
        <v>308</v>
      </c>
      <c r="H11" s="404" t="s">
        <v>20</v>
      </c>
      <c r="I11" s="405" t="s">
        <v>20</v>
      </c>
      <c r="J11" s="406" t="s">
        <v>308</v>
      </c>
      <c r="K11" s="404" t="s">
        <v>20</v>
      </c>
      <c r="L11" s="405" t="s">
        <v>20</v>
      </c>
      <c r="M11" s="407" t="s">
        <v>308</v>
      </c>
      <c r="N11" s="404" t="s">
        <v>20</v>
      </c>
      <c r="O11" s="405" t="s">
        <v>20</v>
      </c>
      <c r="P11" s="406" t="s">
        <v>308</v>
      </c>
      <c r="Q11" s="404" t="s">
        <v>20</v>
      </c>
      <c r="R11" s="405" t="s">
        <v>20</v>
      </c>
      <c r="S11" s="407" t="s">
        <v>308</v>
      </c>
    </row>
    <row r="12" spans="3:19" ht="24.75" customHeight="1" thickBot="1" x14ac:dyDescent="0.25">
      <c r="C12" s="460" t="s">
        <v>32</v>
      </c>
      <c r="D12" s="461" t="s">
        <v>17</v>
      </c>
      <c r="E12" s="386">
        <v>3156.3720357874076</v>
      </c>
      <c r="F12" s="387">
        <v>3188.8996266373611</v>
      </c>
      <c r="G12" s="689">
        <v>-1.0200255466884416</v>
      </c>
      <c r="H12" s="408">
        <v>3165.9527558954696</v>
      </c>
      <c r="I12" s="409">
        <v>3201.2116878431452</v>
      </c>
      <c r="J12" s="410">
        <v>-1.1014245662532778</v>
      </c>
      <c r="K12" s="408">
        <v>3202.4793425703797</v>
      </c>
      <c r="L12" s="409">
        <v>3201.5929793843061</v>
      </c>
      <c r="M12" s="411">
        <v>2.7685067770358812E-2</v>
      </c>
      <c r="N12" s="408">
        <v>3091.3559129373848</v>
      </c>
      <c r="O12" s="409">
        <v>3124.1492806947895</v>
      </c>
      <c r="P12" s="410">
        <v>-1.0496735210460766</v>
      </c>
      <c r="Q12" s="408">
        <v>3158.1369410978673</v>
      </c>
      <c r="R12" s="409">
        <v>3122.9785369010433</v>
      </c>
      <c r="S12" s="411">
        <v>1.125797176682231</v>
      </c>
    </row>
    <row r="13" spans="3:19" ht="20.25" customHeight="1" x14ac:dyDescent="0.2">
      <c r="C13" s="775" t="s">
        <v>21</v>
      </c>
      <c r="D13" s="462" t="s">
        <v>22</v>
      </c>
      <c r="E13" s="377">
        <v>2217.5720000000001</v>
      </c>
      <c r="F13" s="378">
        <v>2292.2339999999999</v>
      </c>
      <c r="G13" s="390">
        <v>-3.2571718245170347</v>
      </c>
      <c r="H13" s="412">
        <v>2137.6640000000002</v>
      </c>
      <c r="I13" s="413">
        <v>2212.3209999999999</v>
      </c>
      <c r="J13" s="414">
        <v>-3.3746007021584887</v>
      </c>
      <c r="K13" s="377">
        <v>2330.3249999999998</v>
      </c>
      <c r="L13" s="415">
        <v>2357.2020000000002</v>
      </c>
      <c r="M13" s="416">
        <v>-1.1402077547872607</v>
      </c>
      <c r="N13" s="396" t="s">
        <v>20</v>
      </c>
      <c r="O13" s="397" t="s">
        <v>20</v>
      </c>
      <c r="P13" s="398" t="s">
        <v>308</v>
      </c>
      <c r="Q13" s="427" t="s">
        <v>85</v>
      </c>
      <c r="R13" s="428" t="s">
        <v>85</v>
      </c>
      <c r="S13" s="426" t="s">
        <v>308</v>
      </c>
    </row>
    <row r="14" spans="3:19" ht="20.25" customHeight="1" thickBot="1" x14ac:dyDescent="0.25">
      <c r="C14" s="776"/>
      <c r="D14" s="463" t="s">
        <v>23</v>
      </c>
      <c r="E14" s="383">
        <v>1788.4490000000001</v>
      </c>
      <c r="F14" s="384">
        <v>1847.7719999999999</v>
      </c>
      <c r="G14" s="385">
        <v>-3.2105151501375642</v>
      </c>
      <c r="H14" s="417">
        <v>1785.011</v>
      </c>
      <c r="I14" s="418">
        <v>1839.85</v>
      </c>
      <c r="J14" s="419">
        <v>-2.9806234203875284</v>
      </c>
      <c r="K14" s="417">
        <v>1824.2260000000001</v>
      </c>
      <c r="L14" s="418">
        <v>1859.318</v>
      </c>
      <c r="M14" s="420">
        <v>-1.8873586981893291</v>
      </c>
      <c r="N14" s="404">
        <v>1738.298</v>
      </c>
      <c r="O14" s="405">
        <v>1805.857</v>
      </c>
      <c r="P14" s="406">
        <v>-3.7411046389608904</v>
      </c>
      <c r="Q14" s="404">
        <v>1744.3040000000001</v>
      </c>
      <c r="R14" s="405">
        <v>1789.7629999999999</v>
      </c>
      <c r="S14" s="407">
        <v>-2.5399452329721779</v>
      </c>
    </row>
    <row r="15" spans="3:19" ht="20.25" customHeight="1" thickBot="1" x14ac:dyDescent="0.25">
      <c r="C15" s="777"/>
      <c r="D15" s="460" t="s">
        <v>17</v>
      </c>
      <c r="E15" s="386">
        <v>1841.7611955555776</v>
      </c>
      <c r="F15" s="387">
        <v>1896.4902948432216</v>
      </c>
      <c r="G15" s="689">
        <v>-2.8858096156072501</v>
      </c>
      <c r="H15" s="421">
        <v>1828.0230670373639</v>
      </c>
      <c r="I15" s="422">
        <v>1944.2333424558374</v>
      </c>
      <c r="J15" s="423">
        <v>-5.977177372736735</v>
      </c>
      <c r="K15" s="421">
        <v>1893.5238662440572</v>
      </c>
      <c r="L15" s="422">
        <v>1875.823754963008</v>
      </c>
      <c r="M15" s="424">
        <v>0.94359138134479248</v>
      </c>
      <c r="N15" s="408">
        <v>1738.2980000000002</v>
      </c>
      <c r="O15" s="409">
        <v>1805.857</v>
      </c>
      <c r="P15" s="410">
        <v>-3.741104638960878</v>
      </c>
      <c r="Q15" s="408">
        <v>1825.0213972602742</v>
      </c>
      <c r="R15" s="409">
        <v>1935.2880377111799</v>
      </c>
      <c r="S15" s="411">
        <v>-5.6976862514644324</v>
      </c>
    </row>
    <row r="16" spans="3:19" ht="18.75" customHeight="1" x14ac:dyDescent="0.2">
      <c r="C16" s="775" t="s">
        <v>24</v>
      </c>
      <c r="D16" s="464" t="s">
        <v>25</v>
      </c>
      <c r="E16" s="388">
        <v>1185</v>
      </c>
      <c r="F16" s="389">
        <v>1235</v>
      </c>
      <c r="G16" s="390">
        <v>-4.048582995951417</v>
      </c>
      <c r="H16" s="396" t="s">
        <v>20</v>
      </c>
      <c r="I16" s="397" t="s">
        <v>20</v>
      </c>
      <c r="J16" s="398" t="s">
        <v>308</v>
      </c>
      <c r="K16" s="396" t="s">
        <v>20</v>
      </c>
      <c r="L16" s="397" t="s">
        <v>20</v>
      </c>
      <c r="M16" s="399" t="s">
        <v>308</v>
      </c>
      <c r="N16" s="396" t="s">
        <v>20</v>
      </c>
      <c r="O16" s="397" t="s">
        <v>20</v>
      </c>
      <c r="P16" s="398" t="s">
        <v>308</v>
      </c>
      <c r="Q16" s="427" t="s">
        <v>85</v>
      </c>
      <c r="R16" s="428" t="s">
        <v>85</v>
      </c>
      <c r="S16" s="426" t="s">
        <v>308</v>
      </c>
    </row>
    <row r="17" spans="3:19" ht="18" customHeight="1" thickBot="1" x14ac:dyDescent="0.25">
      <c r="C17" s="776"/>
      <c r="D17" s="463" t="s">
        <v>26</v>
      </c>
      <c r="E17" s="391">
        <v>677.23699999999997</v>
      </c>
      <c r="F17" s="392">
        <v>674.34400000000005</v>
      </c>
      <c r="G17" s="385">
        <v>0.42900952629517208</v>
      </c>
      <c r="H17" s="427" t="s">
        <v>85</v>
      </c>
      <c r="I17" s="428" t="s">
        <v>85</v>
      </c>
      <c r="J17" s="429" t="s">
        <v>308</v>
      </c>
      <c r="K17" s="427" t="s">
        <v>20</v>
      </c>
      <c r="L17" s="428" t="s">
        <v>20</v>
      </c>
      <c r="M17" s="430" t="s">
        <v>308</v>
      </c>
      <c r="N17" s="427" t="s">
        <v>20</v>
      </c>
      <c r="O17" s="428" t="s">
        <v>20</v>
      </c>
      <c r="P17" s="429" t="s">
        <v>308</v>
      </c>
      <c r="Q17" s="431" t="s">
        <v>85</v>
      </c>
      <c r="R17" s="432" t="s">
        <v>85</v>
      </c>
      <c r="S17" s="407" t="s">
        <v>308</v>
      </c>
    </row>
    <row r="18" spans="3:19" ht="18.75" customHeight="1" thickBot="1" x14ac:dyDescent="0.25">
      <c r="C18" s="777" t="s">
        <v>18</v>
      </c>
      <c r="D18" s="460" t="s">
        <v>17</v>
      </c>
      <c r="E18" s="386">
        <v>802.32178868965525</v>
      </c>
      <c r="F18" s="387">
        <v>765.88915706589307</v>
      </c>
      <c r="G18" s="689">
        <v>4.7569065690046974</v>
      </c>
      <c r="H18" s="435" t="s">
        <v>85</v>
      </c>
      <c r="I18" s="436" t="s">
        <v>85</v>
      </c>
      <c r="J18" s="434" t="s">
        <v>308</v>
      </c>
      <c r="K18" s="408" t="s">
        <v>20</v>
      </c>
      <c r="L18" s="409" t="s">
        <v>20</v>
      </c>
      <c r="M18" s="411" t="s">
        <v>308</v>
      </c>
      <c r="N18" s="408" t="s">
        <v>20</v>
      </c>
      <c r="O18" s="409" t="s">
        <v>20</v>
      </c>
      <c r="P18" s="410" t="s">
        <v>308</v>
      </c>
      <c r="Q18" s="435" t="s">
        <v>85</v>
      </c>
      <c r="R18" s="436" t="s">
        <v>85</v>
      </c>
      <c r="S18" s="437" t="s">
        <v>308</v>
      </c>
    </row>
    <row r="19" spans="3:19" ht="18.75" customHeight="1" x14ac:dyDescent="0.2">
      <c r="C19" s="778" t="s">
        <v>30</v>
      </c>
      <c r="D19" s="779"/>
      <c r="E19" s="388" t="s">
        <v>85</v>
      </c>
      <c r="F19" s="389" t="s">
        <v>85</v>
      </c>
      <c r="G19" s="690" t="s">
        <v>308</v>
      </c>
      <c r="H19" s="396" t="s">
        <v>85</v>
      </c>
      <c r="I19" s="397" t="s">
        <v>85</v>
      </c>
      <c r="J19" s="398" t="s">
        <v>308</v>
      </c>
      <c r="K19" s="438" t="s">
        <v>20</v>
      </c>
      <c r="L19" s="439" t="s">
        <v>20</v>
      </c>
      <c r="M19" s="440" t="s">
        <v>308</v>
      </c>
      <c r="N19" s="438" t="s">
        <v>20</v>
      </c>
      <c r="O19" s="439" t="s">
        <v>20</v>
      </c>
      <c r="P19" s="441" t="s">
        <v>308</v>
      </c>
      <c r="Q19" s="438" t="s">
        <v>20</v>
      </c>
      <c r="R19" s="439" t="s">
        <v>20</v>
      </c>
      <c r="S19" s="440" t="s">
        <v>308</v>
      </c>
    </row>
    <row r="20" spans="3:19" ht="20.25" customHeight="1" x14ac:dyDescent="0.2">
      <c r="C20" s="771" t="s">
        <v>27</v>
      </c>
      <c r="D20" s="772"/>
      <c r="E20" s="380">
        <v>593.70899999999995</v>
      </c>
      <c r="F20" s="381">
        <v>608.64400000000001</v>
      </c>
      <c r="G20" s="382">
        <v>-2.4538153666182625</v>
      </c>
      <c r="H20" s="400">
        <v>599.30700000000002</v>
      </c>
      <c r="I20" s="401">
        <v>611.84699999999998</v>
      </c>
      <c r="J20" s="402">
        <v>-2.0495319908408414</v>
      </c>
      <c r="K20" s="400">
        <v>550.65300000000002</v>
      </c>
      <c r="L20" s="401">
        <v>569.27</v>
      </c>
      <c r="M20" s="403">
        <v>-3.2703286665378402</v>
      </c>
      <c r="N20" s="400">
        <v>607.14599999999996</v>
      </c>
      <c r="O20" s="401">
        <v>637.02300000000002</v>
      </c>
      <c r="P20" s="402">
        <v>-4.6900975318002747</v>
      </c>
      <c r="Q20" s="427" t="s">
        <v>85</v>
      </c>
      <c r="R20" s="428" t="s">
        <v>85</v>
      </c>
      <c r="S20" s="403" t="s">
        <v>308</v>
      </c>
    </row>
    <row r="21" spans="3:19" ht="18" customHeight="1" x14ac:dyDescent="0.2">
      <c r="C21" s="771" t="s">
        <v>28</v>
      </c>
      <c r="D21" s="772"/>
      <c r="E21" s="380" t="s">
        <v>85</v>
      </c>
      <c r="F21" s="381" t="s">
        <v>20</v>
      </c>
      <c r="G21" s="691" t="s">
        <v>308</v>
      </c>
      <c r="H21" s="400" t="s">
        <v>85</v>
      </c>
      <c r="I21" s="401" t="s">
        <v>20</v>
      </c>
      <c r="J21" s="402" t="s">
        <v>308</v>
      </c>
      <c r="K21" s="400" t="s">
        <v>20</v>
      </c>
      <c r="L21" s="401" t="s">
        <v>20</v>
      </c>
      <c r="M21" s="403" t="s">
        <v>308</v>
      </c>
      <c r="N21" s="400" t="s">
        <v>20</v>
      </c>
      <c r="O21" s="401" t="s">
        <v>20</v>
      </c>
      <c r="P21" s="402" t="s">
        <v>308</v>
      </c>
      <c r="Q21" s="400" t="s">
        <v>20</v>
      </c>
      <c r="R21" s="401" t="s">
        <v>20</v>
      </c>
      <c r="S21" s="403" t="s">
        <v>308</v>
      </c>
    </row>
    <row r="22" spans="3:19" ht="21" customHeight="1" thickBot="1" x14ac:dyDescent="0.25">
      <c r="C22" s="773" t="s">
        <v>29</v>
      </c>
      <c r="D22" s="774"/>
      <c r="E22" s="393" t="s">
        <v>20</v>
      </c>
      <c r="F22" s="394" t="s">
        <v>20</v>
      </c>
      <c r="G22" s="692" t="s">
        <v>308</v>
      </c>
      <c r="H22" s="442" t="s">
        <v>20</v>
      </c>
      <c r="I22" s="443" t="s">
        <v>20</v>
      </c>
      <c r="J22" s="444" t="s">
        <v>308</v>
      </c>
      <c r="K22" s="442" t="s">
        <v>20</v>
      </c>
      <c r="L22" s="443" t="s">
        <v>20</v>
      </c>
      <c r="M22" s="445" t="s">
        <v>308</v>
      </c>
      <c r="N22" s="442" t="s">
        <v>20</v>
      </c>
      <c r="O22" s="443" t="s">
        <v>20</v>
      </c>
      <c r="P22" s="444" t="s">
        <v>308</v>
      </c>
      <c r="Q22" s="442" t="s">
        <v>20</v>
      </c>
      <c r="R22" s="443" t="s">
        <v>20</v>
      </c>
      <c r="S22" s="445" t="s">
        <v>308</v>
      </c>
    </row>
    <row r="24" spans="3:19" ht="21" x14ac:dyDescent="0.25">
      <c r="C24" s="18"/>
      <c r="D24" s="153"/>
    </row>
    <row r="25" spans="3:19" ht="18.75" customHeight="1" x14ac:dyDescent="0.25">
      <c r="C25" s="92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4" type="noConversion"/>
  <conditionalFormatting sqref="G9:G22">
    <cfRule type="beginsWith" dxfId="59" priority="5" stopIfTrue="1" operator="beginsWith" text="*">
      <formula>LEFT(G9,LEN("*"))="*"</formula>
    </cfRule>
    <cfRule type="cellIs" dxfId="58" priority="6" stopIfTrue="1" operator="lessThan">
      <formula>0</formula>
    </cfRule>
    <cfRule type="cellIs" dxfId="57" priority="7" stopIfTrue="1" operator="lessThan">
      <formula>0</formula>
    </cfRule>
    <cfRule type="cellIs" dxfId="56" priority="8" stopIfTrue="1" operator="greaterThan">
      <formula>0</formula>
    </cfRule>
  </conditionalFormatting>
  <conditionalFormatting sqref="M9:M22 P9:P22 J9:J22 S9:S22">
    <cfRule type="cellIs" dxfId="55" priority="3" stopIfTrue="1" operator="lessThan">
      <formula>0</formula>
    </cfRule>
    <cfRule type="cellIs" dxfId="54" priority="4" stopIfTrue="1" operator="greaterThan">
      <formula>0</formula>
    </cfRule>
  </conditionalFormatting>
  <conditionalFormatting sqref="J11 M11 P11 S11 S16:S22 P16:P19 P21:P22 M16:M19 M21:M22 J16:J19 J21:J22">
    <cfRule type="beginsWith" dxfId="53" priority="2" stopIfTrue="1" operator="beginsWith" text="*">
      <formula>LEFT(J11,LEN("*"))="*"</formula>
    </cfRule>
  </conditionalFormatting>
  <conditionalFormatting sqref="S13">
    <cfRule type="beginsWith" dxfId="52" priority="1" stopIfTrue="1" operator="beginsWith" text="*">
      <formula>LEFT(S13,LEN("*"))="*"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Y13" sqref="Y1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371" t="s">
        <v>321</v>
      </c>
      <c r="C1" s="369"/>
      <c r="D1" s="369"/>
      <c r="E1" s="369"/>
      <c r="F1" s="369"/>
      <c r="G1" s="369"/>
      <c r="H1" s="369"/>
      <c r="I1" s="369"/>
    </row>
    <row r="2" spans="2:18" ht="18.75" x14ac:dyDescent="0.3">
      <c r="B2" s="371" t="s">
        <v>16</v>
      </c>
      <c r="C2" s="369"/>
      <c r="D2" s="369"/>
      <c r="E2" s="371"/>
      <c r="F2" s="369"/>
      <c r="G2" s="369"/>
      <c r="H2" s="369"/>
      <c r="I2" s="369"/>
    </row>
    <row r="3" spans="2:18" ht="15.75" thickBot="1" x14ac:dyDescent="0.3">
      <c r="B3" s="370" t="s">
        <v>305</v>
      </c>
      <c r="C3" s="366"/>
      <c r="D3" s="369"/>
      <c r="E3" s="369"/>
      <c r="F3" s="369"/>
      <c r="G3" s="369"/>
      <c r="H3" s="369"/>
      <c r="I3" s="369"/>
    </row>
    <row r="4" spans="2:18" ht="15" customHeight="1" thickBot="1" x14ac:dyDescent="0.3">
      <c r="B4" s="780" t="s">
        <v>0</v>
      </c>
      <c r="C4" s="783" t="s">
        <v>243</v>
      </c>
      <c r="D4" s="786" t="s">
        <v>1</v>
      </c>
      <c r="E4" s="787"/>
      <c r="F4" s="788"/>
      <c r="G4" s="470" t="s">
        <v>7</v>
      </c>
      <c r="H4" s="470"/>
      <c r="I4" s="470"/>
      <c r="J4" s="471"/>
      <c r="K4" s="471"/>
      <c r="L4" s="471"/>
      <c r="M4" s="471"/>
      <c r="N4" s="471"/>
      <c r="O4" s="471"/>
      <c r="P4" s="471"/>
      <c r="Q4" s="471"/>
      <c r="R4" s="472"/>
    </row>
    <row r="5" spans="2:18" ht="15" customHeight="1" thickBot="1" x14ac:dyDescent="0.3">
      <c r="B5" s="781"/>
      <c r="C5" s="784"/>
      <c r="D5" s="789"/>
      <c r="E5" s="790"/>
      <c r="F5" s="791"/>
      <c r="G5" s="469" t="s">
        <v>8</v>
      </c>
      <c r="H5" s="470"/>
      <c r="I5" s="470"/>
      <c r="J5" s="469" t="s">
        <v>9</v>
      </c>
      <c r="K5" s="470"/>
      <c r="L5" s="470"/>
      <c r="M5" s="469" t="s">
        <v>10</v>
      </c>
      <c r="N5" s="471"/>
      <c r="O5" s="471"/>
      <c r="P5" s="469" t="s">
        <v>11</v>
      </c>
      <c r="Q5" s="471"/>
      <c r="R5" s="472"/>
    </row>
    <row r="6" spans="2:18" ht="31.5" customHeight="1" thickBot="1" x14ac:dyDescent="0.25">
      <c r="B6" s="781"/>
      <c r="C6" s="784"/>
      <c r="D6" s="518" t="s">
        <v>19</v>
      </c>
      <c r="E6" s="519"/>
      <c r="F6" s="520" t="s">
        <v>253</v>
      </c>
      <c r="G6" s="481" t="s">
        <v>19</v>
      </c>
      <c r="H6" s="482"/>
      <c r="I6" s="483" t="s">
        <v>253</v>
      </c>
      <c r="J6" s="481" t="s">
        <v>19</v>
      </c>
      <c r="K6" s="482"/>
      <c r="L6" s="484" t="s">
        <v>253</v>
      </c>
      <c r="M6" s="481" t="s">
        <v>19</v>
      </c>
      <c r="N6" s="482"/>
      <c r="O6" s="483" t="s">
        <v>253</v>
      </c>
      <c r="P6" s="481" t="s">
        <v>19</v>
      </c>
      <c r="Q6" s="482"/>
      <c r="R6" s="484" t="s">
        <v>253</v>
      </c>
    </row>
    <row r="7" spans="2:18" ht="41.25" customHeight="1" thickBot="1" x14ac:dyDescent="0.25">
      <c r="B7" s="782"/>
      <c r="C7" s="785"/>
      <c r="D7" s="375" t="s">
        <v>323</v>
      </c>
      <c r="E7" s="521" t="s">
        <v>307</v>
      </c>
      <c r="F7" s="395" t="s">
        <v>12</v>
      </c>
      <c r="G7" s="698" t="s">
        <v>323</v>
      </c>
      <c r="H7" s="699" t="s">
        <v>307</v>
      </c>
      <c r="I7" s="677" t="s">
        <v>12</v>
      </c>
      <c r="J7" s="700" t="s">
        <v>323</v>
      </c>
      <c r="K7" s="699" t="s">
        <v>307</v>
      </c>
      <c r="L7" s="677" t="s">
        <v>12</v>
      </c>
      <c r="M7" s="700" t="s">
        <v>323</v>
      </c>
      <c r="N7" s="699" t="s">
        <v>307</v>
      </c>
      <c r="O7" s="677" t="s">
        <v>12</v>
      </c>
      <c r="P7" s="700" t="s">
        <v>323</v>
      </c>
      <c r="Q7" s="699" t="s">
        <v>307</v>
      </c>
      <c r="R7" s="677" t="s">
        <v>12</v>
      </c>
    </row>
    <row r="8" spans="2:18" ht="27" customHeight="1" x14ac:dyDescent="0.2">
      <c r="B8" s="794" t="s">
        <v>48</v>
      </c>
      <c r="C8" s="513" t="s">
        <v>244</v>
      </c>
      <c r="D8" s="486">
        <v>2242.4389999999999</v>
      </c>
      <c r="E8" s="487">
        <v>2243.5540000000001</v>
      </c>
      <c r="F8" s="488">
        <v>-4.9697934616248877E-2</v>
      </c>
      <c r="G8" s="498">
        <v>2249.634</v>
      </c>
      <c r="H8" s="397">
        <v>2245.9090000000001</v>
      </c>
      <c r="I8" s="440">
        <v>0.2</v>
      </c>
      <c r="J8" s="498">
        <v>2196.087</v>
      </c>
      <c r="K8" s="397">
        <v>2183.6970000000001</v>
      </c>
      <c r="L8" s="441">
        <v>0.56738640937821827</v>
      </c>
      <c r="M8" s="498" t="s">
        <v>85</v>
      </c>
      <c r="N8" s="397" t="s">
        <v>20</v>
      </c>
      <c r="O8" s="440" t="s">
        <v>308</v>
      </c>
      <c r="P8" s="499">
        <v>2195.56</v>
      </c>
      <c r="Q8" s="397">
        <v>2252.549</v>
      </c>
      <c r="R8" s="440">
        <v>-2.5299782601843526</v>
      </c>
    </row>
    <row r="9" spans="2:18" ht="23.25" customHeight="1" x14ac:dyDescent="0.2">
      <c r="B9" s="792"/>
      <c r="C9" s="514" t="s">
        <v>245</v>
      </c>
      <c r="D9" s="489">
        <v>2274.1909999999998</v>
      </c>
      <c r="E9" s="490">
        <v>2235.2809999999999</v>
      </c>
      <c r="F9" s="491">
        <v>1.7407207415980297</v>
      </c>
      <c r="G9" s="492">
        <v>2276.721</v>
      </c>
      <c r="H9" s="401">
        <v>2231.8739999999998</v>
      </c>
      <c r="I9" s="403">
        <v>2.0093876267208728</v>
      </c>
      <c r="J9" s="492">
        <v>2345.2190000000001</v>
      </c>
      <c r="K9" s="401">
        <v>2329.748</v>
      </c>
      <c r="L9" s="402">
        <v>0.66406323774073439</v>
      </c>
      <c r="M9" s="492">
        <v>2255.136</v>
      </c>
      <c r="N9" s="401">
        <v>2256.7849999999999</v>
      </c>
      <c r="O9" s="403">
        <v>-7.306854662716597E-2</v>
      </c>
      <c r="P9" s="500">
        <v>2169.509</v>
      </c>
      <c r="Q9" s="401">
        <v>2137.8130000000001</v>
      </c>
      <c r="R9" s="403">
        <v>1.4826366946033125</v>
      </c>
    </row>
    <row r="10" spans="2:18" ht="27" customHeight="1" x14ac:dyDescent="0.2">
      <c r="B10" s="792"/>
      <c r="C10" s="514" t="s">
        <v>246</v>
      </c>
      <c r="D10" s="489">
        <v>2364.2570000000001</v>
      </c>
      <c r="E10" s="490">
        <v>2328.3319999999999</v>
      </c>
      <c r="F10" s="491">
        <v>1.5429500603865851</v>
      </c>
      <c r="G10" s="492" t="s">
        <v>85</v>
      </c>
      <c r="H10" s="401" t="s">
        <v>85</v>
      </c>
      <c r="I10" s="403" t="s">
        <v>308</v>
      </c>
      <c r="J10" s="492" t="s">
        <v>85</v>
      </c>
      <c r="K10" s="401" t="s">
        <v>85</v>
      </c>
      <c r="L10" s="402" t="s">
        <v>308</v>
      </c>
      <c r="M10" s="492" t="s">
        <v>20</v>
      </c>
      <c r="N10" s="401" t="s">
        <v>20</v>
      </c>
      <c r="O10" s="403" t="s">
        <v>308</v>
      </c>
      <c r="P10" s="500" t="s">
        <v>20</v>
      </c>
      <c r="Q10" s="401" t="s">
        <v>20</v>
      </c>
      <c r="R10" s="403" t="s">
        <v>308</v>
      </c>
    </row>
    <row r="11" spans="2:18" ht="27.75" customHeight="1" x14ac:dyDescent="0.2">
      <c r="B11" s="792"/>
      <c r="C11" s="514" t="s">
        <v>247</v>
      </c>
      <c r="D11" s="489">
        <v>2323.509</v>
      </c>
      <c r="E11" s="490">
        <v>2327.6590000000001</v>
      </c>
      <c r="F11" s="491">
        <v>-0.1782907204191031</v>
      </c>
      <c r="G11" s="492">
        <v>2218.288</v>
      </c>
      <c r="H11" s="401">
        <v>2231.799</v>
      </c>
      <c r="I11" s="403">
        <v>-0.60538605851154004</v>
      </c>
      <c r="J11" s="492" t="s">
        <v>85</v>
      </c>
      <c r="K11" s="401" t="s">
        <v>85</v>
      </c>
      <c r="L11" s="402" t="s">
        <v>308</v>
      </c>
      <c r="M11" s="492" t="s">
        <v>85</v>
      </c>
      <c r="N11" s="401" t="s">
        <v>85</v>
      </c>
      <c r="O11" s="403" t="s">
        <v>308</v>
      </c>
      <c r="P11" s="500" t="s">
        <v>85</v>
      </c>
      <c r="Q11" s="401" t="s">
        <v>85</v>
      </c>
      <c r="R11" s="403" t="s">
        <v>308</v>
      </c>
    </row>
    <row r="12" spans="2:18" ht="31.5" x14ac:dyDescent="0.2">
      <c r="B12" s="792"/>
      <c r="C12" s="514" t="s">
        <v>49</v>
      </c>
      <c r="D12" s="489">
        <v>2287.9650000000001</v>
      </c>
      <c r="E12" s="490">
        <v>2269.5039999999999</v>
      </c>
      <c r="F12" s="491">
        <v>0.81343764981248057</v>
      </c>
      <c r="G12" s="492">
        <v>2239.1579999999999</v>
      </c>
      <c r="H12" s="401">
        <v>2189.7869999999998</v>
      </c>
      <c r="I12" s="403">
        <v>2.2546028449342379</v>
      </c>
      <c r="J12" s="492">
        <v>2338.7860000000001</v>
      </c>
      <c r="K12" s="401">
        <v>2337.317</v>
      </c>
      <c r="L12" s="402">
        <v>6.2849840222787542E-2</v>
      </c>
      <c r="M12" s="492">
        <v>2316.4209999999998</v>
      </c>
      <c r="N12" s="401">
        <v>2395.9540000000002</v>
      </c>
      <c r="O12" s="403">
        <v>-3.319471074987264</v>
      </c>
      <c r="P12" s="500" t="s">
        <v>85</v>
      </c>
      <c r="Q12" s="401" t="s">
        <v>85</v>
      </c>
      <c r="R12" s="403" t="s">
        <v>308</v>
      </c>
    </row>
    <row r="13" spans="2:18" ht="23.25" customHeight="1" x14ac:dyDescent="0.2">
      <c r="B13" s="792"/>
      <c r="C13" s="514" t="s">
        <v>50</v>
      </c>
      <c r="D13" s="492" t="s">
        <v>20</v>
      </c>
      <c r="E13" s="493" t="s">
        <v>85</v>
      </c>
      <c r="F13" s="494" t="s">
        <v>186</v>
      </c>
      <c r="G13" s="492" t="s">
        <v>20</v>
      </c>
      <c r="H13" s="401" t="s">
        <v>85</v>
      </c>
      <c r="I13" s="403" t="s">
        <v>308</v>
      </c>
      <c r="J13" s="492" t="s">
        <v>20</v>
      </c>
      <c r="K13" s="401" t="s">
        <v>20</v>
      </c>
      <c r="L13" s="402" t="s">
        <v>308</v>
      </c>
      <c r="M13" s="492" t="s">
        <v>20</v>
      </c>
      <c r="N13" s="401" t="s">
        <v>20</v>
      </c>
      <c r="O13" s="403" t="s">
        <v>308</v>
      </c>
      <c r="P13" s="500" t="s">
        <v>20</v>
      </c>
      <c r="Q13" s="401" t="s">
        <v>20</v>
      </c>
      <c r="R13" s="403" t="s">
        <v>308</v>
      </c>
    </row>
    <row r="14" spans="2:18" ht="16.5" thickBot="1" x14ac:dyDescent="0.25">
      <c r="B14" s="792"/>
      <c r="C14" s="515" t="s">
        <v>51</v>
      </c>
      <c r="D14" s="501" t="s">
        <v>85</v>
      </c>
      <c r="E14" s="522" t="s">
        <v>85</v>
      </c>
      <c r="F14" s="523" t="s">
        <v>186</v>
      </c>
      <c r="G14" s="501" t="s">
        <v>20</v>
      </c>
      <c r="H14" s="405" t="s">
        <v>20</v>
      </c>
      <c r="I14" s="407" t="s">
        <v>308</v>
      </c>
      <c r="J14" s="501" t="s">
        <v>20</v>
      </c>
      <c r="K14" s="405" t="s">
        <v>20</v>
      </c>
      <c r="L14" s="406" t="s">
        <v>308</v>
      </c>
      <c r="M14" s="501" t="s">
        <v>85</v>
      </c>
      <c r="N14" s="405" t="s">
        <v>85</v>
      </c>
      <c r="O14" s="407" t="s">
        <v>308</v>
      </c>
      <c r="P14" s="502" t="s">
        <v>20</v>
      </c>
      <c r="Q14" s="405" t="s">
        <v>20</v>
      </c>
      <c r="R14" s="407" t="s">
        <v>308</v>
      </c>
    </row>
    <row r="15" spans="2:18" ht="15.75" customHeight="1" x14ac:dyDescent="0.2">
      <c r="B15" s="795" t="s">
        <v>52</v>
      </c>
      <c r="C15" s="796"/>
      <c r="D15" s="486">
        <v>2153.7269999999999</v>
      </c>
      <c r="E15" s="487">
        <v>2142.92</v>
      </c>
      <c r="F15" s="488">
        <v>0.50431187351836693</v>
      </c>
      <c r="G15" s="498">
        <v>2149.2750000000001</v>
      </c>
      <c r="H15" s="397">
        <v>2140.308</v>
      </c>
      <c r="I15" s="399">
        <v>0.41895839290420345</v>
      </c>
      <c r="J15" s="498">
        <v>2142.9180000000001</v>
      </c>
      <c r="K15" s="397">
        <v>2187.8760000000002</v>
      </c>
      <c r="L15" s="398">
        <v>-2.0548696544045493</v>
      </c>
      <c r="M15" s="498">
        <v>2239.1320000000001</v>
      </c>
      <c r="N15" s="397">
        <v>2157.8240000000001</v>
      </c>
      <c r="O15" s="399">
        <v>3.7680552260054565</v>
      </c>
      <c r="P15" s="499" t="s">
        <v>20</v>
      </c>
      <c r="Q15" s="397" t="s">
        <v>20</v>
      </c>
      <c r="R15" s="399" t="s">
        <v>308</v>
      </c>
    </row>
    <row r="16" spans="2:18" ht="15.75" x14ac:dyDescent="0.2">
      <c r="B16" s="797" t="s">
        <v>53</v>
      </c>
      <c r="C16" s="798"/>
      <c r="D16" s="489">
        <v>1497.816</v>
      </c>
      <c r="E16" s="490">
        <v>1531.2270000000001</v>
      </c>
      <c r="F16" s="491">
        <v>-2.1819756313074454</v>
      </c>
      <c r="G16" s="492" t="s">
        <v>85</v>
      </c>
      <c r="H16" s="401" t="s">
        <v>85</v>
      </c>
      <c r="I16" s="403" t="s">
        <v>308</v>
      </c>
      <c r="J16" s="492" t="s">
        <v>85</v>
      </c>
      <c r="K16" s="401" t="s">
        <v>85</v>
      </c>
      <c r="L16" s="402" t="s">
        <v>308</v>
      </c>
      <c r="M16" s="492" t="s">
        <v>85</v>
      </c>
      <c r="N16" s="401" t="s">
        <v>85</v>
      </c>
      <c r="O16" s="403" t="s">
        <v>308</v>
      </c>
      <c r="P16" s="500" t="s">
        <v>20</v>
      </c>
      <c r="Q16" s="401" t="s">
        <v>20</v>
      </c>
      <c r="R16" s="403" t="s">
        <v>308</v>
      </c>
    </row>
    <row r="17" spans="2:18" ht="15" customHeight="1" thickBot="1" x14ac:dyDescent="0.25">
      <c r="B17" s="799" t="s">
        <v>54</v>
      </c>
      <c r="C17" s="800"/>
      <c r="D17" s="495">
        <v>2509.38</v>
      </c>
      <c r="E17" s="496">
        <v>2510.096</v>
      </c>
      <c r="F17" s="497">
        <v>-2.8524805425764372E-2</v>
      </c>
      <c r="G17" s="503">
        <v>2154.701</v>
      </c>
      <c r="H17" s="443">
        <v>2250.4459999999999</v>
      </c>
      <c r="I17" s="445">
        <v>-4.2544899988713301</v>
      </c>
      <c r="J17" s="503" t="s">
        <v>20</v>
      </c>
      <c r="K17" s="443" t="s">
        <v>20</v>
      </c>
      <c r="L17" s="444" t="s">
        <v>308</v>
      </c>
      <c r="M17" s="503" t="s">
        <v>20</v>
      </c>
      <c r="N17" s="443" t="s">
        <v>20</v>
      </c>
      <c r="O17" s="445" t="s">
        <v>308</v>
      </c>
      <c r="P17" s="504">
        <v>2844.0569999999998</v>
      </c>
      <c r="Q17" s="443">
        <v>2884.19</v>
      </c>
      <c r="R17" s="445">
        <v>-1.3914825306238585</v>
      </c>
    </row>
    <row r="18" spans="2:18" ht="15.75" customHeight="1" x14ac:dyDescent="0.2">
      <c r="B18" s="792" t="s">
        <v>55</v>
      </c>
      <c r="C18" s="516" t="s">
        <v>46</v>
      </c>
      <c r="D18" s="524">
        <v>1159.3789999999999</v>
      </c>
      <c r="E18" s="525">
        <v>1194.904</v>
      </c>
      <c r="F18" s="526">
        <v>-2.9730421858157721</v>
      </c>
      <c r="G18" s="486">
        <v>1198.5719999999999</v>
      </c>
      <c r="H18" s="701">
        <v>1198.403</v>
      </c>
      <c r="I18" s="702">
        <v>1.4102100879242544E-2</v>
      </c>
      <c r="J18" s="486">
        <v>1122.9580000000001</v>
      </c>
      <c r="K18" s="701">
        <v>1165.481</v>
      </c>
      <c r="L18" s="703">
        <v>-3.6485365269789822</v>
      </c>
      <c r="M18" s="486">
        <v>1328.9269999999999</v>
      </c>
      <c r="N18" s="701">
        <v>1384.8889999999999</v>
      </c>
      <c r="O18" s="702">
        <v>-4.0409014729700354</v>
      </c>
      <c r="P18" s="486">
        <v>1017.1950000000001</v>
      </c>
      <c r="Q18" s="701">
        <v>1060.5820000000001</v>
      </c>
      <c r="R18" s="702">
        <v>-4.0908670899562747</v>
      </c>
    </row>
    <row r="19" spans="2:18" ht="37.5" customHeight="1" thickBot="1" x14ac:dyDescent="0.25">
      <c r="B19" s="793"/>
      <c r="C19" s="517" t="s">
        <v>56</v>
      </c>
      <c r="D19" s="495">
        <v>845.88400000000001</v>
      </c>
      <c r="E19" s="496">
        <v>870.80399999999997</v>
      </c>
      <c r="F19" s="497">
        <v>-2.8617231891447399</v>
      </c>
      <c r="G19" s="505" t="s">
        <v>85</v>
      </c>
      <c r="H19" s="506" t="s">
        <v>85</v>
      </c>
      <c r="I19" s="507" t="s">
        <v>308</v>
      </c>
      <c r="J19" s="505" t="s">
        <v>85</v>
      </c>
      <c r="K19" s="506" t="s">
        <v>85</v>
      </c>
      <c r="L19" s="508" t="s">
        <v>308</v>
      </c>
      <c r="M19" s="505" t="s">
        <v>85</v>
      </c>
      <c r="N19" s="506" t="s">
        <v>85</v>
      </c>
      <c r="O19" s="507" t="s">
        <v>308</v>
      </c>
      <c r="P19" s="509" t="s">
        <v>85</v>
      </c>
      <c r="Q19" s="506" t="s">
        <v>85</v>
      </c>
      <c r="R19" s="507" t="s">
        <v>308</v>
      </c>
    </row>
    <row r="21" spans="2:18" ht="24" x14ac:dyDescent="0.3">
      <c r="B21" s="89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4" type="noConversion"/>
  <conditionalFormatting sqref="F8:F12 F15:F19">
    <cfRule type="cellIs" dxfId="51" priority="16" stopIfTrue="1" operator="lessThan">
      <formula>0</formula>
    </cfRule>
    <cfRule type="cellIs" dxfId="50" priority="17" stopIfTrue="1" operator="greaterThan">
      <formula>0</formula>
    </cfRule>
  </conditionalFormatting>
  <conditionalFormatting sqref="I8:I19 L8:L19 O8:O19 R8:R19">
    <cfRule type="beginsWith" dxfId="49" priority="8" stopIfTrue="1" operator="beginsWith" text="*">
      <formula>LEFT(I8,LEN("*"))="*"</formula>
    </cfRule>
    <cfRule type="cellIs" dxfId="48" priority="9" stopIfTrue="1" operator="greaterThan">
      <formula>0</formula>
    </cfRule>
    <cfRule type="cellIs" dxfId="47" priority="11" stopIfTrue="1" operator="lessThan">
      <formula>0</formula>
    </cfRule>
    <cfRule type="cellIs" dxfId="46" priority="12" stopIfTrue="1" operator="greaterThan">
      <formula>0</formula>
    </cfRule>
  </conditionalFormatting>
  <conditionalFormatting sqref="I11">
    <cfRule type="cellIs" dxfId="45" priority="10" stopIfTrue="1" operator="lessThan">
      <formula>0</formula>
    </cfRule>
  </conditionalFormatting>
  <conditionalFormatting sqref="I8:I19">
    <cfRule type="beginsWith" dxfId="44" priority="2" stopIfTrue="1" operator="beginsWith" text="*">
      <formula>LEFT(I8,LEN("*"))="*"</formula>
    </cfRule>
    <cfRule type="cellIs" dxfId="43" priority="7" stopIfTrue="1" operator="lessThan">
      <formula>0</formula>
    </cfRule>
  </conditionalFormatting>
  <conditionalFormatting sqref="L8:L19 O8:O19 R8:R19">
    <cfRule type="beginsWith" dxfId="42" priority="1" stopIfTrue="1" operator="beginsWith" text="*">
      <formula>LEFT(L8,LEN("*"))="*"</formula>
    </cfRule>
    <cfRule type="beginsWith" dxfId="41" priority="6" stopIfTrue="1" operator="beginsWith" text="*">
      <formula>LEFT(L8,LEN("*"))="*"</formula>
    </cfRule>
  </conditionalFormatting>
  <conditionalFormatting sqref="L8:L19">
    <cfRule type="cellIs" dxfId="40" priority="5" stopIfTrue="1" operator="lessThan">
      <formula>0</formula>
    </cfRule>
  </conditionalFormatting>
  <conditionalFormatting sqref="O8:O19">
    <cfRule type="cellIs" dxfId="39" priority="4" stopIfTrue="1" operator="lessThan">
      <formula>0</formula>
    </cfRule>
  </conditionalFormatting>
  <conditionalFormatting sqref="R8:R19">
    <cfRule type="cellIs" dxfId="38" priority="3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25" sqref="X2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371" t="s">
        <v>321</v>
      </c>
      <c r="D1" s="369"/>
      <c r="E1" s="369"/>
      <c r="F1" s="369"/>
      <c r="G1" s="369"/>
      <c r="H1" s="369"/>
      <c r="I1" s="369"/>
      <c r="J1" s="369"/>
      <c r="K1" s="369"/>
    </row>
    <row r="2" spans="3:19" ht="18.75" x14ac:dyDescent="0.3">
      <c r="C2" s="371" t="s">
        <v>16</v>
      </c>
      <c r="D2" s="369"/>
      <c r="E2" s="369"/>
      <c r="F2" s="371"/>
      <c r="G2" s="369"/>
      <c r="H2" s="369"/>
      <c r="I2" s="369"/>
      <c r="J2" s="369"/>
      <c r="K2" s="369"/>
    </row>
    <row r="3" spans="3:19" ht="15.75" x14ac:dyDescent="0.25">
      <c r="C3" s="368" t="s">
        <v>304</v>
      </c>
      <c r="D3" s="366"/>
      <c r="E3" s="369"/>
      <c r="F3" s="369"/>
      <c r="G3" s="369"/>
      <c r="H3" s="369"/>
      <c r="I3" s="369"/>
      <c r="J3" s="369"/>
      <c r="K3" s="369"/>
    </row>
    <row r="4" spans="3:19" x14ac:dyDescent="0.2">
      <c r="C4" s="369"/>
      <c r="D4" s="369"/>
      <c r="E4" s="369"/>
      <c r="F4" s="369"/>
      <c r="G4" s="369"/>
      <c r="H4" s="369"/>
      <c r="I4" s="369"/>
      <c r="J4" s="369"/>
      <c r="K4" s="369"/>
    </row>
    <row r="5" spans="3:19" ht="13.5" thickBot="1" x14ac:dyDescent="0.25">
      <c r="C5" s="369"/>
      <c r="D5" s="369"/>
      <c r="E5" s="369"/>
      <c r="F5" s="369"/>
      <c r="G5" s="369"/>
      <c r="H5" s="369"/>
      <c r="I5" s="369"/>
      <c r="J5" s="369"/>
      <c r="K5" s="369"/>
    </row>
    <row r="6" spans="3:19" ht="19.5" thickBot="1" x14ac:dyDescent="0.3">
      <c r="C6" s="579"/>
      <c r="D6" s="580"/>
      <c r="E6" s="581" t="s">
        <v>1</v>
      </c>
      <c r="F6" s="582"/>
      <c r="G6" s="583"/>
      <c r="H6" s="449" t="s">
        <v>7</v>
      </c>
      <c r="I6" s="449"/>
      <c r="J6" s="449"/>
      <c r="K6" s="450"/>
      <c r="L6" s="450"/>
      <c r="M6" s="450"/>
      <c r="N6" s="450"/>
      <c r="O6" s="450"/>
      <c r="P6" s="450"/>
      <c r="Q6" s="450"/>
      <c r="R6" s="450"/>
      <c r="S6" s="451"/>
    </row>
    <row r="7" spans="3:19" ht="19.5" thickBot="1" x14ac:dyDescent="0.3">
      <c r="C7" s="584"/>
      <c r="D7" s="585" t="s">
        <v>34</v>
      </c>
      <c r="E7" s="586"/>
      <c r="F7" s="587"/>
      <c r="G7" s="588"/>
      <c r="H7" s="448" t="s">
        <v>8</v>
      </c>
      <c r="I7" s="449"/>
      <c r="J7" s="449"/>
      <c r="K7" s="448" t="s">
        <v>9</v>
      </c>
      <c r="L7" s="449"/>
      <c r="M7" s="449"/>
      <c r="N7" s="448" t="s">
        <v>10</v>
      </c>
      <c r="O7" s="450"/>
      <c r="P7" s="450"/>
      <c r="Q7" s="448" t="s">
        <v>11</v>
      </c>
      <c r="R7" s="450"/>
      <c r="S7" s="451"/>
    </row>
    <row r="8" spans="3:19" ht="33.75" customHeight="1" thickBot="1" x14ac:dyDescent="0.25">
      <c r="C8" s="589" t="s">
        <v>0</v>
      </c>
      <c r="D8" s="585" t="s">
        <v>35</v>
      </c>
      <c r="E8" s="510" t="s">
        <v>19</v>
      </c>
      <c r="F8" s="511"/>
      <c r="G8" s="512" t="s">
        <v>253</v>
      </c>
      <c r="H8" s="452" t="s">
        <v>19</v>
      </c>
      <c r="I8" s="453"/>
      <c r="J8" s="454" t="s">
        <v>253</v>
      </c>
      <c r="K8" s="452" t="s">
        <v>19</v>
      </c>
      <c r="L8" s="453"/>
      <c r="M8" s="455" t="s">
        <v>253</v>
      </c>
      <c r="N8" s="452" t="s">
        <v>19</v>
      </c>
      <c r="O8" s="453"/>
      <c r="P8" s="454" t="s">
        <v>253</v>
      </c>
      <c r="Q8" s="452" t="s">
        <v>19</v>
      </c>
      <c r="R8" s="453"/>
      <c r="S8" s="455" t="s">
        <v>253</v>
      </c>
    </row>
    <row r="9" spans="3:19" ht="30" customHeight="1" thickBot="1" x14ac:dyDescent="0.25">
      <c r="C9" s="590"/>
      <c r="D9" s="590"/>
      <c r="E9" s="375" t="s">
        <v>323</v>
      </c>
      <c r="F9" s="376" t="s">
        <v>307</v>
      </c>
      <c r="G9" s="677" t="s">
        <v>12</v>
      </c>
      <c r="H9" s="465" t="s">
        <v>323</v>
      </c>
      <c r="I9" s="485" t="s">
        <v>307</v>
      </c>
      <c r="J9" s="541" t="s">
        <v>12</v>
      </c>
      <c r="K9" s="465" t="s">
        <v>323</v>
      </c>
      <c r="L9" s="485" t="s">
        <v>307</v>
      </c>
      <c r="M9" s="541" t="s">
        <v>12</v>
      </c>
      <c r="N9" s="465" t="s">
        <v>323</v>
      </c>
      <c r="O9" s="485" t="s">
        <v>307</v>
      </c>
      <c r="P9" s="541" t="s">
        <v>12</v>
      </c>
      <c r="Q9" s="465" t="s">
        <v>323</v>
      </c>
      <c r="R9" s="485" t="s">
        <v>307</v>
      </c>
      <c r="S9" s="527" t="s">
        <v>12</v>
      </c>
    </row>
    <row r="10" spans="3:19" ht="17.25" customHeight="1" x14ac:dyDescent="0.2">
      <c r="C10" s="794" t="s">
        <v>75</v>
      </c>
      <c r="D10" s="591" t="s">
        <v>36</v>
      </c>
      <c r="E10" s="528" t="s">
        <v>20</v>
      </c>
      <c r="F10" s="704" t="s">
        <v>20</v>
      </c>
      <c r="G10" s="705" t="s">
        <v>308</v>
      </c>
      <c r="H10" s="528" t="s">
        <v>20</v>
      </c>
      <c r="I10" s="529" t="s">
        <v>20</v>
      </c>
      <c r="J10" s="542" t="s">
        <v>308</v>
      </c>
      <c r="K10" s="528" t="s">
        <v>20</v>
      </c>
      <c r="L10" s="529" t="s">
        <v>20</v>
      </c>
      <c r="M10" s="542" t="s">
        <v>308</v>
      </c>
      <c r="N10" s="528" t="s">
        <v>20</v>
      </c>
      <c r="O10" s="529" t="s">
        <v>20</v>
      </c>
      <c r="P10" s="530" t="s">
        <v>308</v>
      </c>
      <c r="Q10" s="528" t="s">
        <v>20</v>
      </c>
      <c r="R10" s="529" t="s">
        <v>20</v>
      </c>
      <c r="S10" s="530" t="s">
        <v>308</v>
      </c>
    </row>
    <row r="11" spans="3:19" ht="15" customHeight="1" x14ac:dyDescent="0.2">
      <c r="C11" s="792"/>
      <c r="D11" s="592" t="s">
        <v>37</v>
      </c>
      <c r="E11" s="531" t="s">
        <v>85</v>
      </c>
      <c r="F11" s="706" t="s">
        <v>85</v>
      </c>
      <c r="G11" s="382" t="s">
        <v>308</v>
      </c>
      <c r="H11" s="531" t="s">
        <v>20</v>
      </c>
      <c r="I11" s="532" t="s">
        <v>20</v>
      </c>
      <c r="J11" s="543" t="s">
        <v>308</v>
      </c>
      <c r="K11" s="531" t="s">
        <v>20</v>
      </c>
      <c r="L11" s="532" t="s">
        <v>20</v>
      </c>
      <c r="M11" s="543" t="s">
        <v>308</v>
      </c>
      <c r="N11" s="531" t="s">
        <v>85</v>
      </c>
      <c r="O11" s="532" t="s">
        <v>85</v>
      </c>
      <c r="P11" s="544" t="s">
        <v>308</v>
      </c>
      <c r="Q11" s="531" t="s">
        <v>20</v>
      </c>
      <c r="R11" s="532" t="s">
        <v>20</v>
      </c>
      <c r="S11" s="544" t="s">
        <v>308</v>
      </c>
    </row>
    <row r="12" spans="3:19" ht="15" customHeight="1" x14ac:dyDescent="0.2">
      <c r="C12" s="792"/>
      <c r="D12" s="592" t="s">
        <v>38</v>
      </c>
      <c r="E12" s="533">
        <v>269.05099999999999</v>
      </c>
      <c r="F12" s="707">
        <v>265.01</v>
      </c>
      <c r="G12" s="691">
        <v>1.5248481189389067</v>
      </c>
      <c r="H12" s="400">
        <v>273.71899999999999</v>
      </c>
      <c r="I12" s="493">
        <v>269.08499999999998</v>
      </c>
      <c r="J12" s="545">
        <v>1.7221324116914787</v>
      </c>
      <c r="K12" s="400">
        <v>263.108</v>
      </c>
      <c r="L12" s="493">
        <v>256.39</v>
      </c>
      <c r="M12" s="543">
        <v>2.6202269979328436</v>
      </c>
      <c r="N12" s="380">
        <v>245.78399999999999</v>
      </c>
      <c r="O12" s="534">
        <v>253.59</v>
      </c>
      <c r="P12" s="543">
        <v>-3.0781970897906112</v>
      </c>
      <c r="Q12" s="380">
        <v>260.12200000000001</v>
      </c>
      <c r="R12" s="534">
        <v>253.68</v>
      </c>
      <c r="S12" s="544">
        <v>2.539419741406499</v>
      </c>
    </row>
    <row r="13" spans="3:19" ht="15" customHeight="1" x14ac:dyDescent="0.2">
      <c r="C13" s="792"/>
      <c r="D13" s="593" t="s">
        <v>39</v>
      </c>
      <c r="E13" s="533">
        <v>279.73</v>
      </c>
      <c r="F13" s="707">
        <v>279.11</v>
      </c>
      <c r="G13" s="691">
        <v>0.22213464225574309</v>
      </c>
      <c r="H13" s="400">
        <v>279.63600000000002</v>
      </c>
      <c r="I13" s="493">
        <v>279.17399999999998</v>
      </c>
      <c r="J13" s="545">
        <v>0.16548819016099134</v>
      </c>
      <c r="K13" s="400">
        <v>285.20400000000001</v>
      </c>
      <c r="L13" s="493">
        <v>276.92399999999998</v>
      </c>
      <c r="M13" s="543">
        <v>2.9899900333665665</v>
      </c>
      <c r="N13" s="380">
        <v>330.142</v>
      </c>
      <c r="O13" s="534">
        <v>329.721</v>
      </c>
      <c r="P13" s="543">
        <v>0.12768370834735798</v>
      </c>
      <c r="Q13" s="380">
        <v>264.55599999999998</v>
      </c>
      <c r="R13" s="534">
        <v>265.01299999999998</v>
      </c>
      <c r="S13" s="544">
        <v>-0.17244437065351273</v>
      </c>
    </row>
    <row r="14" spans="3:19" ht="15" customHeight="1" thickBot="1" x14ac:dyDescent="0.25">
      <c r="C14" s="792"/>
      <c r="D14" s="594" t="s">
        <v>40</v>
      </c>
      <c r="E14" s="383">
        <v>338.10899999999998</v>
      </c>
      <c r="F14" s="384">
        <v>349.65800000000002</v>
      </c>
      <c r="G14" s="692">
        <v>-3.3029417316349217</v>
      </c>
      <c r="H14" s="404" t="s">
        <v>85</v>
      </c>
      <c r="I14" s="522" t="s">
        <v>85</v>
      </c>
      <c r="J14" s="546" t="s">
        <v>308</v>
      </c>
      <c r="K14" s="404" t="s">
        <v>20</v>
      </c>
      <c r="L14" s="522" t="s">
        <v>20</v>
      </c>
      <c r="M14" s="546" t="s">
        <v>308</v>
      </c>
      <c r="N14" s="383" t="s">
        <v>85</v>
      </c>
      <c r="O14" s="538" t="s">
        <v>85</v>
      </c>
      <c r="P14" s="547" t="s">
        <v>308</v>
      </c>
      <c r="Q14" s="383" t="s">
        <v>20</v>
      </c>
      <c r="R14" s="538" t="s">
        <v>20</v>
      </c>
      <c r="S14" s="539" t="s">
        <v>308</v>
      </c>
    </row>
    <row r="15" spans="3:19" ht="15" customHeight="1" thickBot="1" x14ac:dyDescent="0.25">
      <c r="C15" s="801"/>
      <c r="D15" s="595" t="s">
        <v>17</v>
      </c>
      <c r="E15" s="535">
        <v>274.61652527953385</v>
      </c>
      <c r="F15" s="708">
        <v>272.11086981193631</v>
      </c>
      <c r="G15" s="709">
        <v>0.92082152739038536</v>
      </c>
      <c r="H15" s="433">
        <v>277.7980378332955</v>
      </c>
      <c r="I15" s="548">
        <v>275.42270595254035</v>
      </c>
      <c r="J15" s="549">
        <v>0.86243139342492969</v>
      </c>
      <c r="K15" s="433">
        <v>272.11862097081541</v>
      </c>
      <c r="L15" s="548">
        <v>265.13774598245868</v>
      </c>
      <c r="M15" s="550">
        <v>2.632923864721465</v>
      </c>
      <c r="N15" s="551">
        <v>248.30474100647137</v>
      </c>
      <c r="O15" s="552">
        <v>254.61487802818218</v>
      </c>
      <c r="P15" s="550">
        <v>-2.478306480194123</v>
      </c>
      <c r="Q15" s="551">
        <v>260.58487682477363</v>
      </c>
      <c r="R15" s="552">
        <v>254.81003753352545</v>
      </c>
      <c r="S15" s="549">
        <v>2.2663311646380442</v>
      </c>
    </row>
    <row r="16" spans="3:19" ht="15.75" customHeight="1" x14ac:dyDescent="0.2">
      <c r="C16" s="794" t="s">
        <v>18</v>
      </c>
      <c r="D16" s="591" t="s">
        <v>36</v>
      </c>
      <c r="E16" s="540">
        <v>273.07400000000001</v>
      </c>
      <c r="F16" s="710">
        <v>271.78199999999998</v>
      </c>
      <c r="G16" s="690">
        <v>0.47538100389283688</v>
      </c>
      <c r="H16" s="425">
        <v>280.68200000000002</v>
      </c>
      <c r="I16" s="553">
        <v>279.005</v>
      </c>
      <c r="J16" s="542">
        <v>0.60106449705203169</v>
      </c>
      <c r="K16" s="425">
        <v>266.39499999999998</v>
      </c>
      <c r="L16" s="553">
        <v>263.92399999999998</v>
      </c>
      <c r="M16" s="542">
        <v>0.93625437625983376</v>
      </c>
      <c r="N16" s="536" t="s">
        <v>20</v>
      </c>
      <c r="O16" s="537" t="s">
        <v>20</v>
      </c>
      <c r="P16" s="542" t="s">
        <v>308</v>
      </c>
      <c r="Q16" s="536" t="s">
        <v>20</v>
      </c>
      <c r="R16" s="537" t="s">
        <v>20</v>
      </c>
      <c r="S16" s="530" t="s">
        <v>308</v>
      </c>
    </row>
    <row r="17" spans="3:19" ht="15" customHeight="1" x14ac:dyDescent="0.2">
      <c r="C17" s="803"/>
      <c r="D17" s="596" t="s">
        <v>37</v>
      </c>
      <c r="E17" s="533">
        <v>293.517</v>
      </c>
      <c r="F17" s="707">
        <v>280.54700000000003</v>
      </c>
      <c r="G17" s="691">
        <v>4.6231112790370128</v>
      </c>
      <c r="H17" s="400">
        <v>298.83499999999998</v>
      </c>
      <c r="I17" s="493">
        <v>277.42599999999999</v>
      </c>
      <c r="J17" s="543">
        <v>7.7170128250416301</v>
      </c>
      <c r="K17" s="400">
        <v>285.36099999999999</v>
      </c>
      <c r="L17" s="493">
        <v>289.86900000000003</v>
      </c>
      <c r="M17" s="543">
        <v>-1.5551852733476286</v>
      </c>
      <c r="N17" s="380" t="s">
        <v>20</v>
      </c>
      <c r="O17" s="534" t="s">
        <v>20</v>
      </c>
      <c r="P17" s="543" t="s">
        <v>308</v>
      </c>
      <c r="Q17" s="380" t="s">
        <v>20</v>
      </c>
      <c r="R17" s="534" t="s">
        <v>20</v>
      </c>
      <c r="S17" s="544" t="s">
        <v>308</v>
      </c>
    </row>
    <row r="18" spans="3:19" ht="15" customHeight="1" x14ac:dyDescent="0.2">
      <c r="C18" s="803"/>
      <c r="D18" s="596" t="s">
        <v>38</v>
      </c>
      <c r="E18" s="533">
        <v>296.15499999999997</v>
      </c>
      <c r="F18" s="707">
        <v>296.01900000000001</v>
      </c>
      <c r="G18" s="691">
        <v>4.594299690221481E-2</v>
      </c>
      <c r="H18" s="400">
        <v>299.55</v>
      </c>
      <c r="I18" s="493">
        <v>298.34800000000001</v>
      </c>
      <c r="J18" s="543">
        <v>0.40288522128520993</v>
      </c>
      <c r="K18" s="400">
        <v>287.80399999999997</v>
      </c>
      <c r="L18" s="493">
        <v>291.69</v>
      </c>
      <c r="M18" s="543">
        <v>-1.3322362782406061</v>
      </c>
      <c r="N18" s="380" t="s">
        <v>85</v>
      </c>
      <c r="O18" s="534" t="s">
        <v>85</v>
      </c>
      <c r="P18" s="543" t="s">
        <v>308</v>
      </c>
      <c r="Q18" s="380" t="s">
        <v>20</v>
      </c>
      <c r="R18" s="534" t="s">
        <v>20</v>
      </c>
      <c r="S18" s="544" t="s">
        <v>308</v>
      </c>
    </row>
    <row r="19" spans="3:19" ht="15" customHeight="1" x14ac:dyDescent="0.2">
      <c r="C19" s="803"/>
      <c r="D19" s="596" t="s">
        <v>39</v>
      </c>
      <c r="E19" s="533">
        <v>302.27699999999999</v>
      </c>
      <c r="F19" s="707">
        <v>303.20600000000002</v>
      </c>
      <c r="G19" s="691">
        <v>-0.30639235371332707</v>
      </c>
      <c r="H19" s="400">
        <v>301.82499999999999</v>
      </c>
      <c r="I19" s="493">
        <v>302.93700000000001</v>
      </c>
      <c r="J19" s="543">
        <v>-0.36707302178341478</v>
      </c>
      <c r="K19" s="400">
        <v>303.983</v>
      </c>
      <c r="L19" s="493">
        <v>303.70800000000003</v>
      </c>
      <c r="M19" s="543">
        <v>9.0547499571949783E-2</v>
      </c>
      <c r="N19" s="380" t="s">
        <v>20</v>
      </c>
      <c r="O19" s="534" t="s">
        <v>20</v>
      </c>
      <c r="P19" s="543" t="s">
        <v>308</v>
      </c>
      <c r="Q19" s="554" t="s">
        <v>85</v>
      </c>
      <c r="R19" s="555" t="s">
        <v>85</v>
      </c>
      <c r="S19" s="556" t="s">
        <v>308</v>
      </c>
    </row>
    <row r="20" spans="3:19" ht="15" customHeight="1" thickBot="1" x14ac:dyDescent="0.25">
      <c r="C20" s="803"/>
      <c r="D20" s="596" t="s">
        <v>40</v>
      </c>
      <c r="E20" s="417">
        <v>327.85599999999999</v>
      </c>
      <c r="F20" s="711">
        <v>329.15199999999999</v>
      </c>
      <c r="G20" s="688">
        <v>-0.39373906280380866</v>
      </c>
      <c r="H20" s="404">
        <v>328.28899999999999</v>
      </c>
      <c r="I20" s="522">
        <v>329.69299999999998</v>
      </c>
      <c r="J20" s="547">
        <v>-0.42585071566578497</v>
      </c>
      <c r="K20" s="383" t="s">
        <v>85</v>
      </c>
      <c r="L20" s="538" t="s">
        <v>85</v>
      </c>
      <c r="M20" s="547" t="s">
        <v>308</v>
      </c>
      <c r="N20" s="383" t="s">
        <v>85</v>
      </c>
      <c r="O20" s="538" t="s">
        <v>85</v>
      </c>
      <c r="P20" s="547" t="s">
        <v>308</v>
      </c>
      <c r="Q20" s="393" t="s">
        <v>20</v>
      </c>
      <c r="R20" s="557" t="s">
        <v>20</v>
      </c>
      <c r="S20" s="558" t="s">
        <v>308</v>
      </c>
    </row>
    <row r="21" spans="3:19" ht="15" customHeight="1" thickBot="1" x14ac:dyDescent="0.25">
      <c r="C21" s="804"/>
      <c r="D21" s="595" t="s">
        <v>17</v>
      </c>
      <c r="E21" s="535">
        <v>300.67805816138997</v>
      </c>
      <c r="F21" s="708">
        <v>298.34327020426565</v>
      </c>
      <c r="G21" s="709">
        <v>0.78258442214090107</v>
      </c>
      <c r="H21" s="433">
        <v>302.61389814977059</v>
      </c>
      <c r="I21" s="548">
        <v>298.32619622628164</v>
      </c>
      <c r="J21" s="550">
        <v>1.437252905620368</v>
      </c>
      <c r="K21" s="551">
        <v>295.61467294790697</v>
      </c>
      <c r="L21" s="552">
        <v>299.24246394161901</v>
      </c>
      <c r="M21" s="549">
        <v>-1.2123249307357018</v>
      </c>
      <c r="N21" s="551" t="s">
        <v>85</v>
      </c>
      <c r="O21" s="552" t="s">
        <v>85</v>
      </c>
      <c r="P21" s="550" t="s">
        <v>308</v>
      </c>
      <c r="Q21" s="551" t="s">
        <v>85</v>
      </c>
      <c r="R21" s="552" t="s">
        <v>85</v>
      </c>
      <c r="S21" s="549" t="s">
        <v>308</v>
      </c>
    </row>
    <row r="22" spans="3:19" ht="15.75" customHeight="1" x14ac:dyDescent="0.2">
      <c r="C22" s="794" t="s">
        <v>41</v>
      </c>
      <c r="D22" s="597" t="s">
        <v>36</v>
      </c>
      <c r="E22" s="391">
        <v>485</v>
      </c>
      <c r="F22" s="392">
        <v>462</v>
      </c>
      <c r="G22" s="690">
        <v>4.9783549783549788</v>
      </c>
      <c r="H22" s="425" t="s">
        <v>85</v>
      </c>
      <c r="I22" s="553" t="s">
        <v>85</v>
      </c>
      <c r="J22" s="559" t="s">
        <v>308</v>
      </c>
      <c r="K22" s="396" t="s">
        <v>20</v>
      </c>
      <c r="L22" s="560" t="s">
        <v>20</v>
      </c>
      <c r="M22" s="561" t="s">
        <v>308</v>
      </c>
      <c r="N22" s="536" t="s">
        <v>20</v>
      </c>
      <c r="O22" s="537" t="s">
        <v>20</v>
      </c>
      <c r="P22" s="530" t="s">
        <v>308</v>
      </c>
      <c r="Q22" s="562" t="s">
        <v>20</v>
      </c>
      <c r="R22" s="537" t="s">
        <v>20</v>
      </c>
      <c r="S22" s="530" t="s">
        <v>308</v>
      </c>
    </row>
    <row r="23" spans="3:19" ht="15" customHeight="1" x14ac:dyDescent="0.2">
      <c r="C23" s="803"/>
      <c r="D23" s="596" t="s">
        <v>37</v>
      </c>
      <c r="E23" s="417">
        <v>609.399</v>
      </c>
      <c r="F23" s="711">
        <v>621.44399999999996</v>
      </c>
      <c r="G23" s="691">
        <v>-1.9382277405526418</v>
      </c>
      <c r="H23" s="404">
        <v>565.197</v>
      </c>
      <c r="I23" s="522">
        <v>553.721</v>
      </c>
      <c r="J23" s="563">
        <v>2.0725238883842221</v>
      </c>
      <c r="K23" s="400" t="s">
        <v>85</v>
      </c>
      <c r="L23" s="564" t="s">
        <v>85</v>
      </c>
      <c r="M23" s="565" t="s">
        <v>308</v>
      </c>
      <c r="N23" s="383">
        <v>489.96</v>
      </c>
      <c r="O23" s="538">
        <v>471.327</v>
      </c>
      <c r="P23" s="539">
        <v>3.9533063032671545</v>
      </c>
      <c r="Q23" s="566" t="s">
        <v>85</v>
      </c>
      <c r="R23" s="567" t="s">
        <v>85</v>
      </c>
      <c r="S23" s="544" t="s">
        <v>308</v>
      </c>
    </row>
    <row r="24" spans="3:19" ht="15" customHeight="1" x14ac:dyDescent="0.2">
      <c r="C24" s="803"/>
      <c r="D24" s="596" t="s">
        <v>38</v>
      </c>
      <c r="E24" s="417">
        <v>516.60299999999995</v>
      </c>
      <c r="F24" s="711">
        <v>528.12900000000002</v>
      </c>
      <c r="G24" s="691">
        <v>-2.1824213402407491</v>
      </c>
      <c r="H24" s="404">
        <v>581.42999999999995</v>
      </c>
      <c r="I24" s="522">
        <v>577.13400000000001</v>
      </c>
      <c r="J24" s="563">
        <v>0.74436785911069792</v>
      </c>
      <c r="K24" s="400">
        <v>403.79700000000003</v>
      </c>
      <c r="L24" s="564">
        <v>436.76</v>
      </c>
      <c r="M24" s="565">
        <v>-7.5471654913453534</v>
      </c>
      <c r="N24" s="380">
        <v>501.07</v>
      </c>
      <c r="O24" s="567">
        <v>505.37900000000002</v>
      </c>
      <c r="P24" s="544">
        <v>-0.85262743406434094</v>
      </c>
      <c r="Q24" s="566" t="s">
        <v>85</v>
      </c>
      <c r="R24" s="567" t="s">
        <v>85</v>
      </c>
      <c r="S24" s="544" t="s">
        <v>308</v>
      </c>
    </row>
    <row r="25" spans="3:19" ht="15" customHeight="1" x14ac:dyDescent="0.2">
      <c r="C25" s="803"/>
      <c r="D25" s="596" t="s">
        <v>39</v>
      </c>
      <c r="E25" s="417">
        <v>516.81500000000005</v>
      </c>
      <c r="F25" s="711">
        <v>527.67700000000002</v>
      </c>
      <c r="G25" s="691">
        <v>-2.0584562146919358</v>
      </c>
      <c r="H25" s="404" t="s">
        <v>85</v>
      </c>
      <c r="I25" s="522" t="s">
        <v>85</v>
      </c>
      <c r="J25" s="563" t="s">
        <v>308</v>
      </c>
      <c r="K25" s="400" t="s">
        <v>85</v>
      </c>
      <c r="L25" s="564" t="s">
        <v>85</v>
      </c>
      <c r="M25" s="565" t="s">
        <v>308</v>
      </c>
      <c r="N25" s="427" t="s">
        <v>85</v>
      </c>
      <c r="O25" s="568" t="s">
        <v>20</v>
      </c>
      <c r="P25" s="569" t="s">
        <v>308</v>
      </c>
      <c r="Q25" s="566" t="s">
        <v>85</v>
      </c>
      <c r="R25" s="567" t="s">
        <v>85</v>
      </c>
      <c r="S25" s="544" t="s">
        <v>308</v>
      </c>
    </row>
    <row r="26" spans="3:19" ht="15" customHeight="1" thickBot="1" x14ac:dyDescent="0.25">
      <c r="C26" s="803"/>
      <c r="D26" s="596" t="s">
        <v>40</v>
      </c>
      <c r="E26" s="417">
        <v>535.33900000000006</v>
      </c>
      <c r="F26" s="711">
        <v>527.37</v>
      </c>
      <c r="G26" s="688">
        <v>1.5110833001498096</v>
      </c>
      <c r="H26" s="404">
        <v>542.41099999999994</v>
      </c>
      <c r="I26" s="522">
        <v>527.89700000000005</v>
      </c>
      <c r="J26" s="563">
        <v>2.7493999776471347</v>
      </c>
      <c r="K26" s="383">
        <v>520.22299999999996</v>
      </c>
      <c r="L26" s="538">
        <v>521.62900000000002</v>
      </c>
      <c r="M26" s="563">
        <v>-0.26954022878330436</v>
      </c>
      <c r="N26" s="393">
        <v>604.63400000000001</v>
      </c>
      <c r="O26" s="557">
        <v>604.00300000000004</v>
      </c>
      <c r="P26" s="558">
        <v>0.10446967978635401</v>
      </c>
      <c r="Q26" s="570" t="s">
        <v>20</v>
      </c>
      <c r="R26" s="538" t="s">
        <v>20</v>
      </c>
      <c r="S26" s="539" t="s">
        <v>308</v>
      </c>
    </row>
    <row r="27" spans="3:19" ht="15" customHeight="1" thickBot="1" x14ac:dyDescent="0.25">
      <c r="C27" s="802"/>
      <c r="D27" s="595" t="s">
        <v>17</v>
      </c>
      <c r="E27" s="535">
        <v>528.02108648786725</v>
      </c>
      <c r="F27" s="708">
        <v>532.11567937099835</v>
      </c>
      <c r="G27" s="709">
        <v>-0.76949299595366616</v>
      </c>
      <c r="H27" s="433">
        <v>542.60406168771499</v>
      </c>
      <c r="I27" s="548">
        <v>548.36377961377514</v>
      </c>
      <c r="J27" s="571">
        <v>-1.0503461643868683</v>
      </c>
      <c r="K27" s="433">
        <v>537.00150300388088</v>
      </c>
      <c r="L27" s="548">
        <v>541.35339773148144</v>
      </c>
      <c r="M27" s="549">
        <v>-0.80389164376486466</v>
      </c>
      <c r="N27" s="572">
        <v>521.16215812844086</v>
      </c>
      <c r="O27" s="552">
        <v>517.10864564262272</v>
      </c>
      <c r="P27" s="571">
        <v>0.78388023870317491</v>
      </c>
      <c r="Q27" s="551">
        <v>515.9738694492363</v>
      </c>
      <c r="R27" s="552">
        <v>522.84564479645871</v>
      </c>
      <c r="S27" s="549">
        <v>-1.3143028761189279</v>
      </c>
    </row>
    <row r="28" spans="3:19" ht="15.75" customHeight="1" x14ac:dyDescent="0.2">
      <c r="C28" s="794" t="s">
        <v>42</v>
      </c>
      <c r="D28" s="597" t="s">
        <v>36</v>
      </c>
      <c r="E28" s="391">
        <v>404</v>
      </c>
      <c r="F28" s="392">
        <v>391</v>
      </c>
      <c r="G28" s="686">
        <v>3.3248081841432229</v>
      </c>
      <c r="H28" s="425">
        <v>404</v>
      </c>
      <c r="I28" s="553">
        <v>391</v>
      </c>
      <c r="J28" s="542">
        <v>3.3248081841432229</v>
      </c>
      <c r="K28" s="425" t="s">
        <v>20</v>
      </c>
      <c r="L28" s="553" t="s">
        <v>20</v>
      </c>
      <c r="M28" s="542" t="s">
        <v>308</v>
      </c>
      <c r="N28" s="536" t="s">
        <v>20</v>
      </c>
      <c r="O28" s="537" t="s">
        <v>20</v>
      </c>
      <c r="P28" s="542" t="s">
        <v>308</v>
      </c>
      <c r="Q28" s="536" t="s">
        <v>20</v>
      </c>
      <c r="R28" s="537" t="s">
        <v>20</v>
      </c>
      <c r="S28" s="530" t="s">
        <v>308</v>
      </c>
    </row>
    <row r="29" spans="3:19" ht="15" customHeight="1" x14ac:dyDescent="0.2">
      <c r="C29" s="803"/>
      <c r="D29" s="596" t="s">
        <v>37</v>
      </c>
      <c r="E29" s="417">
        <v>381.54899999999998</v>
      </c>
      <c r="F29" s="711">
        <v>366.62</v>
      </c>
      <c r="G29" s="691">
        <v>4.072063717200364</v>
      </c>
      <c r="H29" s="404">
        <v>372.75200000000001</v>
      </c>
      <c r="I29" s="522">
        <v>358.95699999999999</v>
      </c>
      <c r="J29" s="547">
        <v>3.8430786974484454</v>
      </c>
      <c r="K29" s="404">
        <v>362.25200000000001</v>
      </c>
      <c r="L29" s="522">
        <v>352.21899999999999</v>
      </c>
      <c r="M29" s="547">
        <v>2.8485118633577446</v>
      </c>
      <c r="N29" s="383">
        <v>454.89699999999999</v>
      </c>
      <c r="O29" s="538">
        <v>426.25099999999998</v>
      </c>
      <c r="P29" s="547">
        <v>6.7204534417514603</v>
      </c>
      <c r="Q29" s="383">
        <v>459.36900000000003</v>
      </c>
      <c r="R29" s="538">
        <v>469.97500000000002</v>
      </c>
      <c r="S29" s="539">
        <v>-2.2567157827544007</v>
      </c>
    </row>
    <row r="30" spans="3:19" ht="15" customHeight="1" x14ac:dyDescent="0.2">
      <c r="C30" s="803"/>
      <c r="D30" s="596" t="s">
        <v>38</v>
      </c>
      <c r="E30" s="417">
        <v>332.51799999999997</v>
      </c>
      <c r="F30" s="711">
        <v>352.83800000000002</v>
      </c>
      <c r="G30" s="688">
        <v>-5.7590168859363358</v>
      </c>
      <c r="H30" s="404">
        <v>460.22399999999999</v>
      </c>
      <c r="I30" s="522">
        <v>414.17399999999998</v>
      </c>
      <c r="J30" s="547">
        <v>11.118515406568259</v>
      </c>
      <c r="K30" s="404">
        <v>263.54700000000003</v>
      </c>
      <c r="L30" s="522">
        <v>274.53899999999999</v>
      </c>
      <c r="M30" s="547">
        <v>-4.0038027384087371</v>
      </c>
      <c r="N30" s="383">
        <v>345.70299999999997</v>
      </c>
      <c r="O30" s="538">
        <v>356.96800000000002</v>
      </c>
      <c r="P30" s="547">
        <v>-3.1557450527778523</v>
      </c>
      <c r="Q30" s="383">
        <v>397.61399999999998</v>
      </c>
      <c r="R30" s="538">
        <v>386.19</v>
      </c>
      <c r="S30" s="539">
        <v>2.9581294181620388</v>
      </c>
    </row>
    <row r="31" spans="3:19" ht="15" customHeight="1" x14ac:dyDescent="0.2">
      <c r="C31" s="803"/>
      <c r="D31" s="596" t="s">
        <v>39</v>
      </c>
      <c r="E31" s="383" t="s">
        <v>85</v>
      </c>
      <c r="F31" s="384" t="s">
        <v>85</v>
      </c>
      <c r="G31" s="382" t="s">
        <v>308</v>
      </c>
      <c r="H31" s="404" t="s">
        <v>20</v>
      </c>
      <c r="I31" s="522" t="s">
        <v>20</v>
      </c>
      <c r="J31" s="547" t="s">
        <v>308</v>
      </c>
      <c r="K31" s="404" t="s">
        <v>20</v>
      </c>
      <c r="L31" s="522" t="s">
        <v>20</v>
      </c>
      <c r="M31" s="547" t="s">
        <v>308</v>
      </c>
      <c r="N31" s="383" t="s">
        <v>85</v>
      </c>
      <c r="O31" s="538" t="s">
        <v>85</v>
      </c>
      <c r="P31" s="547" t="s">
        <v>308</v>
      </c>
      <c r="Q31" s="383" t="s">
        <v>20</v>
      </c>
      <c r="R31" s="538" t="s">
        <v>20</v>
      </c>
      <c r="S31" s="539" t="s">
        <v>308</v>
      </c>
    </row>
    <row r="32" spans="3:19" ht="15" customHeight="1" thickBot="1" x14ac:dyDescent="0.25">
      <c r="C32" s="803"/>
      <c r="D32" s="596" t="s">
        <v>40</v>
      </c>
      <c r="E32" s="383" t="s">
        <v>20</v>
      </c>
      <c r="F32" s="384" t="s">
        <v>20</v>
      </c>
      <c r="G32" s="712" t="s">
        <v>308</v>
      </c>
      <c r="H32" s="404" t="s">
        <v>20</v>
      </c>
      <c r="I32" s="522" t="s">
        <v>20</v>
      </c>
      <c r="J32" s="547" t="s">
        <v>308</v>
      </c>
      <c r="K32" s="404" t="s">
        <v>20</v>
      </c>
      <c r="L32" s="522" t="s">
        <v>20</v>
      </c>
      <c r="M32" s="547" t="s">
        <v>308</v>
      </c>
      <c r="N32" s="383" t="s">
        <v>20</v>
      </c>
      <c r="O32" s="538" t="s">
        <v>20</v>
      </c>
      <c r="P32" s="547" t="s">
        <v>308</v>
      </c>
      <c r="Q32" s="383" t="s">
        <v>20</v>
      </c>
      <c r="R32" s="538" t="s">
        <v>20</v>
      </c>
      <c r="S32" s="539" t="s">
        <v>308</v>
      </c>
    </row>
    <row r="33" spans="3:19" ht="15" customHeight="1" thickBot="1" x14ac:dyDescent="0.25">
      <c r="C33" s="802"/>
      <c r="D33" s="595" t="s">
        <v>17</v>
      </c>
      <c r="E33" s="535">
        <v>350.02562656438857</v>
      </c>
      <c r="F33" s="708">
        <v>359.25063531730501</v>
      </c>
      <c r="G33" s="709">
        <v>-2.5678475821673992</v>
      </c>
      <c r="H33" s="433">
        <v>399.14984760597059</v>
      </c>
      <c r="I33" s="548">
        <v>382.66879488113636</v>
      </c>
      <c r="J33" s="550">
        <v>4.3068713585474176</v>
      </c>
      <c r="K33" s="433">
        <v>317.20228973849868</v>
      </c>
      <c r="L33" s="548">
        <v>329.57030198135305</v>
      </c>
      <c r="M33" s="550">
        <v>-3.7527690354679328</v>
      </c>
      <c r="N33" s="551">
        <v>355.68207393840731</v>
      </c>
      <c r="O33" s="552">
        <v>364.64040519376437</v>
      </c>
      <c r="P33" s="550">
        <v>-2.4567577064304578</v>
      </c>
      <c r="Q33" s="551">
        <v>443.03455280436231</v>
      </c>
      <c r="R33" s="552">
        <v>437.73798819631395</v>
      </c>
      <c r="S33" s="549">
        <v>1.2099851397117005</v>
      </c>
    </row>
    <row r="34" spans="3:19" ht="15.75" customHeight="1" x14ac:dyDescent="0.2">
      <c r="C34" s="794" t="s">
        <v>43</v>
      </c>
      <c r="D34" s="598" t="s">
        <v>44</v>
      </c>
      <c r="E34" s="713">
        <v>791.70100000000002</v>
      </c>
      <c r="F34" s="714">
        <v>782.048</v>
      </c>
      <c r="G34" s="690">
        <v>1.2343232128974206</v>
      </c>
      <c r="H34" s="396">
        <v>821.01199999999994</v>
      </c>
      <c r="I34" s="573">
        <v>819.9</v>
      </c>
      <c r="J34" s="574">
        <v>0.13562629588973857</v>
      </c>
      <c r="K34" s="396">
        <v>737.10599999999999</v>
      </c>
      <c r="L34" s="573">
        <v>718.51300000000003</v>
      </c>
      <c r="M34" s="574">
        <v>2.5877054416551908</v>
      </c>
      <c r="N34" s="377">
        <v>861.07899999999995</v>
      </c>
      <c r="O34" s="575">
        <v>875.96299999999997</v>
      </c>
      <c r="P34" s="574">
        <v>-1.6991585261021316</v>
      </c>
      <c r="Q34" s="380">
        <v>701.87300000000005</v>
      </c>
      <c r="R34" s="567">
        <v>671.94799999999998</v>
      </c>
      <c r="S34" s="544">
        <v>4.4534696137201193</v>
      </c>
    </row>
    <row r="35" spans="3:19" ht="15.75" customHeight="1" thickBot="1" x14ac:dyDescent="0.25">
      <c r="C35" s="792"/>
      <c r="D35" s="591" t="s">
        <v>45</v>
      </c>
      <c r="E35" s="540">
        <v>1193.759</v>
      </c>
      <c r="F35" s="710">
        <v>1186.672</v>
      </c>
      <c r="G35" s="688">
        <v>0.5972164170048665</v>
      </c>
      <c r="H35" s="427">
        <v>1243.8710000000001</v>
      </c>
      <c r="I35" s="568">
        <v>1238.4079999999999</v>
      </c>
      <c r="J35" s="576">
        <v>0.44113087124761735</v>
      </c>
      <c r="K35" s="427">
        <v>1221.973</v>
      </c>
      <c r="L35" s="568">
        <v>1201.4760000000001</v>
      </c>
      <c r="M35" s="576">
        <v>1.705984971817984</v>
      </c>
      <c r="N35" s="391">
        <v>1162.8620000000001</v>
      </c>
      <c r="O35" s="577">
        <v>1163.953</v>
      </c>
      <c r="P35" s="576">
        <v>-9.3732307060499398E-2</v>
      </c>
      <c r="Q35" s="391">
        <v>1105.2239999999999</v>
      </c>
      <c r="R35" s="577">
        <v>1086.7940000000001</v>
      </c>
      <c r="S35" s="569">
        <v>1.6958135580431835</v>
      </c>
    </row>
    <row r="36" spans="3:19" ht="15" customHeight="1" thickBot="1" x14ac:dyDescent="0.25">
      <c r="C36" s="802"/>
      <c r="D36" s="595" t="s">
        <v>17</v>
      </c>
      <c r="E36" s="535">
        <v>902.36592712124207</v>
      </c>
      <c r="F36" s="708">
        <v>878.41945928548466</v>
      </c>
      <c r="G36" s="709">
        <v>2.7260857649073147</v>
      </c>
      <c r="H36" s="433">
        <v>905.47098461304176</v>
      </c>
      <c r="I36" s="548">
        <v>895.06971731783619</v>
      </c>
      <c r="J36" s="550">
        <v>1.1620622498964646</v>
      </c>
      <c r="K36" s="433">
        <v>976.43198265868853</v>
      </c>
      <c r="L36" s="548">
        <v>923.22993141426844</v>
      </c>
      <c r="M36" s="550">
        <v>5.7626003484225707</v>
      </c>
      <c r="N36" s="551">
        <v>927.94361818162918</v>
      </c>
      <c r="O36" s="552">
        <v>932.30613914700496</v>
      </c>
      <c r="P36" s="550">
        <v>-0.46792794578904967</v>
      </c>
      <c r="Q36" s="551">
        <v>843.73452845789666</v>
      </c>
      <c r="R36" s="578">
        <v>788.64448069437447</v>
      </c>
      <c r="S36" s="549">
        <v>6.9854096633019349</v>
      </c>
    </row>
    <row r="37" spans="3:19" ht="15" customHeight="1" x14ac:dyDescent="0.2">
      <c r="J37" s="91"/>
    </row>
    <row r="38" spans="3:19" ht="18.75" x14ac:dyDescent="0.25">
      <c r="D38" s="48"/>
    </row>
    <row r="39" spans="3:19" ht="21" x14ac:dyDescent="0.25">
      <c r="D39" s="18"/>
    </row>
    <row r="43" spans="3:19" ht="18" x14ac:dyDescent="0.25">
      <c r="G43" s="92"/>
      <c r="K43" s="91"/>
    </row>
  </sheetData>
  <mergeCells count="5">
    <mergeCell ref="C10:C15"/>
    <mergeCell ref="C34:C36"/>
    <mergeCell ref="C16:C21"/>
    <mergeCell ref="C22:C27"/>
    <mergeCell ref="C28:C33"/>
  </mergeCells>
  <phoneticPr fontId="14" type="noConversion"/>
  <conditionalFormatting sqref="G10:G36">
    <cfRule type="beginsWith" dxfId="37" priority="17" stopIfTrue="1" operator="beginsWith" text="*">
      <formula>LEFT(G10,LEN("*"))="*"</formula>
    </cfRule>
    <cfRule type="cellIs" dxfId="36" priority="18" stopIfTrue="1" operator="lessThan">
      <formula>0</formula>
    </cfRule>
    <cfRule type="cellIs" dxfId="35" priority="19" stopIfTrue="1" operator="greaterThan">
      <formula>0</formula>
    </cfRule>
    <cfRule type="cellIs" dxfId="34" priority="20" stopIfTrue="1" operator="lessThan">
      <formula>0</formula>
    </cfRule>
    <cfRule type="cellIs" dxfId="33" priority="25" stopIfTrue="1" operator="lessThan">
      <formula>0</formula>
    </cfRule>
    <cfRule type="cellIs" dxfId="32" priority="26" stopIfTrue="1" operator="greaterThan">
      <formula>0</formula>
    </cfRule>
  </conditionalFormatting>
  <conditionalFormatting sqref="G10">
    <cfRule type="containsText" dxfId="31" priority="24" stopIfTrue="1" operator="containsText" text="*">
      <formula>NOT(ISERROR(SEARCH("*",G10)))</formula>
    </cfRule>
  </conditionalFormatting>
  <conditionalFormatting sqref="G11">
    <cfRule type="containsText" dxfId="30" priority="23" stopIfTrue="1" operator="containsText" text="*">
      <formula>NOT(ISERROR(SEARCH("*",G11)))</formula>
    </cfRule>
  </conditionalFormatting>
  <conditionalFormatting sqref="G32">
    <cfRule type="containsText" dxfId="29" priority="22" stopIfTrue="1" operator="containsText" text="*">
      <formula>NOT(ISERROR(SEARCH("*",G32)))</formula>
    </cfRule>
  </conditionalFormatting>
  <conditionalFormatting sqref="G31">
    <cfRule type="containsText" dxfId="28" priority="21" stopIfTrue="1" operator="containsText" text="*">
      <formula>NOT(ISERROR(SEARCH("*",G31)))</formula>
    </cfRule>
  </conditionalFormatting>
  <conditionalFormatting sqref="J10:J36 S10:S36 M10:M36">
    <cfRule type="cellIs" dxfId="27" priority="16" stopIfTrue="1" operator="greaterThan">
      <formula>0</formula>
    </cfRule>
  </conditionalFormatting>
  <conditionalFormatting sqref="P12:P36">
    <cfRule type="cellIs" dxfId="26" priority="13" stopIfTrue="1" operator="lessThan">
      <formula>0</formula>
    </cfRule>
    <cfRule type="cellIs" dxfId="25" priority="14" stopIfTrue="1" operator="greaterThan">
      <formula>0</formula>
    </cfRule>
  </conditionalFormatting>
  <conditionalFormatting sqref="P10:P11">
    <cfRule type="cellIs" dxfId="24" priority="11" stopIfTrue="1" operator="lessThan">
      <formula>0</formula>
    </cfRule>
    <cfRule type="cellIs" dxfId="23" priority="12" stopIfTrue="1" operator="greaterThan">
      <formula>0</formula>
    </cfRule>
  </conditionalFormatting>
  <conditionalFormatting sqref="H10:S36">
    <cfRule type="cellIs" dxfId="22" priority="6" stopIfTrue="1" operator="lessThan">
      <formula>0</formula>
    </cfRule>
  </conditionalFormatting>
  <conditionalFormatting sqref="J10:J36 M10:M36 P10:P36 S10:S36">
    <cfRule type="beginsWith" dxfId="21" priority="1" stopIfTrue="1" operator="beginsWith" text="*">
      <formula>LEFT(J10,LEN("*"))="*"</formula>
    </cfRule>
  </conditionalFormatting>
  <conditionalFormatting sqref="S23:S24">
    <cfRule type="cellIs" dxfId="20" priority="4" stopIfTrue="1" operator="greaterThan">
      <formula>0</formula>
    </cfRule>
  </conditionalFormatting>
  <conditionalFormatting sqref="J10">
    <cfRule type="beginsWith" dxfId="19" priority="2" stopIfTrue="1" operator="beginsWith" text="*">
      <formula>LEFT(J10,LEN("*"))="*"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5" stopIfTrue="1" operator="beginsWith" id="{94E183F6-293A-475C-91CD-B2F1FB74CA23}">
            <xm:f>LEFT(J10,LEN("*"))="*"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J10:J36 S10:S36 M10:M36</xm:sqref>
        </x14:conditionalFormatting>
        <x14:conditionalFormatting xmlns:xm="http://schemas.microsoft.com/office/excel/2006/main">
          <x14:cfRule type="beginsWith" priority="10" stopIfTrue="1" operator="beginsWith" id="{7F8B70DC-7ECF-4347-94B3-370E3231879D}">
            <xm:f>LEFT(J14,LEN("*"))="*"</xm:f>
            <x14:dxf>
              <fill>
                <patternFill>
                  <bgColor theme="0" tint="-0.14996795556505021"/>
                </patternFill>
              </fill>
            </x14:dxf>
          </x14:cfRule>
          <xm:sqref>J14</xm:sqref>
        </x14:conditionalFormatting>
        <x14:conditionalFormatting xmlns:xm="http://schemas.microsoft.com/office/excel/2006/main">
          <x14:cfRule type="beginsWith" priority="9" stopIfTrue="1" operator="beginsWith" id="{463A9FCA-9F05-48E9-AC56-495128D96A66}">
            <xm:f>LEFT(M14,LEN("*"))="*"</xm:f>
            <x14:dxf>
              <fill>
                <patternFill>
                  <bgColor theme="0" tint="-0.14996795556505021"/>
                </patternFill>
              </fill>
            </x14:dxf>
          </x14:cfRule>
          <xm:sqref>M14</xm:sqref>
        </x14:conditionalFormatting>
        <x14:conditionalFormatting xmlns:xm="http://schemas.microsoft.com/office/excel/2006/main">
          <x14:cfRule type="beginsWith" priority="8" stopIfTrue="1" operator="beginsWith" id="{5F30F72B-18E4-4DCB-B28E-4C6E3C661FEE}">
            <xm:f>LEFT(S10,LEN("*"))="*"</xm:f>
            <x14:dxf>
              <fill>
                <patternFill>
                  <bgColor theme="0" tint="-0.14996795556505021"/>
                </patternFill>
              </fill>
            </x14:dxf>
          </x14:cfRule>
          <xm:sqref>S10</xm:sqref>
        </x14:conditionalFormatting>
        <x14:conditionalFormatting xmlns:xm="http://schemas.microsoft.com/office/excel/2006/main">
          <x14:cfRule type="beginsWith" priority="7" stopIfTrue="1" operator="beginsWith" id="{CAA89201-0F70-4794-8E5E-B43ED692237E}">
            <xm:f>LEFT(J10,LEN("*"))="*"</xm:f>
            <x14:dxf>
              <fill>
                <patternFill>
                  <bgColor theme="0" tint="-0.14996795556505021"/>
                </patternFill>
              </fill>
            </x14:dxf>
          </x14:cfRule>
          <xm:sqref>J10:S36</xm:sqref>
        </x14:conditionalFormatting>
        <x14:conditionalFormatting xmlns:xm="http://schemas.microsoft.com/office/excel/2006/main">
          <x14:cfRule type="beginsWith" priority="5" stopIfTrue="1" operator="beginsWith" id="{168F8856-6E45-4C8A-B708-4FF33A0C90E5}">
            <xm:f>LEFT(J10,LEN("*"))="*"</xm:f>
            <x14:dxf>
              <font>
                <color rgb="FF006100"/>
              </font>
              <fill>
                <patternFill>
                  <bgColor theme="0" tint="-0.14996795556505021"/>
                </patternFill>
              </fill>
            </x14:dxf>
          </x14:cfRule>
          <xm:sqref>J10:J36 M10:M36 P10:P36 S10:S36</xm:sqref>
        </x14:conditionalFormatting>
        <x14:conditionalFormatting xmlns:xm="http://schemas.microsoft.com/office/excel/2006/main">
          <x14:cfRule type="beginsWith" priority="3" stopIfTrue="1" operator="beginsWith" id="{DF835B27-A21C-43D4-A8DD-E017387BFCA0}">
            <xm:f>LEFT(S23,LEN("*"))="*"</xm:f>
            <x14:dxf>
              <font>
                <color rgb="FF006100"/>
              </font>
              <fill>
                <patternFill>
                  <bgColor theme="0" tint="-0.14996795556505021"/>
                </patternFill>
              </fill>
            </x14:dxf>
          </x14:cfRule>
          <xm:sqref>S23:S24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G2" sqref="G2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371" t="s">
        <v>324</v>
      </c>
      <c r="D2" s="372"/>
      <c r="E2" s="372"/>
      <c r="F2" s="372"/>
      <c r="G2" s="372"/>
      <c r="H2" s="372"/>
      <c r="I2" s="372"/>
      <c r="J2" s="372"/>
      <c r="K2" s="372"/>
      <c r="L2" s="372"/>
      <c r="M2" s="92"/>
    </row>
    <row r="3" spans="3:13" ht="18.75" x14ac:dyDescent="0.3">
      <c r="C3" s="371" t="s">
        <v>16</v>
      </c>
      <c r="D3" s="372"/>
      <c r="E3" s="372"/>
      <c r="F3" s="371"/>
      <c r="G3" s="372"/>
      <c r="H3" s="372"/>
      <c r="I3" s="372"/>
      <c r="J3" s="372"/>
      <c r="K3" s="372"/>
      <c r="L3" s="372"/>
      <c r="M3" s="92"/>
    </row>
    <row r="4" spans="3:13" ht="18.75" x14ac:dyDescent="0.3">
      <c r="C4" s="372" t="s">
        <v>309</v>
      </c>
      <c r="D4" s="371"/>
      <c r="E4" s="372"/>
      <c r="F4" s="372"/>
      <c r="G4" s="372"/>
      <c r="H4" s="372"/>
      <c r="I4" s="372"/>
      <c r="J4" s="372"/>
      <c r="K4" s="372"/>
      <c r="L4" s="372"/>
      <c r="M4" s="92"/>
    </row>
    <row r="5" spans="3:13" x14ac:dyDescent="0.2">
      <c r="C5" s="369"/>
      <c r="D5" s="369"/>
      <c r="E5" s="369"/>
      <c r="F5" s="369"/>
      <c r="G5" s="369"/>
      <c r="H5" s="369"/>
      <c r="I5" s="369"/>
      <c r="J5" s="369"/>
      <c r="K5" s="369"/>
      <c r="L5" s="369"/>
    </row>
    <row r="7" spans="3:13" ht="13.5" thickBot="1" x14ac:dyDescent="0.25"/>
    <row r="8" spans="3:13" ht="18.75" customHeight="1" thickBot="1" x14ac:dyDescent="0.25">
      <c r="I8" s="743" t="s">
        <v>0</v>
      </c>
      <c r="J8" s="744"/>
      <c r="K8" s="755" t="s">
        <v>1</v>
      </c>
      <c r="L8" s="756"/>
      <c r="M8" s="757"/>
    </row>
    <row r="9" spans="3:13" ht="28.5" customHeight="1" thickBot="1" x14ac:dyDescent="0.25">
      <c r="I9" s="745"/>
      <c r="J9" s="746"/>
      <c r="K9" s="294" t="s">
        <v>19</v>
      </c>
      <c r="L9" s="295"/>
      <c r="M9" s="764" t="s">
        <v>274</v>
      </c>
    </row>
    <row r="10" spans="3:13" ht="27" customHeight="1" thickBot="1" x14ac:dyDescent="0.25">
      <c r="I10" s="747"/>
      <c r="J10" s="748"/>
      <c r="K10" s="375">
        <v>44717</v>
      </c>
      <c r="L10" s="375">
        <v>44710</v>
      </c>
      <c r="M10" s="765"/>
    </row>
    <row r="11" spans="3:13" ht="54.75" customHeight="1" thickBot="1" x14ac:dyDescent="0.25">
      <c r="I11" s="766" t="s">
        <v>275</v>
      </c>
      <c r="J11" s="805"/>
      <c r="K11" s="300">
        <v>1559.52</v>
      </c>
      <c r="L11" s="599">
        <v>1574.76</v>
      </c>
      <c r="M11" s="600">
        <v>-0.96776651680256087</v>
      </c>
    </row>
  </sheetData>
  <mergeCells count="4">
    <mergeCell ref="I8:J10"/>
    <mergeCell ref="K8:M8"/>
    <mergeCell ref="M9:M10"/>
    <mergeCell ref="I11:J11"/>
  </mergeCells>
  <conditionalFormatting sqref="M11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workbookViewId="0">
      <selection activeCell="P9" sqref="P9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718" t="s">
        <v>327</v>
      </c>
      <c r="D3" s="715"/>
      <c r="E3" s="716"/>
      <c r="F3" s="715"/>
      <c r="G3" s="715"/>
      <c r="H3" s="715"/>
      <c r="I3" s="715"/>
      <c r="J3" s="715"/>
      <c r="K3" s="715"/>
      <c r="L3" s="715"/>
      <c r="M3" s="715"/>
    </row>
    <row r="4" spans="3:13" ht="21" x14ac:dyDescent="0.35">
      <c r="C4" s="717" t="s">
        <v>328</v>
      </c>
      <c r="D4" s="715"/>
      <c r="E4" s="716"/>
      <c r="F4" s="715"/>
      <c r="G4" s="715"/>
      <c r="H4" s="715"/>
      <c r="I4" s="715"/>
      <c r="J4" s="715"/>
      <c r="K4" s="715"/>
      <c r="L4" s="715"/>
      <c r="M4" s="715"/>
    </row>
    <row r="6" spans="3:13" ht="13.5" thickBot="1" x14ac:dyDescent="0.25"/>
    <row r="7" spans="3:13" ht="16.5" thickBot="1" x14ac:dyDescent="0.25">
      <c r="I7" s="743" t="s">
        <v>0</v>
      </c>
      <c r="J7" s="744"/>
      <c r="K7" s="755" t="s">
        <v>1</v>
      </c>
      <c r="L7" s="756"/>
      <c r="M7" s="757"/>
    </row>
    <row r="8" spans="3:13" ht="24.75" customHeight="1" thickBot="1" x14ac:dyDescent="0.25">
      <c r="I8" s="745"/>
      <c r="J8" s="746"/>
      <c r="K8" s="294" t="s">
        <v>19</v>
      </c>
      <c r="L8" s="295"/>
      <c r="M8" s="764" t="s">
        <v>274</v>
      </c>
    </row>
    <row r="9" spans="3:13" ht="29.25" customHeight="1" thickBot="1" x14ac:dyDescent="0.25">
      <c r="I9" s="747"/>
      <c r="J9" s="748"/>
      <c r="K9" s="375">
        <v>44717</v>
      </c>
      <c r="L9" s="375">
        <v>44710</v>
      </c>
      <c r="M9" s="765"/>
    </row>
    <row r="10" spans="3:13" ht="57" customHeight="1" thickBot="1" x14ac:dyDescent="0.25">
      <c r="I10" s="766" t="s">
        <v>326</v>
      </c>
      <c r="J10" s="805"/>
      <c r="K10" s="300">
        <v>3214.69</v>
      </c>
      <c r="L10" s="599">
        <v>3171.49</v>
      </c>
      <c r="M10" s="600">
        <f>(K10-L10)/L10*100</f>
        <v>1.3621357784511468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2022-06-09T12:09:48Z</dcterms:modified>
</cp:coreProperties>
</file>