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universe\polkard$\POLKARD 2017\Ogłoszenia POLKARD 2017\ogólne warunki umowy\"/>
    </mc:Choice>
  </mc:AlternateContent>
  <bookViews>
    <workbookView xWindow="0" yWindow="0" windowWidth="21840" windowHeight="12435" tabRatio="878" activeTab="1"/>
  </bookViews>
  <sheets>
    <sheet name="INSTRUKCJA" sheetId="14" r:id="rId1"/>
    <sheet name="Załącznik 2" sheetId="3" r:id="rId2"/>
    <sheet name="Załącznik 3" sheetId="4" r:id="rId3"/>
    <sheet name="Załącznik nr 3a" sheetId="13" r:id="rId4"/>
    <sheet name="Załącznik 4" sheetId="5" r:id="rId5"/>
    <sheet name="Załącznik 5" sheetId="6" r:id="rId6"/>
    <sheet name="Załącznik 6" sheetId="8" r:id="rId7"/>
    <sheet name="Załącznik nr 7" sheetId="9" r:id="rId8"/>
  </sheets>
  <definedNames>
    <definedName name="_xlnm.Print_Area" localSheetId="1">'Załącznik 2'!$B$1:$R$34</definedName>
    <definedName name="_xlnm.Print_Area" localSheetId="2">'Załącznik 3'!$A$1:$R$35</definedName>
    <definedName name="_xlnm.Print_Area" localSheetId="4">'Załącznik 4'!$A$1:$I$22</definedName>
    <definedName name="_xlnm.Print_Area" localSheetId="5">'Załącznik 5'!$A$1:$K$23</definedName>
    <definedName name="_xlnm.Print_Area" localSheetId="6">'Załącznik 6'!$A$1:$J$21</definedName>
    <definedName name="_xlnm.Print_Area" localSheetId="3">'Załącznik nr 3a'!$A$1:$E$24</definedName>
    <definedName name="_xlnm.Print_Area" localSheetId="7">'Załącznik nr 7'!$A$1:$G$14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3" l="1"/>
  <c r="Q24" i="4" l="1"/>
  <c r="Q25" i="4"/>
  <c r="Q26" i="4"/>
  <c r="M24" i="4"/>
  <c r="O24" i="4" s="1"/>
  <c r="P24" i="4" s="1"/>
  <c r="M25" i="4"/>
  <c r="O25" i="4" s="1"/>
  <c r="P25" i="4" s="1"/>
  <c r="M26" i="4"/>
  <c r="O26" i="4" s="1"/>
  <c r="P26" i="4" s="1"/>
  <c r="D28" i="4"/>
  <c r="D27" i="3"/>
  <c r="E27" i="3"/>
  <c r="G27" i="3"/>
  <c r="Q23" i="3"/>
  <c r="Q24" i="3"/>
  <c r="Q25" i="3"/>
  <c r="M23" i="3"/>
  <c r="M24" i="3"/>
  <c r="M25" i="3"/>
  <c r="M26" i="3"/>
  <c r="K23" i="3"/>
  <c r="O23" i="3" s="1"/>
  <c r="P23" i="3" s="1"/>
  <c r="K24" i="3"/>
  <c r="O24" i="3" s="1"/>
  <c r="P24" i="3" s="1"/>
  <c r="K25" i="3"/>
  <c r="K26" i="3"/>
  <c r="H23" i="3"/>
  <c r="H24" i="3"/>
  <c r="H25" i="3"/>
  <c r="H15" i="3"/>
  <c r="K24" i="4"/>
  <c r="K25" i="4"/>
  <c r="K26" i="4"/>
  <c r="G24" i="4"/>
  <c r="G25" i="4"/>
  <c r="G26" i="4"/>
  <c r="O25" i="3" l="1"/>
  <c r="P25" i="3" s="1"/>
  <c r="F9" i="4"/>
  <c r="Q18" i="4"/>
  <c r="Q19" i="4"/>
  <c r="Q22" i="4"/>
  <c r="Q23" i="4"/>
  <c r="M18" i="4"/>
  <c r="M22" i="4"/>
  <c r="M15" i="3"/>
  <c r="K15" i="3"/>
  <c r="C28" i="4"/>
  <c r="G17" i="4"/>
  <c r="M17" i="4" s="1"/>
  <c r="G18" i="4"/>
  <c r="K18" i="4" s="1"/>
  <c r="G19" i="4"/>
  <c r="M19" i="4" s="1"/>
  <c r="G20" i="4"/>
  <c r="Q20" i="4" s="1"/>
  <c r="G21" i="4"/>
  <c r="K21" i="4" s="1"/>
  <c r="G22" i="4"/>
  <c r="K22" i="4" s="1"/>
  <c r="G23" i="4"/>
  <c r="M23" i="4" s="1"/>
  <c r="G27" i="4"/>
  <c r="Q27" i="4" s="1"/>
  <c r="G16" i="4"/>
  <c r="M16" i="4" l="1"/>
  <c r="G28" i="4"/>
  <c r="O15" i="3"/>
  <c r="Q15" i="3" s="1"/>
  <c r="O21" i="4"/>
  <c r="P21" i="4" s="1"/>
  <c r="O22" i="4"/>
  <c r="P22" i="4" s="1"/>
  <c r="K20" i="4"/>
  <c r="M21" i="4"/>
  <c r="K23" i="4"/>
  <c r="O23" i="4" s="1"/>
  <c r="P23" i="4" s="1"/>
  <c r="K19" i="4"/>
  <c r="O19" i="4" s="1"/>
  <c r="P19" i="4" s="1"/>
  <c r="M27" i="4"/>
  <c r="O27" i="4" s="1"/>
  <c r="M20" i="4"/>
  <c r="Q21" i="4"/>
  <c r="Q17" i="4"/>
  <c r="K17" i="4"/>
  <c r="O17" i="4" s="1"/>
  <c r="P17" i="4" s="1"/>
  <c r="K27" i="4"/>
  <c r="O18" i="4"/>
  <c r="P18" i="4" s="1"/>
  <c r="K16" i="4"/>
  <c r="K28" i="4" s="1"/>
  <c r="G12" i="8"/>
  <c r="H12" i="8" s="1"/>
  <c r="I12" i="8" s="1"/>
  <c r="P27" i="4" l="1"/>
  <c r="M28" i="4"/>
  <c r="P15" i="3"/>
  <c r="O20" i="4"/>
  <c r="P20" i="4" s="1"/>
  <c r="O16" i="4"/>
  <c r="Q16" i="4" l="1"/>
  <c r="Q28" i="4" s="1"/>
  <c r="O28" i="4"/>
  <c r="P16" i="4"/>
  <c r="P28" i="4" s="1"/>
  <c r="H26" i="3"/>
  <c r="H22" i="3"/>
  <c r="K22" i="3" s="1"/>
  <c r="H21" i="3"/>
  <c r="H20" i="3"/>
  <c r="K20" i="3" s="1"/>
  <c r="H19" i="3"/>
  <c r="K19" i="3" s="1"/>
  <c r="H18" i="3"/>
  <c r="K18" i="3" s="1"/>
  <c r="H17" i="3"/>
  <c r="H16" i="3"/>
  <c r="K17" i="3" l="1"/>
  <c r="H27" i="3"/>
  <c r="Q18" i="3"/>
  <c r="Q20" i="3"/>
  <c r="O26" i="3"/>
  <c r="P26" i="3" s="1"/>
  <c r="M17" i="3"/>
  <c r="Q26" i="3"/>
  <c r="Q19" i="3"/>
  <c r="M16" i="3"/>
  <c r="K16" i="3"/>
  <c r="M22" i="3"/>
  <c r="O22" i="3" s="1"/>
  <c r="P22" i="3" s="1"/>
  <c r="M19" i="3"/>
  <c r="O19" i="3" s="1"/>
  <c r="P19" i="3" s="1"/>
  <c r="M20" i="3"/>
  <c r="O20" i="3" s="1"/>
  <c r="P20" i="3" s="1"/>
  <c r="M21" i="3"/>
  <c r="O21" i="3" s="1"/>
  <c r="P21" i="3" s="1"/>
  <c r="Q22" i="3"/>
  <c r="M18" i="3"/>
  <c r="O18" i="3" s="1"/>
  <c r="P18" i="3" s="1"/>
  <c r="Q21" i="3"/>
  <c r="K27" i="3" l="1"/>
  <c r="O17" i="3"/>
  <c r="M27" i="3"/>
  <c r="O16" i="3"/>
  <c r="Q16" i="3" s="1"/>
  <c r="P17" i="3" l="1"/>
  <c r="Q17" i="3"/>
  <c r="O27" i="3"/>
  <c r="P16" i="3"/>
  <c r="P27" i="3" l="1"/>
</calcChain>
</file>

<file path=xl/sharedStrings.xml><?xml version="1.0" encoding="utf-8"?>
<sst xmlns="http://schemas.openxmlformats.org/spreadsheetml/2006/main" count="187" uniqueCount="138">
  <si>
    <t>w tym:</t>
  </si>
  <si>
    <t>Lp.</t>
  </si>
  <si>
    <t>1.</t>
  </si>
  <si>
    <t>2.</t>
  </si>
  <si>
    <t>3.</t>
  </si>
  <si>
    <t>4.</t>
  </si>
  <si>
    <t>5.</t>
  </si>
  <si>
    <t>6.</t>
  </si>
  <si>
    <t>X</t>
  </si>
  <si>
    <t xml:space="preserve"> </t>
  </si>
  <si>
    <t>Adres e-mail:</t>
  </si>
  <si>
    <t>……………………………………………………………………………</t>
  </si>
  <si>
    <t>……………………………………………………………………………………..</t>
  </si>
  <si>
    <t>Nr. telefonu:</t>
  </si>
  <si>
    <t>Sporządzający:</t>
  </si>
  <si>
    <t>Miejscowość i data:</t>
  </si>
  <si>
    <t>x</t>
  </si>
  <si>
    <t>Razem :</t>
  </si>
  <si>
    <t>Numer</t>
  </si>
  <si>
    <t xml:space="preserve">Data wystawienia </t>
  </si>
  <si>
    <t>Wartość zakupu brutto</t>
  </si>
  <si>
    <t>Cena jednostkowa zakupu brutto</t>
  </si>
  <si>
    <t>Ilość zakupionego sprzętu</t>
  </si>
  <si>
    <t>Wysokość przyznanych środków w umowie</t>
  </si>
  <si>
    <t>Koszt planowany (K)</t>
  </si>
  <si>
    <t>Uwagi</t>
  </si>
  <si>
    <t>% udziału własnego</t>
  </si>
  <si>
    <t xml:space="preserve">Udział własny </t>
  </si>
  <si>
    <r>
      <t>Dofinansowanie z Ministerstwa Zdrowia.</t>
    </r>
    <r>
      <rPr>
        <sz val="12"/>
        <rFont val="Calibri"/>
        <family val="2"/>
        <charset val="238"/>
        <scheme val="minor"/>
      </rPr>
      <t xml:space="preserve"> Wartość z kol. 11 jednak nie wyższa niż określona w § 2 ust. 1 umowy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(</t>
    </r>
    <r>
      <rPr>
        <sz val="12"/>
        <rFont val="Calibri"/>
        <family val="2"/>
        <charset val="238"/>
        <scheme val="minor"/>
      </rPr>
      <t xml:space="preserve">Jeżeli wartość określona w kol. 11 </t>
    </r>
    <r>
      <rPr>
        <b/>
        <sz val="14"/>
        <rFont val="Calibri"/>
        <family val="2"/>
        <charset val="238"/>
        <scheme val="minor"/>
      </rPr>
      <t>&gt;</t>
    </r>
    <r>
      <rPr>
        <sz val="12"/>
        <rFont val="Calibri"/>
        <family val="2"/>
        <charset val="238"/>
        <scheme val="minor"/>
      </rPr>
      <t xml:space="preserve"> wartości z kol. 10 należy przyjąć wartość z kol. 10</t>
    </r>
    <r>
      <rPr>
        <b/>
        <sz val="12"/>
        <rFont val="Calibri"/>
        <family val="2"/>
        <charset val="238"/>
        <scheme val="minor"/>
      </rPr>
      <t>)</t>
    </r>
  </si>
  <si>
    <t>Koszt zakupu pomniejszony                  o wkład własny Zleceniobiorcy,              o którym mowa w umowie</t>
  </si>
  <si>
    <t>Faktura</t>
  </si>
  <si>
    <t>Umowa</t>
  </si>
  <si>
    <t>Wykonany zakres rzeczowy zadań okreslonych w                                                     § 1 ust. 2 umowy</t>
  </si>
  <si>
    <t>Nazwa Zleceniobiorcy                                                              (pieczątka jednostki):</t>
  </si>
  <si>
    <t>Rozliczenie stanowiące podstawę przekazania środków publicznych</t>
  </si>
  <si>
    <t>Data zapłaty faktury</t>
  </si>
  <si>
    <t>…………………………………………………..</t>
  </si>
  <si>
    <t>…………………………………………………………….</t>
  </si>
  <si>
    <t>Nazwa sprzętu (rodzaj)</t>
  </si>
  <si>
    <t>Data zainstalowania</t>
  </si>
  <si>
    <t>Miejsce zainstalowania</t>
  </si>
  <si>
    <t>Problemy</t>
  </si>
  <si>
    <t>Rodzaj działań podjętych w ramach realizacji danego zadania (opis, wskazanie terminów, czynności)</t>
  </si>
  <si>
    <t>Poniesiony całkowity koszt (dokładna kalkulacja)</t>
  </si>
  <si>
    <t>Uwagi / wnioski</t>
  </si>
  <si>
    <t>Załącznik 4</t>
  </si>
  <si>
    <t>Nazwa Zleceniobiorcy                                                              (pieczątka jednostki)</t>
  </si>
  <si>
    <t>L.p.</t>
  </si>
  <si>
    <t xml:space="preserve">Nazwa sprzętu zakupionego w ramach umowy określonego w § 1 ust. 2 umowy </t>
  </si>
  <si>
    <t xml:space="preserve">Liczba sprzętu zakupionego w ramach umowy </t>
  </si>
  <si>
    <t>Data uruchomienia sprzętu w jednostce</t>
  </si>
  <si>
    <t xml:space="preserve">Liczba świadczeń udzielonych na sprzęcie objętym umową </t>
  </si>
  <si>
    <t xml:space="preserve">Okres w którym sprzęt nie był wykorzystywany  </t>
  </si>
  <si>
    <t>Przyczyna niewykorzystywania sprzętu</t>
  </si>
  <si>
    <t>Termin ponownego uruchomienia sprzętu</t>
  </si>
  <si>
    <t>Załącznik 5</t>
  </si>
  <si>
    <t>Dotyczy umowy nr ……………………………</t>
  </si>
  <si>
    <t>Rozliczenie przyznanych środków</t>
  </si>
  <si>
    <t>(zgodnie z art. 116 ust. 3 ustawy z dnia 15 kwietnia 2011 r. o działalności leczniczej)</t>
  </si>
  <si>
    <t>Wysokość środków przyznanych w umowie</t>
  </si>
  <si>
    <t>Koszt zakupu potwierdzony fakturą</t>
  </si>
  <si>
    <t xml:space="preserve">Wysokość środków otrzymanych z Ministerstwa Zdrowia na realizację umowy      </t>
  </si>
  <si>
    <t>Przychody z tytułu świadczeń opieki zdrowotnej uzyskane w roku obrotowym w którym podmiot wykonujący działalność leczniczą otrzymal środki publiczne art. 116 ust 2 ustawy*</t>
  </si>
  <si>
    <t>Data zwrotu</t>
  </si>
  <si>
    <t>…………………………………………………….</t>
  </si>
  <si>
    <t>*Ustawa z dnia 15 kwietnia 2011 r., o działalności leczniczej (t.j. Dz. U. z 2016 r. poz. 1638, z późn. zm.)</t>
  </si>
  <si>
    <t>Rozliczenie przyznanych środków zgodnie z art. 116 ust.3 ustawy *</t>
  </si>
  <si>
    <t>Załącznik 3</t>
  </si>
  <si>
    <t>Końcowe rozliczenie merytoryczno-finansowe z realizacji umowy</t>
  </si>
  <si>
    <t>Ilość wykonanych zadań</t>
  </si>
  <si>
    <t>RAZEM</t>
  </si>
  <si>
    <t>Koszt zakupu pomniejszony                  o planowany wkład własny Zleceniobiorcy, o którym mowa w umowie</t>
  </si>
  <si>
    <t>Planowany wkład własny [%]</t>
  </si>
  <si>
    <t>Udział własny rzeczywisty</t>
  </si>
  <si>
    <t>% udziału własnego rzeczywistego</t>
  </si>
  <si>
    <r>
      <t xml:space="preserve">Nazwa programu: </t>
    </r>
    <r>
      <rPr>
        <b/>
        <i/>
        <sz val="11"/>
        <color theme="1"/>
        <rFont val="Calibri"/>
        <family val="2"/>
        <charset val="238"/>
        <scheme val="minor"/>
      </rPr>
      <t>Program Profilaktyki i Leczenia Chorób Układu Sercowo- Naczyniowego POLKARD na lata 2017-2020</t>
    </r>
  </si>
  <si>
    <r>
      <t xml:space="preserve">Nazwa programu: </t>
    </r>
    <r>
      <rPr>
        <b/>
        <i/>
        <sz val="16"/>
        <rFont val="Calibri"/>
        <family val="2"/>
        <charset val="238"/>
        <scheme val="minor"/>
      </rPr>
      <t>Program Profilaktyki i Leczenia Chorób Układu Sercowo- Naczyniowego POLKARD na lata 2017-2020</t>
    </r>
  </si>
  <si>
    <r>
      <t xml:space="preserve"> Nazwa programu: </t>
    </r>
    <r>
      <rPr>
        <b/>
        <i/>
        <sz val="14"/>
        <color theme="1"/>
        <rFont val="Calibri"/>
        <family val="2"/>
        <charset val="238"/>
        <scheme val="minor"/>
      </rPr>
      <t>Program Profilaktyki i Leczenia Chorób Układu Sercowo- Naczyniowego POLKARD na lata 2017-2020</t>
    </r>
  </si>
  <si>
    <t>Informacja o wykorzystaniu sprzętu za rok: …………</t>
  </si>
  <si>
    <t>(Miejscowość, data)</t>
  </si>
  <si>
    <t>OŚWIADCZENIE</t>
  </si>
  <si>
    <t xml:space="preserve">Załącznik nr 7 </t>
  </si>
  <si>
    <t>do umowy:………………………………………….</t>
  </si>
  <si>
    <t xml:space="preserve">Liczba pacjentów, którym udzielono świadczeń  na sprzęcie objętym umową </t>
  </si>
  <si>
    <t>Informacja o przeglądach  lub konserwacjach stanu technicznego sprzętu objętego umową</t>
  </si>
  <si>
    <t>Oświadczam, że zakup sprzętu tj.: …………………………………………………………………………………………………………….       w ramach umowy nr ……………………………………………………… zawartej w dniu …………………………….. dofinansowany ze środków Ministra Zdrowia nie obejmuje kosztów dostawy, zorganizowania przetargu (jeżeli dotyczy), zainstalowania sprzętu, serwisowania sprzętu i przeszkolenia personelu w zakresie obsługi sprzętu.</t>
  </si>
  <si>
    <t>Program Profilaktyki i Leczenia Chorób Układu Sercowo- Naczyniowego POLKARD na lata 2017-2020</t>
  </si>
  <si>
    <t>Duża 
(8x6 cm)</t>
  </si>
  <si>
    <t>Mała 
(4x3 cm)</t>
  </si>
  <si>
    <t>SUMA</t>
  </si>
  <si>
    <t xml:space="preserve">* Liczba naklejek nie powinna w sposób znaczący odbiegać od liczby zakupionego sprzętu, stanowiącego przedmiot umowy. Naklejka ma służyć do oznakowania części głównej sprzętu, nie zaś jej elementów składowych. </t>
  </si>
  <si>
    <t>Zapotrzebowanie na naklejki 
(podać liczbę)*</t>
  </si>
  <si>
    <t>Zapotrzebowanie na naklejki do oznaczenia sprzętu medycznego</t>
  </si>
  <si>
    <t>Załącznik nr 3a</t>
  </si>
  <si>
    <t>do umowy ……………..</t>
  </si>
  <si>
    <t>Nazwa Zleceniobiorcy 
(pieczęć jednostki):</t>
  </si>
  <si>
    <t>Liczba zakupionego sprzętu</t>
  </si>
  <si>
    <t>Wykonany zakres rzeczowy zadań określonych w §1 ust. 2 umowy (nazwa sprzętu)</t>
  </si>
  <si>
    <t>Załącznik 6</t>
  </si>
  <si>
    <t>Nazwa zadania: ……………………………….</t>
  </si>
  <si>
    <t>Nazwa zadania: ………………………………..</t>
  </si>
  <si>
    <r>
      <t xml:space="preserve">Nazwa zadania: </t>
    </r>
    <r>
      <rPr>
        <b/>
        <i/>
        <sz val="11"/>
        <color theme="1"/>
        <rFont val="Calibri"/>
        <family val="2"/>
        <charset val="238"/>
        <scheme val="minor"/>
      </rPr>
      <t>……………………………………………</t>
    </r>
  </si>
  <si>
    <t>Wysokość przyznanych środków w umowie 
(§ 2 ust. 1)</t>
  </si>
  <si>
    <t>Koszt planowany (K)*</t>
  </si>
  <si>
    <r>
      <t>Iloczyn kosztu zakupu i współczynnika P</t>
    </r>
    <r>
      <rPr>
        <b/>
        <vertAlign val="subscript"/>
        <sz val="12"/>
        <rFont val="Calibri"/>
        <family val="2"/>
        <charset val="238"/>
        <scheme val="minor"/>
      </rPr>
      <t>o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</t>
    </r>
    <r>
      <rPr>
        <sz val="12"/>
        <rFont val="Calibri"/>
        <family val="2"/>
        <charset val="238"/>
        <scheme val="minor"/>
      </rPr>
      <t xml:space="preserve">(jeżeli koszt zakupu  </t>
    </r>
    <r>
      <rPr>
        <sz val="14"/>
        <rFont val="Calibri"/>
        <family val="2"/>
        <charset val="238"/>
        <scheme val="minor"/>
      </rPr>
      <t>&gt;</t>
    </r>
    <r>
      <rPr>
        <sz val="12"/>
        <rFont val="Calibri"/>
        <family val="2"/>
        <charset val="238"/>
        <scheme val="minor"/>
      </rPr>
      <t xml:space="preserve"> kosztu planowanego (K) to podstawą do obliczeń jest koszt K)</t>
    </r>
    <r>
      <rPr>
        <b/>
        <sz val="12"/>
        <rFont val="Calibri"/>
        <family val="2"/>
        <charset val="238"/>
        <scheme val="minor"/>
      </rPr>
      <t xml:space="preserve">*      </t>
    </r>
  </si>
  <si>
    <t xml:space="preserve">    WARTOŚĆ WSPÓŁCZYNNIKA Po :</t>
  </si>
  <si>
    <t>Data, podpis i imienna pieczęć osoby upoważnionej do reprezentacji Zleceniobiorcy</t>
  </si>
  <si>
    <t>Oświadczam, że sprzęt zakupiony w ramach umowy nr ……………………………………, zawartej w dniu …………………………………. został wpisany do ewidencji środków trwałych*:</t>
  </si>
  <si>
    <t xml:space="preserve">*należy dołączyc dowód księgowy przyjęcia środka trwałego </t>
  </si>
  <si>
    <t>Data, podpis i imienna pieczęć kierownika jednostki w rozumieniu art. 3 ust. 1 pkt 6 ustawy z dnia 29 września 1994 r. o rachunkowości (Dz. U. z 2016 r. poz. 1047) 
lub Głównego Księgowego</t>
  </si>
  <si>
    <t>Data, podpis i imienna pieczęć kierownika jednostki w rozumieniu art. 3 ust. 1 pkt 6 ustawy z dnia 29 września 1994 r. o rachunkowości (Dz. U. z 2016 r. poz. 1047) lub Głównego Księgowego</t>
  </si>
  <si>
    <t>Data, podpis i imienna  pieczęć osoby upoważnionej do reprezentacji Zleceniobiorcy</t>
  </si>
  <si>
    <t>data, podpis i imienna pieczęć kierownika jednostki w rozumieniu art. 3 ust. 1 pkt 6 ustawy z dnia 29 września 1994 r. o rachunkowości (Dz. U. z 2016 r. poz. 1047) lub Głównego Księgowego</t>
  </si>
  <si>
    <t xml:space="preserve"> Podpis i imienna pieczęć osoby upoważnionej do reprezentacji Zleceniobiorcy
</t>
  </si>
  <si>
    <t xml:space="preserve">Nazwa zadania: </t>
  </si>
  <si>
    <t>Załącznik  2 dotyczy umowy nr</t>
  </si>
  <si>
    <r>
      <t>*wartość P</t>
    </r>
    <r>
      <rPr>
        <b/>
        <vertAlign val="subscript"/>
        <sz val="12"/>
        <rFont val="Calibri"/>
        <family val="2"/>
        <charset val="238"/>
        <scheme val="minor"/>
      </rPr>
      <t>o</t>
    </r>
    <r>
      <rPr>
        <b/>
        <sz val="12"/>
        <rFont val="Calibri"/>
        <family val="2"/>
        <charset val="238"/>
        <scheme val="minor"/>
      </rPr>
      <t xml:space="preserve"> i K wynikające z załącznika 1a do umowy</t>
    </r>
  </si>
  <si>
    <r>
      <t xml:space="preserve">Nazwa programu: </t>
    </r>
    <r>
      <rPr>
        <b/>
        <i/>
        <sz val="10"/>
        <color theme="1"/>
        <rFont val="Arial"/>
        <family val="2"/>
        <charset val="238"/>
      </rPr>
      <t>Program Profilaktyki i Leczenia Chorób Układu Sercowo- Naczyniowego POLKARD na lata 2017-2020</t>
    </r>
  </si>
  <si>
    <r>
      <t>Współczynnik    P</t>
    </r>
    <r>
      <rPr>
        <b/>
        <vertAlign val="subscript"/>
        <sz val="10"/>
        <rFont val="Arial"/>
        <family val="2"/>
        <charset val="238"/>
      </rPr>
      <t>n=</t>
    </r>
    <r>
      <rPr>
        <b/>
        <sz val="10"/>
        <rFont val="Arial"/>
        <family val="2"/>
        <charset val="238"/>
      </rPr>
      <t>a</t>
    </r>
    <r>
      <rPr>
        <b/>
        <vertAlign val="subscript"/>
        <sz val="10"/>
        <rFont val="Arial"/>
        <family val="2"/>
        <charset val="238"/>
      </rPr>
      <t>n</t>
    </r>
    <r>
      <rPr>
        <b/>
        <sz val="10"/>
        <rFont val="Arial"/>
        <family val="2"/>
        <charset val="238"/>
      </rPr>
      <t>/(a</t>
    </r>
    <r>
      <rPr>
        <b/>
        <vertAlign val="subscript"/>
        <sz val="10"/>
        <rFont val="Arial"/>
        <family val="2"/>
        <charset val="238"/>
      </rPr>
      <t>n</t>
    </r>
    <r>
      <rPr>
        <b/>
        <sz val="10"/>
        <rFont val="Arial"/>
        <family val="2"/>
        <charset val="238"/>
      </rPr>
      <t>+b</t>
    </r>
    <r>
      <rPr>
        <b/>
        <vertAlign val="subscript"/>
        <sz val="10"/>
        <rFont val="Arial"/>
        <family val="2"/>
        <charset val="238"/>
      </rPr>
      <t>n</t>
    </r>
    <r>
      <rPr>
        <b/>
        <sz val="10"/>
        <rFont val="Arial"/>
        <family val="2"/>
        <charset val="238"/>
      </rPr>
      <t xml:space="preserve">)                 </t>
    </r>
    <r>
      <rPr>
        <sz val="10"/>
        <rFont val="Arial"/>
        <family val="2"/>
        <charset val="238"/>
      </rPr>
      <t>(z dokładnością do czterech miejsc po przecinku, zaokrąglony matematycznie)</t>
    </r>
  </si>
  <si>
    <r>
      <t>Przychody z tytułu świadczeń opieki zdrowotnej finansowanych ze środków innych niż zaliczone do a</t>
    </r>
    <r>
      <rPr>
        <vertAlign val="subscript"/>
        <sz val="10"/>
        <rFont val="Arial"/>
        <family val="2"/>
        <charset val="238"/>
      </rPr>
      <t>n</t>
    </r>
    <r>
      <rPr>
        <sz val="10"/>
        <rFont val="Arial"/>
        <family val="2"/>
        <charset val="238"/>
      </rPr>
      <t xml:space="preserve">  (b</t>
    </r>
    <r>
      <rPr>
        <vertAlign val="subscript"/>
        <sz val="10"/>
        <rFont val="Arial"/>
        <family val="2"/>
        <charset val="238"/>
      </rPr>
      <t xml:space="preserve">n </t>
    </r>
    <r>
      <rPr>
        <sz val="10"/>
        <rFont val="Arial"/>
        <family val="2"/>
        <charset val="238"/>
      </rPr>
      <t>)</t>
    </r>
  </si>
  <si>
    <r>
      <t>Iloczyn kosztu zakupu i współczynnika P</t>
    </r>
    <r>
      <rPr>
        <b/>
        <vertAlign val="subscript"/>
        <sz val="10"/>
        <rFont val="Arial"/>
        <family val="2"/>
        <charset val="238"/>
      </rPr>
      <t>n</t>
    </r>
    <r>
      <rPr>
        <b/>
        <sz val="10"/>
        <rFont val="Arial"/>
        <family val="2"/>
        <charset val="238"/>
      </rPr>
      <t xml:space="preserve">                                      </t>
    </r>
    <r>
      <rPr>
        <sz val="10"/>
        <rFont val="Arial"/>
        <family val="2"/>
        <charset val="238"/>
      </rPr>
      <t>(jeżeli koszt zakupu &gt; kosztu planowanego (K) to podstawą do obliczeń jest koszt K)</t>
    </r>
  </si>
  <si>
    <r>
      <t xml:space="preserve">Środki do zwrotu          </t>
    </r>
    <r>
      <rPr>
        <b/>
        <sz val="10"/>
        <color indexed="8"/>
        <rFont val="Arial"/>
        <family val="2"/>
        <charset val="238"/>
      </rPr>
      <t xml:space="preserve"> (kol.4- kol.8)</t>
    </r>
  </si>
  <si>
    <t>Przychody z tytułu świadczeń opieki zdrowotnej finansowanych ze środków publicznych w rozumieniu ustawy  z dn. 27 sierpnia 2004 r.o świadczeniach opieki zdrowotnej finansowanych ze środków publicznych  (an)</t>
  </si>
  <si>
    <t>Nazwa zadania:</t>
  </si>
  <si>
    <t xml:space="preserve">Dotyczy umowy nr </t>
  </si>
  <si>
    <r>
      <t>Dofinansowanie z Ministerstwa Zdrowia.</t>
    </r>
    <r>
      <rPr>
        <sz val="12"/>
        <rFont val="Calibri"/>
        <family val="2"/>
        <charset val="238"/>
        <scheme val="minor"/>
      </rPr>
      <t xml:space="preserve"> Wartość z kol. 12 jednak nie wyższa niż określona w § 2 ust. 1 umowy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(</t>
    </r>
    <r>
      <rPr>
        <sz val="12"/>
        <rFont val="Calibri"/>
        <family val="2"/>
        <charset val="238"/>
        <scheme val="minor"/>
      </rPr>
      <t xml:space="preserve">Jeżeli wartość określona w kol. 12 </t>
    </r>
    <r>
      <rPr>
        <b/>
        <sz val="14"/>
        <rFont val="Calibri"/>
        <family val="2"/>
        <charset val="238"/>
        <scheme val="minor"/>
      </rPr>
      <t>&gt;</t>
    </r>
    <r>
      <rPr>
        <sz val="12"/>
        <rFont val="Calibri"/>
        <family val="2"/>
        <charset val="238"/>
        <scheme val="minor"/>
      </rPr>
      <t xml:space="preserve"> wartości z kol. 11 należy przyjąć wartość z kol. 11</t>
    </r>
    <r>
      <rPr>
        <b/>
        <sz val="12"/>
        <rFont val="Calibri"/>
        <family val="2"/>
        <charset val="238"/>
        <scheme val="minor"/>
      </rPr>
      <t>)</t>
    </r>
  </si>
  <si>
    <r>
      <t>Iloczyn kosztu zakupu i współczynnika P</t>
    </r>
    <r>
      <rPr>
        <b/>
        <vertAlign val="subscript"/>
        <sz val="12"/>
        <rFont val="Calibri"/>
        <family val="2"/>
        <charset val="238"/>
        <scheme val="minor"/>
      </rPr>
      <t xml:space="preserve">o
</t>
    </r>
    <r>
      <rPr>
        <sz val="12"/>
        <rFont val="Calibri"/>
        <family val="2"/>
        <charset val="238"/>
        <scheme val="minor"/>
      </rPr>
      <t xml:space="preserve">(jeżeli koszt zakupu  </t>
    </r>
    <r>
      <rPr>
        <sz val="14"/>
        <rFont val="Calibri"/>
        <family val="2"/>
        <charset val="238"/>
        <scheme val="minor"/>
      </rPr>
      <t>&gt;</t>
    </r>
    <r>
      <rPr>
        <sz val="12"/>
        <rFont val="Calibri"/>
        <family val="2"/>
        <charset val="238"/>
        <scheme val="minor"/>
      </rPr>
      <t xml:space="preserve"> kosztu planowanego (K) to podstawą do obliczeń jest koszt K)</t>
    </r>
    <r>
      <rPr>
        <b/>
        <sz val="12"/>
        <rFont val="Calibri"/>
        <family val="2"/>
        <charset val="238"/>
        <scheme val="minor"/>
      </rPr>
      <t>*</t>
    </r>
  </si>
  <si>
    <t xml:space="preserve">Wartość przyznanych środków (§2 ust. 1 umowy): </t>
  </si>
  <si>
    <t xml:space="preserve">Środki otrzymane  z Ministerstwa Zdrowia (załącznik nr 2, kol. Nr 12): </t>
  </si>
  <si>
    <t xml:space="preserve">Środki podlegające zwrotowi: </t>
  </si>
  <si>
    <t xml:space="preserve">Środki wydatkowane (otrzymane z Ministerstwa Zdrowia): </t>
  </si>
  <si>
    <t xml:space="preserve">data zwrotu: </t>
  </si>
  <si>
    <t>Dotyczy umowy nr</t>
  </si>
  <si>
    <t xml:space="preserve">1. Wypełniaj jedynie pola oznaczone: </t>
  </si>
  <si>
    <t>Realizatorze!</t>
  </si>
  <si>
    <t xml:space="preserve">3. Prosimy zwrócić szczególną uwagę na poprawność wpisywanych danych liczbowych. Prawidłowość sporządzenia dokumentacji rozliczeniowej zależy od wartości wpisywanych przez Państwa do arkuszy kalkulacyjnych. </t>
  </si>
  <si>
    <t xml:space="preserve">2. Nie dokonuj samodzielnych zmian w opracowanych formułach w arkuszach kalkulacyjnych nazwanych: załącznik 2, 3 i 6. </t>
  </si>
  <si>
    <t xml:space="preserve">4. Jeżeli wynikiem obliczeń w załączniku nr 6 w kolumnie nr 8 Środki do zwrotu będzie liczba:
- ujemna-  środki przekazane na zakup sprzętu nie podlegają zwrotowi, a rozliczenie jest poprawne. Uzyskanych wynik stanowi różnicę pomiędzy środkami które otrzymał realizator zgodnie z umową i przyjętym poziomem udziału własnego a które mógłby otrzymywać biorąc pod uwagę kalkulację środków publicznych określoną w ustawie z dnia 15 kwietnia 2011 r. o działalności leczniczej ;
- dodatnia- środki w otrzymanej wysokości powinny zostać zwrócone Ministerstwu Zdrowia. Obliczona wartość stanowi środki, które zostały przekazane realizatorowi w nadmiarze.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</si>
</sst>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bscript"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vertAlign val="sub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0" xfId="1" applyFont="1"/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1" applyFont="1" applyBorder="1"/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0" xfId="1" applyFont="1" applyBorder="1" applyAlignment="1"/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/>
    <xf numFmtId="4" fontId="9" fillId="0" borderId="0" xfId="1" applyNumberFormat="1" applyFont="1" applyAlignment="1">
      <alignment horizontal="right" vertical="center"/>
    </xf>
    <xf numFmtId="4" fontId="12" fillId="0" borderId="11" xfId="1" applyNumberFormat="1" applyFont="1" applyBorder="1" applyAlignment="1">
      <alignment horizontal="right" vertical="center"/>
    </xf>
    <xf numFmtId="4" fontId="13" fillId="0" borderId="11" xfId="1" applyNumberFormat="1" applyFont="1" applyBorder="1" applyAlignment="1">
      <alignment horizontal="left" vertical="center"/>
    </xf>
    <xf numFmtId="4" fontId="12" fillId="0" borderId="0" xfId="1" applyNumberFormat="1" applyFont="1" applyAlignment="1">
      <alignment horizontal="right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3" fillId="0" borderId="0" xfId="1" applyFont="1" applyBorder="1" applyAlignment="1">
      <alignment vertical="center"/>
    </xf>
    <xf numFmtId="4" fontId="14" fillId="0" borderId="9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Alignment="1">
      <alignment horizontal="left"/>
    </xf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14" fillId="0" borderId="0" xfId="1" applyFont="1" applyAlignment="1">
      <alignment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left" wrapText="1"/>
    </xf>
    <xf numFmtId="0" fontId="20" fillId="0" borderId="26" xfId="0" applyFont="1" applyBorder="1" applyAlignment="1">
      <alignment wrapText="1"/>
    </xf>
    <xf numFmtId="4" fontId="20" fillId="0" borderId="26" xfId="0" applyNumberFormat="1" applyFont="1" applyBorder="1"/>
    <xf numFmtId="0" fontId="20" fillId="0" borderId="26" xfId="0" applyFont="1" applyBorder="1"/>
    <xf numFmtId="0" fontId="20" fillId="0" borderId="27" xfId="0" applyFont="1" applyBorder="1" applyAlignment="1">
      <alignment horizontal="center"/>
    </xf>
    <xf numFmtId="0" fontId="20" fillId="0" borderId="9" xfId="0" applyFont="1" applyBorder="1" applyAlignment="1">
      <alignment horizontal="left" wrapText="1"/>
    </xf>
    <xf numFmtId="0" fontId="20" fillId="0" borderId="9" xfId="0" applyFont="1" applyBorder="1" applyAlignment="1">
      <alignment wrapText="1"/>
    </xf>
    <xf numFmtId="4" fontId="20" fillId="0" borderId="9" xfId="0" applyNumberFormat="1" applyFont="1" applyBorder="1"/>
    <xf numFmtId="0" fontId="20" fillId="0" borderId="9" xfId="0" applyFont="1" applyBorder="1"/>
    <xf numFmtId="0" fontId="0" fillId="0" borderId="0" xfId="0" applyAlignment="1"/>
    <xf numFmtId="0" fontId="24" fillId="0" borderId="0" xfId="1" applyFont="1" applyAlignment="1"/>
    <xf numFmtId="0" fontId="0" fillId="0" borderId="0" xfId="0" applyAlignment="1">
      <alignment horizontal="center"/>
    </xf>
    <xf numFmtId="0" fontId="9" fillId="0" borderId="0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7" fillId="0" borderId="0" xfId="0" applyFont="1" applyBorder="1"/>
    <xf numFmtId="0" fontId="27" fillId="0" borderId="15" xfId="0" applyFont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9" xfId="0" applyFont="1" applyBorder="1"/>
    <xf numFmtId="0" fontId="27" fillId="0" borderId="9" xfId="0" applyFont="1" applyBorder="1" applyAlignment="1">
      <alignment wrapText="1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3" fontId="12" fillId="4" borderId="11" xfId="1" applyNumberFormat="1" applyFont="1" applyFill="1" applyBorder="1" applyAlignment="1">
      <alignment horizontal="center" vertical="center"/>
    </xf>
    <xf numFmtId="3" fontId="9" fillId="4" borderId="11" xfId="1" applyNumberFormat="1" applyFont="1" applyFill="1" applyBorder="1" applyAlignment="1">
      <alignment horizontal="center" vertical="center"/>
    </xf>
    <xf numFmtId="4" fontId="12" fillId="0" borderId="11" xfId="1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/>
    <xf numFmtId="0" fontId="30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164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2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 wrapText="1"/>
    </xf>
    <xf numFmtId="0" fontId="13" fillId="0" borderId="0" xfId="1" applyFont="1" applyAlignment="1">
      <alignment horizontal="right"/>
    </xf>
    <xf numFmtId="0" fontId="19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164" fontId="30" fillId="0" borderId="9" xfId="0" applyNumberFormat="1" applyFont="1" applyBorder="1" applyAlignment="1">
      <alignment vertical="center" wrapText="1"/>
    </xf>
    <xf numFmtId="164" fontId="30" fillId="0" borderId="28" xfId="0" applyNumberFormat="1" applyFont="1" applyBorder="1" applyAlignment="1">
      <alignment vertical="center"/>
    </xf>
    <xf numFmtId="4" fontId="13" fillId="0" borderId="11" xfId="1" applyNumberFormat="1" applyFont="1" applyBorder="1" applyAlignment="1">
      <alignment horizontal="right" vertical="center"/>
    </xf>
    <xf numFmtId="4" fontId="12" fillId="0" borderId="11" xfId="1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horizontal="center"/>
    </xf>
    <xf numFmtId="0" fontId="7" fillId="0" borderId="0" xfId="0" applyFont="1"/>
    <xf numFmtId="0" fontId="10" fillId="3" borderId="9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/>
    </xf>
    <xf numFmtId="0" fontId="10" fillId="3" borderId="29" xfId="0" applyFont="1" applyFill="1" applyBorder="1" applyAlignment="1">
      <alignment horizontal="center" vertical="center"/>
    </xf>
    <xf numFmtId="4" fontId="15" fillId="0" borderId="20" xfId="1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4" fontId="14" fillId="0" borderId="20" xfId="1" applyNumberFormat="1" applyFont="1" applyBorder="1" applyAlignment="1">
      <alignment horizontal="center" vertical="center"/>
    </xf>
    <xf numFmtId="0" fontId="26" fillId="0" borderId="0" xfId="0" applyFont="1"/>
    <xf numFmtId="0" fontId="10" fillId="0" borderId="0" xfId="1" applyFont="1" applyAlignment="1">
      <alignment vertical="center"/>
    </xf>
    <xf numFmtId="0" fontId="13" fillId="0" borderId="0" xfId="1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/>
    </xf>
    <xf numFmtId="164" fontId="15" fillId="0" borderId="9" xfId="1" applyNumberFormat="1" applyFont="1" applyBorder="1" applyAlignment="1">
      <alignment horizontal="center" vertical="center"/>
    </xf>
    <xf numFmtId="164" fontId="14" fillId="0" borderId="9" xfId="1" applyNumberFormat="1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164" fontId="9" fillId="4" borderId="0" xfId="1" applyNumberFormat="1" applyFont="1" applyFill="1" applyBorder="1" applyAlignment="1"/>
    <xf numFmtId="0" fontId="12" fillId="0" borderId="0" xfId="1" applyFont="1" applyBorder="1" applyAlignment="1">
      <alignment horizontal="center"/>
    </xf>
    <xf numFmtId="0" fontId="0" fillId="5" borderId="11" xfId="0" applyFill="1" applyBorder="1"/>
    <xf numFmtId="0" fontId="36" fillId="0" borderId="0" xfId="0" applyFont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10" fontId="12" fillId="0" borderId="11" xfId="1" applyNumberFormat="1" applyFont="1" applyBorder="1" applyAlignment="1">
      <alignment horizontal="right" vertical="center"/>
    </xf>
    <xf numFmtId="10" fontId="12" fillId="0" borderId="28" xfId="3" applyNumberFormat="1" applyFont="1" applyBorder="1" applyAlignment="1">
      <alignment horizontal="center" vertical="center"/>
    </xf>
    <xf numFmtId="10" fontId="7" fillId="0" borderId="28" xfId="0" applyNumberFormat="1" applyFont="1" applyBorder="1" applyAlignment="1">
      <alignment horizontal="center"/>
    </xf>
    <xf numFmtId="164" fontId="13" fillId="0" borderId="11" xfId="1" applyNumberFormat="1" applyFont="1" applyBorder="1" applyAlignment="1">
      <alignment horizontal="center" vertical="center"/>
    </xf>
    <xf numFmtId="164" fontId="12" fillId="0" borderId="11" xfId="1" applyNumberFormat="1" applyFont="1" applyBorder="1" applyAlignment="1">
      <alignment horizontal="center" vertical="center"/>
    </xf>
    <xf numFmtId="0" fontId="13" fillId="0" borderId="11" xfId="1" applyNumberFormat="1" applyFont="1" applyBorder="1" applyAlignment="1">
      <alignment horizontal="center" vertical="center"/>
    </xf>
    <xf numFmtId="164" fontId="12" fillId="0" borderId="11" xfId="1" applyNumberFormat="1" applyFont="1" applyBorder="1" applyAlignment="1">
      <alignment vertical="center"/>
    </xf>
    <xf numFmtId="164" fontId="12" fillId="0" borderId="11" xfId="1" applyNumberFormat="1" applyFont="1" applyBorder="1" applyAlignment="1">
      <alignment horizontal="right" vertical="center"/>
    </xf>
    <xf numFmtId="164" fontId="13" fillId="0" borderId="11" xfId="1" applyNumberFormat="1" applyFont="1" applyBorder="1" applyAlignment="1">
      <alignment horizontal="right" vertical="center"/>
    </xf>
    <xf numFmtId="164" fontId="15" fillId="0" borderId="2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2" fillId="5" borderId="11" xfId="1" applyNumberFormat="1" applyFont="1" applyFill="1" applyBorder="1" applyAlignment="1" applyProtection="1">
      <alignment horizontal="center" vertical="center"/>
      <protection locked="0"/>
    </xf>
    <xf numFmtId="164" fontId="12" fillId="5" borderId="11" xfId="1" applyNumberFormat="1" applyFont="1" applyFill="1" applyBorder="1" applyAlignment="1" applyProtection="1">
      <alignment horizontal="center" vertical="center"/>
      <protection locked="0"/>
    </xf>
    <xf numFmtId="165" fontId="12" fillId="5" borderId="11" xfId="2" applyNumberFormat="1" applyFont="1" applyFill="1" applyBorder="1" applyAlignment="1" applyProtection="1">
      <alignment horizontal="center" vertical="center"/>
      <protection locked="0"/>
    </xf>
    <xf numFmtId="0" fontId="12" fillId="5" borderId="11" xfId="2" applyNumberFormat="1" applyFont="1" applyFill="1" applyBorder="1" applyAlignment="1" applyProtection="1">
      <alignment horizontal="center" vertical="center"/>
      <protection locked="0"/>
    </xf>
    <xf numFmtId="0" fontId="9" fillId="5" borderId="11" xfId="1" applyNumberFormat="1" applyFont="1" applyFill="1" applyBorder="1" applyAlignment="1" applyProtection="1">
      <alignment horizontal="right" vertical="center"/>
      <protection locked="0"/>
    </xf>
    <xf numFmtId="0" fontId="12" fillId="5" borderId="11" xfId="1" applyNumberFormat="1" applyFont="1" applyFill="1" applyBorder="1" applyAlignment="1" applyProtection="1">
      <alignment horizontal="right" vertical="center"/>
      <protection locked="0"/>
    </xf>
    <xf numFmtId="4" fontId="12" fillId="5" borderId="11" xfId="1" applyNumberFormat="1" applyFont="1" applyFill="1" applyBorder="1" applyAlignment="1" applyProtection="1">
      <alignment horizontal="right" vertical="center"/>
      <protection locked="0"/>
    </xf>
    <xf numFmtId="4" fontId="9" fillId="5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12" fillId="0" borderId="11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9" fillId="0" borderId="15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164" fontId="12" fillId="0" borderId="8" xfId="1" applyNumberFormat="1" applyFont="1" applyBorder="1" applyAlignment="1">
      <alignment horizontal="center" vertical="center"/>
    </xf>
    <xf numFmtId="164" fontId="12" fillId="0" borderId="7" xfId="1" applyNumberFormat="1" applyFont="1" applyBorder="1" applyAlignment="1">
      <alignment horizontal="center" vertical="center"/>
    </xf>
    <xf numFmtId="0" fontId="12" fillId="5" borderId="8" xfId="1" applyNumberFormat="1" applyFont="1" applyFill="1" applyBorder="1" applyAlignment="1" applyProtection="1">
      <alignment horizontal="center" vertical="center"/>
      <protection locked="0"/>
    </xf>
    <xf numFmtId="0" fontId="12" fillId="5" borderId="3" xfId="1" applyNumberFormat="1" applyFont="1" applyFill="1" applyBorder="1" applyAlignment="1" applyProtection="1">
      <alignment horizontal="center" vertical="center"/>
      <protection locked="0"/>
    </xf>
    <xf numFmtId="0" fontId="12" fillId="5" borderId="7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13" fillId="5" borderId="8" xfId="1" applyFont="1" applyFill="1" applyBorder="1" applyAlignment="1" applyProtection="1">
      <alignment horizontal="center"/>
      <protection locked="0"/>
    </xf>
    <xf numFmtId="0" fontId="13" fillId="5" borderId="7" xfId="1" applyFont="1" applyFill="1" applyBorder="1" applyAlignment="1" applyProtection="1">
      <alignment horizontal="center"/>
      <protection locked="0"/>
    </xf>
    <xf numFmtId="0" fontId="10" fillId="0" borderId="0" xfId="1" applyFont="1" applyAlignment="1">
      <alignment horizontal="left"/>
    </xf>
    <xf numFmtId="0" fontId="10" fillId="0" borderId="8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 wrapText="1"/>
    </xf>
    <xf numFmtId="164" fontId="13" fillId="0" borderId="1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2" fontId="13" fillId="5" borderId="1" xfId="1" applyNumberFormat="1" applyFont="1" applyFill="1" applyBorder="1" applyAlignment="1" applyProtection="1">
      <alignment horizontal="center" vertical="center"/>
      <protection locked="0"/>
    </xf>
    <xf numFmtId="2" fontId="13" fillId="5" borderId="6" xfId="1" applyNumberFormat="1" applyFont="1" applyFill="1" applyBorder="1" applyAlignment="1" applyProtection="1">
      <alignment horizontal="center" vertical="center"/>
      <protection locked="0"/>
    </xf>
    <xf numFmtId="164" fontId="13" fillId="0" borderId="8" xfId="1" applyNumberFormat="1" applyFont="1" applyBorder="1" applyAlignment="1">
      <alignment horizontal="center" vertical="center"/>
    </xf>
    <xf numFmtId="164" fontId="13" fillId="0" borderId="7" xfId="1" applyNumberFormat="1" applyFont="1" applyBorder="1" applyAlignment="1">
      <alignment horizontal="center" vertical="center"/>
    </xf>
    <xf numFmtId="0" fontId="10" fillId="5" borderId="31" xfId="1" applyFont="1" applyFill="1" applyBorder="1" applyAlignment="1" applyProtection="1">
      <alignment horizontal="center" vertical="center" wrapText="1"/>
      <protection locked="0"/>
    </xf>
    <xf numFmtId="0" fontId="10" fillId="5" borderId="32" xfId="1" applyFont="1" applyFill="1" applyBorder="1" applyAlignment="1" applyProtection="1">
      <alignment horizontal="center" vertical="center" wrapText="1"/>
      <protection locked="0"/>
    </xf>
    <xf numFmtId="0" fontId="10" fillId="0" borderId="12" xfId="1" applyFont="1" applyBorder="1" applyAlignment="1">
      <alignment horizontal="center" vertical="center" wrapText="1"/>
    </xf>
    <xf numFmtId="164" fontId="12" fillId="0" borderId="48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15" fillId="0" borderId="28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Border="1" applyAlignment="1">
      <alignment horizontal="center" vertical="center" wrapText="1"/>
    </xf>
    <xf numFmtId="0" fontId="13" fillId="0" borderId="0" xfId="1" applyFont="1" applyAlignment="1">
      <alignment horizontal="right"/>
    </xf>
    <xf numFmtId="0" fontId="10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9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8" fillId="0" borderId="15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1" fillId="0" borderId="15" xfId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0" fontId="30" fillId="0" borderId="9" xfId="0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0" borderId="15" xfId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0" fillId="0" borderId="15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 vertical="top"/>
    </xf>
    <xf numFmtId="0" fontId="7" fillId="5" borderId="8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7" xfId="0" applyFont="1" applyFill="1" applyBorder="1" applyAlignment="1" applyProtection="1">
      <alignment horizontal="center"/>
      <protection locked="0"/>
    </xf>
    <xf numFmtId="0" fontId="13" fillId="5" borderId="8" xfId="1" applyFont="1" applyFill="1" applyBorder="1" applyAlignment="1" applyProtection="1">
      <alignment horizontal="center" vertical="center" wrapText="1"/>
      <protection locked="0"/>
    </xf>
    <xf numFmtId="0" fontId="13" fillId="5" borderId="3" xfId="1" applyFont="1" applyFill="1" applyBorder="1" applyAlignment="1" applyProtection="1">
      <alignment horizontal="center" vertical="center" wrapText="1"/>
      <protection locked="0"/>
    </xf>
    <xf numFmtId="0" fontId="13" fillId="5" borderId="7" xfId="1" applyFont="1" applyFill="1" applyBorder="1" applyAlignment="1" applyProtection="1">
      <alignment horizontal="center" vertical="center" wrapText="1"/>
      <protection locked="0"/>
    </xf>
    <xf numFmtId="164" fontId="9" fillId="5" borderId="11" xfId="1" applyNumberFormat="1" applyFont="1" applyFill="1" applyBorder="1" applyAlignment="1" applyProtection="1">
      <protection locked="0"/>
    </xf>
    <xf numFmtId="0" fontId="24" fillId="5" borderId="8" xfId="1" applyNumberFormat="1" applyFont="1" applyFill="1" applyBorder="1" applyAlignment="1" applyProtection="1">
      <alignment horizontal="center"/>
      <protection locked="0"/>
    </xf>
    <xf numFmtId="0" fontId="24" fillId="5" borderId="7" xfId="1" applyNumberFormat="1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center" vertical="center" wrapText="1"/>
      <protection locked="0"/>
    </xf>
    <xf numFmtId="2" fontId="10" fillId="5" borderId="11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33" xfId="0" applyNumberFormat="1" applyFont="1" applyFill="1" applyBorder="1" applyAlignment="1" applyProtection="1">
      <alignment horizontal="center" vertical="center"/>
      <protection locked="0"/>
    </xf>
    <xf numFmtId="164" fontId="12" fillId="5" borderId="34" xfId="0" applyNumberFormat="1" applyFont="1" applyFill="1" applyBorder="1" applyAlignment="1" applyProtection="1">
      <alignment horizontal="center" vertical="center"/>
      <protection locked="0"/>
    </xf>
    <xf numFmtId="0" fontId="12" fillId="5" borderId="34" xfId="2" applyNumberFormat="1" applyFont="1" applyFill="1" applyBorder="1" applyAlignment="1" applyProtection="1">
      <alignment horizontal="center" vertical="center"/>
      <protection locked="0"/>
    </xf>
    <xf numFmtId="164" fontId="12" fillId="5" borderId="35" xfId="0" applyNumberFormat="1" applyFont="1" applyFill="1" applyBorder="1" applyAlignment="1" applyProtection="1">
      <alignment horizontal="center" vertical="center"/>
      <protection locked="0"/>
    </xf>
    <xf numFmtId="0" fontId="9" fillId="5" borderId="22" xfId="0" applyNumberFormat="1" applyFont="1" applyFill="1" applyBorder="1" applyAlignment="1" applyProtection="1">
      <alignment horizontal="center" vertical="center"/>
      <protection locked="0"/>
    </xf>
    <xf numFmtId="164" fontId="12" fillId="5" borderId="9" xfId="0" applyNumberFormat="1" applyFont="1" applyFill="1" applyBorder="1" applyAlignment="1" applyProtection="1">
      <alignment horizontal="center" vertical="center"/>
      <protection locked="0"/>
    </xf>
    <xf numFmtId="0" fontId="12" fillId="5" borderId="9" xfId="2" applyNumberFormat="1" applyFont="1" applyFill="1" applyBorder="1" applyAlignment="1" applyProtection="1">
      <alignment horizontal="center" vertical="center"/>
      <protection locked="0"/>
    </xf>
    <xf numFmtId="164" fontId="12" fillId="5" borderId="23" xfId="0" applyNumberFormat="1" applyFont="1" applyFill="1" applyBorder="1" applyAlignment="1" applyProtection="1">
      <alignment horizontal="center" vertical="center"/>
      <protection locked="0"/>
    </xf>
    <xf numFmtId="0" fontId="9" fillId="5" borderId="22" xfId="0" applyNumberFormat="1" applyFont="1" applyFill="1" applyBorder="1" applyAlignment="1" applyProtection="1">
      <alignment horizontal="right" vertical="center"/>
      <protection locked="0"/>
    </xf>
    <xf numFmtId="164" fontId="9" fillId="5" borderId="9" xfId="0" applyNumberFormat="1" applyFont="1" applyFill="1" applyBorder="1" applyAlignment="1" applyProtection="1">
      <alignment horizontal="center" vertical="center"/>
      <protection locked="0"/>
    </xf>
    <xf numFmtId="0" fontId="9" fillId="5" borderId="9" xfId="0" applyNumberFormat="1" applyFont="1" applyFill="1" applyBorder="1" applyAlignment="1" applyProtection="1">
      <alignment horizontal="center" vertical="center"/>
      <protection locked="0"/>
    </xf>
    <xf numFmtId="164" fontId="9" fillId="5" borderId="23" xfId="0" applyNumberFormat="1" applyFont="1" applyFill="1" applyBorder="1" applyAlignment="1" applyProtection="1">
      <alignment horizontal="center" vertical="center"/>
      <protection locked="0"/>
    </xf>
    <xf numFmtId="0" fontId="10" fillId="5" borderId="22" xfId="0" applyNumberFormat="1" applyFont="1" applyFill="1" applyBorder="1" applyAlignment="1" applyProtection="1">
      <alignment horizontal="left" vertical="center"/>
      <protection locked="0"/>
    </xf>
    <xf numFmtId="164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10" fillId="5" borderId="9" xfId="0" applyNumberFormat="1" applyFont="1" applyFill="1" applyBorder="1" applyAlignment="1" applyProtection="1">
      <alignment horizontal="center" vertical="center"/>
      <protection locked="0"/>
    </xf>
    <xf numFmtId="0" fontId="26" fillId="5" borderId="22" xfId="0" applyNumberFormat="1" applyFont="1" applyFill="1" applyBorder="1" applyProtection="1">
      <protection locked="0"/>
    </xf>
    <xf numFmtId="164" fontId="7" fillId="5" borderId="9" xfId="0" applyNumberFormat="1" applyFont="1" applyFill="1" applyBorder="1" applyAlignment="1" applyProtection="1">
      <alignment horizontal="center"/>
      <protection locked="0"/>
    </xf>
    <xf numFmtId="0" fontId="7" fillId="5" borderId="9" xfId="0" applyNumberFormat="1" applyFont="1" applyFill="1" applyBorder="1" applyAlignment="1" applyProtection="1">
      <alignment horizontal="center"/>
      <protection locked="0"/>
    </xf>
    <xf numFmtId="164" fontId="7" fillId="5" borderId="23" xfId="0" applyNumberFormat="1" applyFont="1" applyFill="1" applyBorder="1" applyAlignment="1" applyProtection="1">
      <alignment horizontal="center"/>
      <protection locked="0"/>
    </xf>
    <xf numFmtId="0" fontId="26" fillId="5" borderId="49" xfId="0" applyNumberFormat="1" applyFont="1" applyFill="1" applyBorder="1" applyProtection="1">
      <protection locked="0"/>
    </xf>
    <xf numFmtId="164" fontId="7" fillId="5" borderId="29" xfId="0" applyNumberFormat="1" applyFont="1" applyFill="1" applyBorder="1" applyAlignment="1" applyProtection="1">
      <alignment horizontal="center"/>
      <protection locked="0"/>
    </xf>
    <xf numFmtId="0" fontId="7" fillId="5" borderId="29" xfId="0" applyNumberFormat="1" applyFont="1" applyFill="1" applyBorder="1" applyAlignment="1" applyProtection="1">
      <alignment horizontal="center"/>
      <protection locked="0"/>
    </xf>
    <xf numFmtId="164" fontId="7" fillId="5" borderId="50" xfId="0" applyNumberFormat="1" applyFont="1" applyFill="1" applyBorder="1" applyAlignment="1" applyProtection="1">
      <alignment horizontal="center"/>
      <protection locked="0"/>
    </xf>
    <xf numFmtId="0" fontId="26" fillId="5" borderId="36" xfId="0" applyNumberFormat="1" applyFont="1" applyFill="1" applyBorder="1" applyProtection="1">
      <protection locked="0"/>
    </xf>
    <xf numFmtId="164" fontId="7" fillId="5" borderId="37" xfId="0" applyNumberFormat="1" applyFont="1" applyFill="1" applyBorder="1" applyAlignment="1" applyProtection="1">
      <alignment horizontal="center"/>
      <protection locked="0"/>
    </xf>
    <xf numFmtId="0" fontId="7" fillId="5" borderId="37" xfId="0" applyNumberFormat="1" applyFont="1" applyFill="1" applyBorder="1" applyAlignment="1" applyProtection="1">
      <alignment horizontal="center"/>
      <protection locked="0"/>
    </xf>
    <xf numFmtId="164" fontId="7" fillId="5" borderId="38" xfId="0" applyNumberFormat="1" applyFont="1" applyFill="1" applyBorder="1" applyAlignment="1" applyProtection="1">
      <alignment horizontal="center"/>
      <protection locked="0"/>
    </xf>
    <xf numFmtId="0" fontId="12" fillId="5" borderId="33" xfId="0" applyNumberFormat="1" applyFont="1" applyFill="1" applyBorder="1" applyAlignment="1" applyProtection="1">
      <alignment horizontal="right" vertical="center"/>
      <protection locked="0"/>
    </xf>
    <xf numFmtId="0" fontId="12" fillId="5" borderId="34" xfId="0" applyNumberFormat="1" applyFont="1" applyFill="1" applyBorder="1" applyAlignment="1" applyProtection="1">
      <alignment horizontal="right" vertical="center"/>
      <protection locked="0"/>
    </xf>
    <xf numFmtId="0" fontId="12" fillId="5" borderId="35" xfId="0" applyNumberFormat="1" applyFont="1" applyFill="1" applyBorder="1" applyAlignment="1" applyProtection="1">
      <alignment horizontal="right" vertical="center"/>
      <protection locked="0"/>
    </xf>
    <xf numFmtId="0" fontId="12" fillId="5" borderId="22" xfId="0" applyNumberFormat="1" applyFont="1" applyFill="1" applyBorder="1" applyAlignment="1" applyProtection="1">
      <alignment horizontal="right" vertical="center"/>
      <protection locked="0"/>
    </xf>
    <xf numFmtId="0" fontId="12" fillId="5" borderId="9" xfId="0" applyNumberFormat="1" applyFont="1" applyFill="1" applyBorder="1" applyAlignment="1" applyProtection="1">
      <alignment horizontal="right" vertical="center"/>
      <protection locked="0"/>
    </xf>
    <xf numFmtId="0" fontId="12" fillId="5" borderId="23" xfId="0" applyNumberFormat="1" applyFont="1" applyFill="1" applyBorder="1" applyAlignment="1" applyProtection="1">
      <alignment horizontal="right" vertical="center"/>
      <protection locked="0"/>
    </xf>
    <xf numFmtId="0" fontId="9" fillId="5" borderId="9" xfId="0" applyNumberFormat="1" applyFont="1" applyFill="1" applyBorder="1" applyAlignment="1" applyProtection="1">
      <alignment horizontal="right" vertical="center"/>
      <protection locked="0"/>
    </xf>
    <xf numFmtId="0" fontId="9" fillId="5" borderId="23" xfId="0" applyNumberFormat="1" applyFont="1" applyFill="1" applyBorder="1" applyAlignment="1" applyProtection="1">
      <alignment horizontal="right" vertical="center"/>
      <protection locked="0"/>
    </xf>
    <xf numFmtId="0" fontId="10" fillId="5" borderId="9" xfId="0" applyNumberFormat="1" applyFont="1" applyFill="1" applyBorder="1" applyAlignment="1" applyProtection="1">
      <alignment horizontal="right" vertical="center"/>
      <protection locked="0"/>
    </xf>
    <xf numFmtId="0" fontId="10" fillId="5" borderId="23" xfId="0" applyNumberFormat="1" applyFont="1" applyFill="1" applyBorder="1" applyAlignment="1" applyProtection="1">
      <alignment horizontal="right" vertical="center"/>
      <protection locked="0"/>
    </xf>
    <xf numFmtId="0" fontId="7" fillId="5" borderId="22" xfId="0" applyNumberFormat="1" applyFont="1" applyFill="1" applyBorder="1" applyProtection="1">
      <protection locked="0"/>
    </xf>
    <xf numFmtId="0" fontId="7" fillId="5" borderId="9" xfId="0" applyNumberFormat="1" applyFont="1" applyFill="1" applyBorder="1" applyProtection="1">
      <protection locked="0"/>
    </xf>
    <xf numFmtId="0" fontId="7" fillId="5" borderId="23" xfId="0" applyNumberFormat="1" applyFont="1" applyFill="1" applyBorder="1" applyProtection="1">
      <protection locked="0"/>
    </xf>
    <xf numFmtId="0" fontId="7" fillId="5" borderId="49" xfId="0" applyNumberFormat="1" applyFont="1" applyFill="1" applyBorder="1" applyProtection="1">
      <protection locked="0"/>
    </xf>
    <xf numFmtId="0" fontId="7" fillId="5" borderId="29" xfId="0" applyNumberFormat="1" applyFont="1" applyFill="1" applyBorder="1" applyProtection="1">
      <protection locked="0"/>
    </xf>
    <xf numFmtId="0" fontId="7" fillId="5" borderId="50" xfId="0" applyNumberFormat="1" applyFont="1" applyFill="1" applyBorder="1" applyProtection="1">
      <protection locked="0"/>
    </xf>
    <xf numFmtId="0" fontId="7" fillId="5" borderId="36" xfId="0" applyNumberFormat="1" applyFont="1" applyFill="1" applyBorder="1" applyProtection="1">
      <protection locked="0"/>
    </xf>
    <xf numFmtId="0" fontId="7" fillId="5" borderId="37" xfId="0" applyNumberFormat="1" applyFont="1" applyFill="1" applyBorder="1" applyProtection="1">
      <protection locked="0"/>
    </xf>
    <xf numFmtId="0" fontId="7" fillId="5" borderId="38" xfId="0" applyNumberFormat="1" applyFont="1" applyFill="1" applyBorder="1" applyProtection="1">
      <protection locked="0"/>
    </xf>
    <xf numFmtId="4" fontId="12" fillId="5" borderId="31" xfId="0" applyNumberFormat="1" applyFont="1" applyFill="1" applyBorder="1" applyAlignment="1" applyProtection="1">
      <alignment horizontal="right" vertical="center"/>
      <protection locked="0"/>
    </xf>
    <xf numFmtId="4" fontId="12" fillId="5" borderId="47" xfId="0" applyNumberFormat="1" applyFont="1" applyFill="1" applyBorder="1" applyAlignment="1" applyProtection="1">
      <alignment horizontal="right" vertical="center"/>
      <protection locked="0"/>
    </xf>
    <xf numFmtId="4" fontId="9" fillId="5" borderId="47" xfId="0" applyNumberFormat="1" applyFont="1" applyFill="1" applyBorder="1" applyAlignment="1" applyProtection="1">
      <alignment horizontal="right" vertical="center"/>
      <protection locked="0"/>
    </xf>
    <xf numFmtId="0" fontId="7" fillId="5" borderId="47" xfId="0" applyFont="1" applyFill="1" applyBorder="1" applyProtection="1">
      <protection locked="0"/>
    </xf>
    <xf numFmtId="0" fontId="7" fillId="5" borderId="32" xfId="0" applyFont="1" applyFill="1" applyBorder="1" applyProtection="1">
      <protection locked="0"/>
    </xf>
    <xf numFmtId="0" fontId="4" fillId="6" borderId="11" xfId="0" applyNumberFormat="1" applyFont="1" applyFill="1" applyBorder="1" applyAlignment="1" applyProtection="1"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30" fillId="6" borderId="11" xfId="0" applyFont="1" applyFill="1" applyBorder="1" applyAlignment="1" applyProtection="1">
      <protection locked="0"/>
    </xf>
    <xf numFmtId="164" fontId="30" fillId="5" borderId="16" xfId="0" applyNumberFormat="1" applyFont="1" applyFill="1" applyBorder="1" applyProtection="1">
      <protection locked="0"/>
    </xf>
    <xf numFmtId="164" fontId="30" fillId="5" borderId="17" xfId="0" applyNumberFormat="1" applyFont="1" applyFill="1" applyBorder="1" applyProtection="1">
      <protection locked="0"/>
    </xf>
    <xf numFmtId="164" fontId="30" fillId="5" borderId="17" xfId="0" applyNumberFormat="1" applyFont="1" applyFill="1" applyBorder="1" applyAlignment="1" applyProtection="1">
      <alignment vertical="center"/>
      <protection locked="0"/>
    </xf>
    <xf numFmtId="164" fontId="30" fillId="5" borderId="18" xfId="0" applyNumberFormat="1" applyFont="1" applyFill="1" applyBorder="1" applyAlignment="1" applyProtection="1">
      <alignment vertical="center"/>
      <protection locked="0"/>
    </xf>
  </cellXfs>
  <cellStyles count="4">
    <cellStyle name="Dziesiętny 2" xfId="2"/>
    <cellStyle name="Normalny" xfId="0" builtinId="0"/>
    <cellStyle name="Normalny 2" xfId="1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D10" sqref="D10"/>
    </sheetView>
  </sheetViews>
  <sheetFormatPr defaultRowHeight="15" x14ac:dyDescent="0.25"/>
  <cols>
    <col min="1" max="1" width="13.28515625" customWidth="1"/>
  </cols>
  <sheetData>
    <row r="2" spans="1:13" ht="15.75" thickBot="1" x14ac:dyDescent="0.3">
      <c r="A2" s="138" t="s">
        <v>134</v>
      </c>
    </row>
    <row r="3" spans="1:13" ht="15.75" thickBot="1" x14ac:dyDescent="0.3">
      <c r="A3" t="s">
        <v>133</v>
      </c>
      <c r="E3" s="137"/>
    </row>
    <row r="4" spans="1:13" x14ac:dyDescent="0.25">
      <c r="A4" s="162" t="s">
        <v>136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32.25" customHeight="1" x14ac:dyDescent="0.25">
      <c r="A5" s="161" t="s">
        <v>135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92.25" customHeight="1" x14ac:dyDescent="0.25">
      <c r="A6" s="161" t="s">
        <v>137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</sheetData>
  <mergeCells count="3">
    <mergeCell ref="A5:M5"/>
    <mergeCell ref="A6:M6"/>
    <mergeCell ref="A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159"/>
  <sheetViews>
    <sheetView showGridLines="0" tabSelected="1" zoomScale="60" zoomScaleNormal="60" workbookViewId="0">
      <selection activeCell="H41" sqref="H41"/>
    </sheetView>
  </sheetViews>
  <sheetFormatPr defaultRowHeight="15.75" x14ac:dyDescent="0.25"/>
  <cols>
    <col min="1" max="1" width="4.42578125" style="6" customWidth="1"/>
    <col min="2" max="2" width="4" style="6" customWidth="1"/>
    <col min="3" max="3" width="19.5703125" style="6" customWidth="1"/>
    <col min="4" max="4" width="22.28515625" style="6" bestFit="1" customWidth="1"/>
    <col min="5" max="5" width="18.7109375" style="6" customWidth="1"/>
    <col min="6" max="6" width="13.7109375" style="139" customWidth="1"/>
    <col min="7" max="7" width="19.42578125" style="6" bestFit="1" customWidth="1"/>
    <col min="8" max="8" width="17.28515625" style="6" bestFit="1" customWidth="1"/>
    <col min="9" max="9" width="18.7109375" style="6" bestFit="1" customWidth="1"/>
    <col min="10" max="10" width="17.7109375" style="6" customWidth="1"/>
    <col min="11" max="11" width="19.42578125" style="6" customWidth="1"/>
    <col min="12" max="12" width="16.140625" style="6" customWidth="1"/>
    <col min="13" max="13" width="21.28515625" style="6" customWidth="1"/>
    <col min="14" max="14" width="11" style="6" customWidth="1"/>
    <col min="15" max="15" width="22.85546875" style="6" customWidth="1"/>
    <col min="16" max="16" width="15.140625" style="6" bestFit="1" customWidth="1"/>
    <col min="17" max="17" width="14.85546875" style="6" customWidth="1"/>
    <col min="18" max="18" width="17.5703125" style="6" customWidth="1"/>
    <col min="19" max="16384" width="9.140625" style="6"/>
  </cols>
  <sheetData>
    <row r="1" spans="2:21" ht="38.25" customHeight="1" thickBot="1" x14ac:dyDescent="0.35">
      <c r="C1" s="165" t="s">
        <v>33</v>
      </c>
      <c r="D1" s="165"/>
      <c r="E1" s="165"/>
      <c r="F1" s="151"/>
      <c r="O1" s="182" t="s">
        <v>115</v>
      </c>
      <c r="P1" s="182"/>
      <c r="Q1" s="183"/>
      <c r="R1" s="184"/>
    </row>
    <row r="2" spans="2:21" ht="34.5" customHeight="1" x14ac:dyDescent="0.25">
      <c r="B2" s="32"/>
      <c r="C2" s="164"/>
      <c r="D2" s="164"/>
      <c r="E2" s="164"/>
      <c r="F2" s="166" t="s">
        <v>34</v>
      </c>
      <c r="G2" s="166"/>
      <c r="H2" s="166"/>
      <c r="I2" s="166"/>
      <c r="J2" s="166"/>
      <c r="K2" s="166"/>
      <c r="L2" s="166"/>
      <c r="M2" s="166"/>
      <c r="N2" s="166"/>
      <c r="O2" s="31"/>
      <c r="P2" s="18"/>
      <c r="Q2" s="18"/>
      <c r="R2" s="18"/>
      <c r="S2" s="31"/>
      <c r="T2" s="31"/>
    </row>
    <row r="3" spans="2:21" ht="33" customHeight="1" thickBot="1" x14ac:dyDescent="0.3">
      <c r="B3" s="31"/>
      <c r="C3" s="189" t="s">
        <v>76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2:21" ht="23.25" customHeight="1" thickBot="1" x14ac:dyDescent="0.4">
      <c r="B4" s="181" t="s">
        <v>114</v>
      </c>
      <c r="C4" s="181"/>
      <c r="D4" s="178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0"/>
      <c r="T4" s="28"/>
      <c r="U4" s="28"/>
    </row>
    <row r="5" spans="2:21" ht="3" customHeight="1" x14ac:dyDescent="0.25">
      <c r="B5" s="30"/>
      <c r="C5" s="29"/>
      <c r="D5" s="29"/>
      <c r="F5" s="140"/>
      <c r="T5" s="28"/>
      <c r="U5" s="28"/>
    </row>
    <row r="6" spans="2:21" ht="0.75" hidden="1" customHeight="1" x14ac:dyDescent="0.25">
      <c r="B6" s="30"/>
      <c r="C6" s="29"/>
      <c r="D6" s="29"/>
      <c r="F6" s="140"/>
      <c r="T6" s="28"/>
      <c r="U6" s="28"/>
    </row>
    <row r="7" spans="2:21" ht="30.75" hidden="1" customHeight="1" x14ac:dyDescent="0.25">
      <c r="B7" s="30"/>
      <c r="C7" s="29"/>
      <c r="D7" s="29"/>
      <c r="F7" s="140"/>
      <c r="T7" s="28"/>
      <c r="U7" s="28"/>
    </row>
    <row r="8" spans="2:21" ht="14.25" hidden="1" customHeight="1" thickBot="1" x14ac:dyDescent="0.3">
      <c r="B8" s="30"/>
      <c r="C8" s="29"/>
      <c r="D8" s="29"/>
      <c r="F8" s="140"/>
      <c r="T8" s="28"/>
      <c r="U8" s="28"/>
    </row>
    <row r="9" spans="2:21" ht="9" customHeight="1" thickBot="1" x14ac:dyDescent="0.3">
      <c r="B9" s="19"/>
      <c r="C9" s="19"/>
      <c r="D9" s="19"/>
      <c r="E9" s="27"/>
      <c r="F9" s="152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7"/>
    </row>
    <row r="10" spans="2:21" ht="87" customHeight="1" thickBot="1" x14ac:dyDescent="0.3">
      <c r="B10" s="196" t="s">
        <v>1</v>
      </c>
      <c r="C10" s="169" t="s">
        <v>32</v>
      </c>
      <c r="D10" s="190" t="s">
        <v>31</v>
      </c>
      <c r="E10" s="191"/>
      <c r="F10" s="186" t="s">
        <v>30</v>
      </c>
      <c r="G10" s="187"/>
      <c r="H10" s="187"/>
      <c r="I10" s="187"/>
      <c r="J10" s="188"/>
      <c r="K10" s="172" t="s">
        <v>104</v>
      </c>
      <c r="L10" s="173"/>
      <c r="M10" s="172" t="s">
        <v>71</v>
      </c>
      <c r="N10" s="173"/>
      <c r="O10" s="169" t="s">
        <v>28</v>
      </c>
      <c r="P10" s="169" t="s">
        <v>73</v>
      </c>
      <c r="Q10" s="169" t="s">
        <v>74</v>
      </c>
      <c r="R10" s="196" t="s">
        <v>25</v>
      </c>
    </row>
    <row r="11" spans="2:21" ht="36.75" customHeight="1" thickBot="1" x14ac:dyDescent="0.3">
      <c r="B11" s="197"/>
      <c r="C11" s="170"/>
      <c r="D11" s="169" t="s">
        <v>103</v>
      </c>
      <c r="E11" s="169" t="s">
        <v>102</v>
      </c>
      <c r="F11" s="169" t="s">
        <v>22</v>
      </c>
      <c r="G11" s="169" t="s">
        <v>21</v>
      </c>
      <c r="H11" s="169" t="s">
        <v>20</v>
      </c>
      <c r="I11" s="169" t="s">
        <v>19</v>
      </c>
      <c r="J11" s="169" t="s">
        <v>18</v>
      </c>
      <c r="K11" s="174"/>
      <c r="L11" s="175"/>
      <c r="M11" s="174"/>
      <c r="N11" s="175"/>
      <c r="O11" s="170"/>
      <c r="P11" s="170"/>
      <c r="Q11" s="170"/>
      <c r="R11" s="197"/>
    </row>
    <row r="12" spans="2:21" ht="27.75" customHeight="1" x14ac:dyDescent="0.25">
      <c r="B12" s="197"/>
      <c r="C12" s="170"/>
      <c r="D12" s="170"/>
      <c r="E12" s="170"/>
      <c r="F12" s="170"/>
      <c r="G12" s="170"/>
      <c r="H12" s="170"/>
      <c r="I12" s="170"/>
      <c r="J12" s="170"/>
      <c r="K12" s="172" t="s">
        <v>105</v>
      </c>
      <c r="L12" s="203"/>
      <c r="M12" s="169" t="s">
        <v>72</v>
      </c>
      <c r="N12" s="199"/>
      <c r="O12" s="170"/>
      <c r="P12" s="170"/>
      <c r="Q12" s="170"/>
      <c r="R12" s="197"/>
    </row>
    <row r="13" spans="2:21" ht="27.75" customHeight="1" thickBot="1" x14ac:dyDescent="0.3">
      <c r="B13" s="198"/>
      <c r="C13" s="171"/>
      <c r="D13" s="171"/>
      <c r="E13" s="171"/>
      <c r="F13" s="171"/>
      <c r="G13" s="171"/>
      <c r="H13" s="171"/>
      <c r="I13" s="171"/>
      <c r="J13" s="171"/>
      <c r="K13" s="205"/>
      <c r="L13" s="204"/>
      <c r="M13" s="171"/>
      <c r="N13" s="200"/>
      <c r="O13" s="171"/>
      <c r="P13" s="171"/>
      <c r="Q13" s="171"/>
      <c r="R13" s="198"/>
    </row>
    <row r="14" spans="2:21" ht="30.75" customHeight="1" thickBot="1" x14ac:dyDescent="0.3">
      <c r="B14" s="25">
        <v>1</v>
      </c>
      <c r="C14" s="26">
        <v>2</v>
      </c>
      <c r="D14" s="25">
        <v>3</v>
      </c>
      <c r="E14" s="26">
        <v>4</v>
      </c>
      <c r="F14" s="25">
        <v>5</v>
      </c>
      <c r="G14" s="26">
        <v>6</v>
      </c>
      <c r="H14" s="25">
        <v>7</v>
      </c>
      <c r="I14" s="26">
        <v>8</v>
      </c>
      <c r="J14" s="25">
        <v>9</v>
      </c>
      <c r="K14" s="167">
        <v>10</v>
      </c>
      <c r="L14" s="168"/>
      <c r="M14" s="167">
        <v>11</v>
      </c>
      <c r="N14" s="168"/>
      <c r="O14" s="25">
        <v>12</v>
      </c>
      <c r="P14" s="26">
        <v>13</v>
      </c>
      <c r="Q14" s="25">
        <v>14</v>
      </c>
      <c r="R14" s="25">
        <v>15</v>
      </c>
    </row>
    <row r="15" spans="2:21" s="24" customFormat="1" ht="19.5" thickBot="1" x14ac:dyDescent="0.3">
      <c r="B15" s="85">
        <v>1</v>
      </c>
      <c r="C15" s="153"/>
      <c r="D15" s="154"/>
      <c r="E15" s="154"/>
      <c r="F15" s="155"/>
      <c r="G15" s="154"/>
      <c r="H15" s="145">
        <f>F15*G15</f>
        <v>0</v>
      </c>
      <c r="I15" s="158"/>
      <c r="J15" s="158"/>
      <c r="K15" s="176">
        <f>IF(D15&gt;H15,H15,D15)*$L$12</f>
        <v>0</v>
      </c>
      <c r="L15" s="177"/>
      <c r="M15" s="163">
        <f>H15*(100-$N$12)/100</f>
        <v>0</v>
      </c>
      <c r="N15" s="163"/>
      <c r="O15" s="147">
        <f>MIN(E15, K15, M15)</f>
        <v>0</v>
      </c>
      <c r="P15" s="148">
        <f>H15-O15</f>
        <v>0</v>
      </c>
      <c r="Q15" s="141">
        <f>IF(H15&gt;0,1-(O15/H15),0)</f>
        <v>0</v>
      </c>
      <c r="R15" s="159"/>
    </row>
    <row r="16" spans="2:21" s="24" customFormat="1" ht="19.5" thickBot="1" x14ac:dyDescent="0.3">
      <c r="B16" s="85">
        <v>2</v>
      </c>
      <c r="C16" s="153"/>
      <c r="D16" s="154"/>
      <c r="E16" s="154"/>
      <c r="F16" s="156"/>
      <c r="G16" s="154"/>
      <c r="H16" s="145">
        <f t="shared" ref="H16:H26" si="0">F16*G16</f>
        <v>0</v>
      </c>
      <c r="I16" s="158"/>
      <c r="J16" s="158"/>
      <c r="K16" s="176">
        <f t="shared" ref="K16:K22" si="1">IF(D16&gt;H16,H16,D16)*$L$12</f>
        <v>0</v>
      </c>
      <c r="L16" s="177"/>
      <c r="M16" s="163">
        <f>H16*(100-$N$12)/100</f>
        <v>0</v>
      </c>
      <c r="N16" s="163"/>
      <c r="O16" s="147">
        <f t="shared" ref="O16:O26" si="2">MIN(E16, K16, M16)</f>
        <v>0</v>
      </c>
      <c r="P16" s="148">
        <f t="shared" ref="P16:P26" si="3">H16-O16</f>
        <v>0</v>
      </c>
      <c r="Q16" s="141">
        <f t="shared" ref="Q16:Q26" si="4">IF(H16&gt;0,1-(O16/H16),0)</f>
        <v>0</v>
      </c>
      <c r="R16" s="159"/>
    </row>
    <row r="17" spans="2:18" s="21" customFormat="1" ht="19.5" thickBot="1" x14ac:dyDescent="0.3">
      <c r="B17" s="86">
        <v>3</v>
      </c>
      <c r="C17" s="157"/>
      <c r="D17" s="154"/>
      <c r="E17" s="154"/>
      <c r="F17" s="156"/>
      <c r="G17" s="154"/>
      <c r="H17" s="145">
        <f t="shared" si="0"/>
        <v>0</v>
      </c>
      <c r="I17" s="158"/>
      <c r="J17" s="158"/>
      <c r="K17" s="176">
        <f t="shared" si="1"/>
        <v>0</v>
      </c>
      <c r="L17" s="177"/>
      <c r="M17" s="163">
        <f t="shared" ref="M17:M22" si="5">H17*(100-$N$12)/100</f>
        <v>0</v>
      </c>
      <c r="N17" s="163"/>
      <c r="O17" s="147">
        <f t="shared" si="2"/>
        <v>0</v>
      </c>
      <c r="P17" s="148">
        <f t="shared" si="3"/>
        <v>0</v>
      </c>
      <c r="Q17" s="141">
        <f t="shared" si="4"/>
        <v>0</v>
      </c>
      <c r="R17" s="160"/>
    </row>
    <row r="18" spans="2:18" s="21" customFormat="1" ht="19.5" thickBot="1" x14ac:dyDescent="0.3">
      <c r="B18" s="85">
        <v>4</v>
      </c>
      <c r="C18" s="157"/>
      <c r="D18" s="154"/>
      <c r="E18" s="154"/>
      <c r="F18" s="156"/>
      <c r="G18" s="154"/>
      <c r="H18" s="145">
        <f t="shared" si="0"/>
        <v>0</v>
      </c>
      <c r="I18" s="158"/>
      <c r="J18" s="158"/>
      <c r="K18" s="176">
        <f t="shared" si="1"/>
        <v>0</v>
      </c>
      <c r="L18" s="177"/>
      <c r="M18" s="163">
        <f t="shared" si="5"/>
        <v>0</v>
      </c>
      <c r="N18" s="163"/>
      <c r="O18" s="147">
        <f t="shared" si="2"/>
        <v>0</v>
      </c>
      <c r="P18" s="148">
        <f t="shared" si="3"/>
        <v>0</v>
      </c>
      <c r="Q18" s="141">
        <f t="shared" si="4"/>
        <v>0</v>
      </c>
      <c r="R18" s="160"/>
    </row>
    <row r="19" spans="2:18" s="21" customFormat="1" ht="21" customHeight="1" thickBot="1" x14ac:dyDescent="0.3">
      <c r="B19" s="85">
        <v>5</v>
      </c>
      <c r="C19" s="157"/>
      <c r="D19" s="154"/>
      <c r="E19" s="154"/>
      <c r="F19" s="156"/>
      <c r="G19" s="154"/>
      <c r="H19" s="145">
        <f t="shared" si="0"/>
        <v>0</v>
      </c>
      <c r="I19" s="158"/>
      <c r="J19" s="158"/>
      <c r="K19" s="176">
        <f t="shared" si="1"/>
        <v>0</v>
      </c>
      <c r="L19" s="177"/>
      <c r="M19" s="163">
        <f t="shared" si="5"/>
        <v>0</v>
      </c>
      <c r="N19" s="163"/>
      <c r="O19" s="147">
        <f t="shared" si="2"/>
        <v>0</v>
      </c>
      <c r="P19" s="148">
        <f t="shared" si="3"/>
        <v>0</v>
      </c>
      <c r="Q19" s="141">
        <f t="shared" si="4"/>
        <v>0</v>
      </c>
      <c r="R19" s="160"/>
    </row>
    <row r="20" spans="2:18" s="21" customFormat="1" ht="19.5" thickBot="1" x14ac:dyDescent="0.3">
      <c r="B20" s="85">
        <v>6</v>
      </c>
      <c r="C20" s="157"/>
      <c r="D20" s="154"/>
      <c r="E20" s="154"/>
      <c r="F20" s="156"/>
      <c r="G20" s="154"/>
      <c r="H20" s="145">
        <f t="shared" si="0"/>
        <v>0</v>
      </c>
      <c r="I20" s="158"/>
      <c r="J20" s="158"/>
      <c r="K20" s="176">
        <f t="shared" si="1"/>
        <v>0</v>
      </c>
      <c r="L20" s="177"/>
      <c r="M20" s="163">
        <f t="shared" si="5"/>
        <v>0</v>
      </c>
      <c r="N20" s="163"/>
      <c r="O20" s="147">
        <f t="shared" si="2"/>
        <v>0</v>
      </c>
      <c r="P20" s="148">
        <f t="shared" si="3"/>
        <v>0</v>
      </c>
      <c r="Q20" s="141">
        <f t="shared" si="4"/>
        <v>0</v>
      </c>
      <c r="R20" s="160"/>
    </row>
    <row r="21" spans="2:18" s="21" customFormat="1" ht="19.5" thickBot="1" x14ac:dyDescent="0.3">
      <c r="B21" s="85">
        <v>7</v>
      </c>
      <c r="C21" s="157"/>
      <c r="D21" s="154"/>
      <c r="E21" s="154"/>
      <c r="F21" s="156"/>
      <c r="G21" s="154"/>
      <c r="H21" s="145">
        <f t="shared" si="0"/>
        <v>0</v>
      </c>
      <c r="I21" s="158"/>
      <c r="J21" s="158"/>
      <c r="K21" s="176">
        <f>IF(D21&gt;H21,H21,D21)*$L$12</f>
        <v>0</v>
      </c>
      <c r="L21" s="177"/>
      <c r="M21" s="163">
        <f t="shared" si="5"/>
        <v>0</v>
      </c>
      <c r="N21" s="163"/>
      <c r="O21" s="147">
        <f t="shared" si="2"/>
        <v>0</v>
      </c>
      <c r="P21" s="148">
        <f t="shared" si="3"/>
        <v>0</v>
      </c>
      <c r="Q21" s="141">
        <f t="shared" si="4"/>
        <v>0</v>
      </c>
      <c r="R21" s="160"/>
    </row>
    <row r="22" spans="2:18" s="21" customFormat="1" ht="19.5" thickBot="1" x14ac:dyDescent="0.3">
      <c r="B22" s="85">
        <v>8</v>
      </c>
      <c r="C22" s="157"/>
      <c r="D22" s="154"/>
      <c r="E22" s="154"/>
      <c r="F22" s="156"/>
      <c r="G22" s="154"/>
      <c r="H22" s="145">
        <f t="shared" si="0"/>
        <v>0</v>
      </c>
      <c r="I22" s="158"/>
      <c r="J22" s="158"/>
      <c r="K22" s="176">
        <f t="shared" si="1"/>
        <v>0</v>
      </c>
      <c r="L22" s="177"/>
      <c r="M22" s="163">
        <f t="shared" si="5"/>
        <v>0</v>
      </c>
      <c r="N22" s="163"/>
      <c r="O22" s="147">
        <f t="shared" si="2"/>
        <v>0</v>
      </c>
      <c r="P22" s="148">
        <f t="shared" si="3"/>
        <v>0</v>
      </c>
      <c r="Q22" s="141">
        <f t="shared" si="4"/>
        <v>0</v>
      </c>
      <c r="R22" s="160"/>
    </row>
    <row r="23" spans="2:18" s="21" customFormat="1" ht="19.5" thickBot="1" x14ac:dyDescent="0.3">
      <c r="B23" s="85">
        <v>9</v>
      </c>
      <c r="C23" s="157"/>
      <c r="D23" s="154"/>
      <c r="E23" s="154"/>
      <c r="F23" s="156"/>
      <c r="G23" s="154"/>
      <c r="H23" s="145">
        <f t="shared" si="0"/>
        <v>0</v>
      </c>
      <c r="I23" s="158"/>
      <c r="J23" s="158"/>
      <c r="K23" s="176">
        <f t="shared" ref="K23:K26" si="6">IF(D23&gt;H23,H23,D23)*$L$12</f>
        <v>0</v>
      </c>
      <c r="L23" s="177"/>
      <c r="M23" s="163">
        <f t="shared" ref="M23:M26" si="7">H23*(100-$N$12)/100</f>
        <v>0</v>
      </c>
      <c r="N23" s="163"/>
      <c r="O23" s="147">
        <f t="shared" si="2"/>
        <v>0</v>
      </c>
      <c r="P23" s="148">
        <f t="shared" si="3"/>
        <v>0</v>
      </c>
      <c r="Q23" s="141">
        <f t="shared" si="4"/>
        <v>0</v>
      </c>
      <c r="R23" s="160"/>
    </row>
    <row r="24" spans="2:18" s="21" customFormat="1" ht="19.5" thickBot="1" x14ac:dyDescent="0.3">
      <c r="B24" s="85">
        <v>10</v>
      </c>
      <c r="C24" s="157"/>
      <c r="D24" s="154"/>
      <c r="E24" s="154"/>
      <c r="F24" s="156"/>
      <c r="G24" s="154"/>
      <c r="H24" s="145">
        <f t="shared" si="0"/>
        <v>0</v>
      </c>
      <c r="I24" s="158"/>
      <c r="J24" s="158"/>
      <c r="K24" s="176">
        <f t="shared" si="6"/>
        <v>0</v>
      </c>
      <c r="L24" s="177"/>
      <c r="M24" s="163">
        <f t="shared" si="7"/>
        <v>0</v>
      </c>
      <c r="N24" s="163"/>
      <c r="O24" s="147">
        <f t="shared" si="2"/>
        <v>0</v>
      </c>
      <c r="P24" s="148">
        <f t="shared" si="3"/>
        <v>0</v>
      </c>
      <c r="Q24" s="141">
        <f t="shared" si="4"/>
        <v>0</v>
      </c>
      <c r="R24" s="160"/>
    </row>
    <row r="25" spans="2:18" s="21" customFormat="1" ht="19.5" thickBot="1" x14ac:dyDescent="0.3">
      <c r="B25" s="85">
        <v>11</v>
      </c>
      <c r="C25" s="157"/>
      <c r="D25" s="154"/>
      <c r="E25" s="154"/>
      <c r="F25" s="156"/>
      <c r="G25" s="154"/>
      <c r="H25" s="145">
        <f t="shared" si="0"/>
        <v>0</v>
      </c>
      <c r="I25" s="158"/>
      <c r="J25" s="158"/>
      <c r="K25" s="176">
        <f t="shared" si="6"/>
        <v>0</v>
      </c>
      <c r="L25" s="177"/>
      <c r="M25" s="163">
        <f t="shared" si="7"/>
        <v>0</v>
      </c>
      <c r="N25" s="163"/>
      <c r="O25" s="147">
        <f t="shared" si="2"/>
        <v>0</v>
      </c>
      <c r="P25" s="148">
        <f t="shared" si="3"/>
        <v>0</v>
      </c>
      <c r="Q25" s="141">
        <f t="shared" si="4"/>
        <v>0</v>
      </c>
      <c r="R25" s="160"/>
    </row>
    <row r="26" spans="2:18" s="21" customFormat="1" ht="19.5" thickBot="1" x14ac:dyDescent="0.3">
      <c r="B26" s="85">
        <v>12</v>
      </c>
      <c r="C26" s="157"/>
      <c r="D26" s="154"/>
      <c r="E26" s="154"/>
      <c r="F26" s="156"/>
      <c r="G26" s="154"/>
      <c r="H26" s="145">
        <f t="shared" si="0"/>
        <v>0</v>
      </c>
      <c r="I26" s="158"/>
      <c r="J26" s="158"/>
      <c r="K26" s="176">
        <f t="shared" si="6"/>
        <v>0</v>
      </c>
      <c r="L26" s="177"/>
      <c r="M26" s="163">
        <f t="shared" si="7"/>
        <v>0</v>
      </c>
      <c r="N26" s="163"/>
      <c r="O26" s="147">
        <f t="shared" si="2"/>
        <v>0</v>
      </c>
      <c r="P26" s="148">
        <f t="shared" si="3"/>
        <v>0</v>
      </c>
      <c r="Q26" s="141">
        <f t="shared" si="4"/>
        <v>0</v>
      </c>
      <c r="R26" s="160"/>
    </row>
    <row r="27" spans="2:18" s="24" customFormat="1" ht="19.5" thickBot="1" x14ac:dyDescent="0.3">
      <c r="B27" s="22"/>
      <c r="C27" s="23" t="s">
        <v>17</v>
      </c>
      <c r="D27" s="144">
        <f>SUM(D15:D26)</f>
        <v>0</v>
      </c>
      <c r="E27" s="145">
        <f>SUM(E15:E26)</f>
        <v>0</v>
      </c>
      <c r="F27" s="146" t="s">
        <v>16</v>
      </c>
      <c r="G27" s="145">
        <f>SUM(G15:G26)</f>
        <v>0</v>
      </c>
      <c r="H27" s="144">
        <f>SUM(H15:H26)</f>
        <v>0</v>
      </c>
      <c r="I27" s="87" t="s">
        <v>16</v>
      </c>
      <c r="J27" s="87" t="s">
        <v>16</v>
      </c>
      <c r="K27" s="201">
        <f>SUM(K15:K26)</f>
        <v>0</v>
      </c>
      <c r="L27" s="202"/>
      <c r="M27" s="195">
        <f>SUM(M15:M26)</f>
        <v>0</v>
      </c>
      <c r="N27" s="195"/>
      <c r="O27" s="149">
        <f>SUM(O15:O26)</f>
        <v>0</v>
      </c>
      <c r="P27" s="149">
        <f>SUM(P15:P26)</f>
        <v>0</v>
      </c>
      <c r="Q27" s="114" t="s">
        <v>16</v>
      </c>
      <c r="R27" s="115" t="s">
        <v>16</v>
      </c>
    </row>
    <row r="28" spans="2:18" ht="12.75" customHeight="1" x14ac:dyDescent="0.25">
      <c r="B28" s="20"/>
      <c r="C28" s="19"/>
      <c r="D28" s="15"/>
      <c r="E28" s="8"/>
      <c r="F28" s="15"/>
      <c r="G28" s="8"/>
      <c r="H28" s="116"/>
      <c r="I28" s="8"/>
      <c r="J28" s="15"/>
      <c r="K28" s="16"/>
      <c r="L28" s="16"/>
      <c r="M28" s="16"/>
      <c r="N28" s="16"/>
      <c r="O28" s="16"/>
      <c r="P28" s="15"/>
      <c r="Q28" s="15"/>
      <c r="R28" s="7"/>
    </row>
    <row r="29" spans="2:18" ht="15.75" customHeight="1" x14ac:dyDescent="0.35">
      <c r="B29" s="14" t="s">
        <v>116</v>
      </c>
      <c r="E29" s="7"/>
      <c r="F29" s="8"/>
      <c r="G29" s="7"/>
      <c r="H29" s="14"/>
      <c r="I29" s="7"/>
      <c r="J29" s="7"/>
      <c r="K29" s="7"/>
      <c r="L29" s="7"/>
      <c r="M29" s="7"/>
      <c r="N29" s="7"/>
      <c r="O29" s="7"/>
      <c r="P29" s="7"/>
      <c r="Q29" s="7"/>
    </row>
    <row r="30" spans="2:18" x14ac:dyDescent="0.25">
      <c r="B30" s="14"/>
      <c r="C30" s="7"/>
      <c r="D30" s="7"/>
      <c r="E30" s="7"/>
      <c r="F30" s="8"/>
      <c r="G30" s="7"/>
      <c r="H30" s="14"/>
      <c r="I30" s="7"/>
      <c r="J30" s="7"/>
      <c r="K30" s="7"/>
      <c r="L30" s="7"/>
      <c r="M30" s="7"/>
      <c r="N30" s="192" t="s">
        <v>106</v>
      </c>
      <c r="O30" s="192"/>
      <c r="P30" s="192"/>
      <c r="Q30" s="7"/>
    </row>
    <row r="31" spans="2:18" ht="48" customHeight="1" x14ac:dyDescent="0.25">
      <c r="B31" s="9" t="s">
        <v>15</v>
      </c>
      <c r="C31" s="14"/>
      <c r="D31" s="14"/>
      <c r="E31" s="14"/>
      <c r="F31" s="116"/>
      <c r="G31" s="14"/>
      <c r="H31" s="194" t="s">
        <v>109</v>
      </c>
      <c r="I31" s="194"/>
      <c r="J31" s="194"/>
      <c r="K31" s="194"/>
      <c r="L31" s="84"/>
      <c r="M31" s="14"/>
      <c r="N31" s="192"/>
      <c r="O31" s="192"/>
      <c r="P31" s="192"/>
      <c r="Q31" s="14"/>
      <c r="R31" s="9"/>
    </row>
    <row r="32" spans="2:18" ht="26.25" customHeight="1" x14ac:dyDescent="0.25">
      <c r="B32" s="9" t="s">
        <v>14</v>
      </c>
      <c r="C32" s="9"/>
      <c r="D32" s="9"/>
      <c r="E32" s="10"/>
      <c r="F32" s="10"/>
      <c r="G32" s="10"/>
      <c r="Q32" s="13"/>
    </row>
    <row r="33" spans="2:18" ht="24.75" customHeight="1" x14ac:dyDescent="0.25">
      <c r="B33" s="9" t="s">
        <v>13</v>
      </c>
      <c r="C33" s="9"/>
      <c r="D33" s="9"/>
      <c r="E33" s="10"/>
      <c r="F33" s="10"/>
      <c r="G33" s="10"/>
      <c r="H33" s="192" t="s">
        <v>12</v>
      </c>
      <c r="I33" s="192"/>
      <c r="J33" s="192"/>
      <c r="K33" s="192"/>
      <c r="L33" s="83"/>
      <c r="N33" s="193" t="s">
        <v>11</v>
      </c>
      <c r="O33" s="193"/>
      <c r="P33" s="193"/>
      <c r="Q33" s="12"/>
    </row>
    <row r="34" spans="2:18" ht="22.5" customHeight="1" x14ac:dyDescent="0.25">
      <c r="B34" s="185" t="s">
        <v>10</v>
      </c>
      <c r="C34" s="185"/>
      <c r="D34" s="11"/>
      <c r="E34" s="9"/>
      <c r="F34" s="10"/>
      <c r="G34" s="9"/>
      <c r="H34" s="9"/>
      <c r="I34" s="9"/>
      <c r="J34" s="10"/>
      <c r="K34" s="9"/>
      <c r="L34" s="9"/>
      <c r="M34" s="9"/>
      <c r="N34" s="9"/>
      <c r="P34" s="9"/>
      <c r="Q34" s="9"/>
      <c r="R34" s="9"/>
    </row>
    <row r="35" spans="2:18" x14ac:dyDescent="0.25">
      <c r="B35" s="7"/>
      <c r="C35" s="7"/>
      <c r="D35" s="7"/>
      <c r="E35" s="7"/>
      <c r="F35" s="8"/>
      <c r="G35" s="7"/>
      <c r="H35" s="7"/>
      <c r="I35" s="7"/>
      <c r="J35" s="8"/>
      <c r="K35" s="7"/>
      <c r="L35" s="7"/>
      <c r="M35" s="8"/>
      <c r="N35" s="8"/>
      <c r="P35" s="7"/>
      <c r="Q35" s="7"/>
      <c r="R35" s="7"/>
    </row>
    <row r="36" spans="2:18" x14ac:dyDescent="0.25">
      <c r="B36" s="7"/>
      <c r="C36" s="7"/>
      <c r="D36" s="7"/>
      <c r="E36" s="7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 x14ac:dyDescent="0.25">
      <c r="B37" s="7"/>
      <c r="C37" s="7"/>
      <c r="D37" s="7"/>
      <c r="E37" s="7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x14ac:dyDescent="0.25">
      <c r="B38" s="7"/>
      <c r="C38" s="7"/>
      <c r="D38" s="7"/>
      <c r="E38" s="7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 x14ac:dyDescent="0.25">
      <c r="B39" s="7"/>
      <c r="C39" s="7"/>
      <c r="D39" s="7"/>
      <c r="E39" s="7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 x14ac:dyDescent="0.25">
      <c r="B40" s="7"/>
      <c r="C40" s="7"/>
      <c r="D40" s="7"/>
      <c r="E40" s="7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 x14ac:dyDescent="0.25">
      <c r="B41" s="7"/>
      <c r="C41" s="7"/>
      <c r="D41" s="7"/>
      <c r="E41" s="7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 x14ac:dyDescent="0.25">
      <c r="B42" s="7"/>
      <c r="C42" s="7"/>
      <c r="D42" s="7"/>
      <c r="E42" s="7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 x14ac:dyDescent="0.25">
      <c r="B43" s="7"/>
      <c r="C43" s="7"/>
      <c r="D43" s="7"/>
      <c r="E43" s="7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 x14ac:dyDescent="0.25">
      <c r="B44" s="7"/>
      <c r="C44" s="7" t="s">
        <v>9</v>
      </c>
      <c r="D44" s="7"/>
      <c r="E44" s="7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 x14ac:dyDescent="0.25">
      <c r="B45" s="7"/>
      <c r="C45" s="7"/>
      <c r="D45" s="7"/>
      <c r="E45" s="7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 x14ac:dyDescent="0.25">
      <c r="B46" s="7"/>
      <c r="C46" s="7"/>
      <c r="D46" s="7"/>
      <c r="E46" s="7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8" x14ac:dyDescent="0.25">
      <c r="B47" s="7"/>
      <c r="C47" s="7"/>
      <c r="D47" s="7"/>
      <c r="E47" s="7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 x14ac:dyDescent="0.25">
      <c r="B48" s="7"/>
      <c r="C48" s="7"/>
      <c r="D48" s="7"/>
      <c r="E48" s="7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2:18" x14ac:dyDescent="0.25">
      <c r="B49" s="7"/>
      <c r="C49" s="7"/>
      <c r="D49" s="7"/>
      <c r="E49" s="7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 x14ac:dyDescent="0.25">
      <c r="B50" s="7"/>
      <c r="C50" s="7"/>
      <c r="D50" s="7"/>
      <c r="E50" s="7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 x14ac:dyDescent="0.25">
      <c r="B51" s="7"/>
      <c r="C51" s="7"/>
      <c r="D51" s="7"/>
      <c r="E51" s="7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8" x14ac:dyDescent="0.25">
      <c r="B52" s="7"/>
      <c r="C52" s="7"/>
      <c r="D52" s="7"/>
      <c r="E52" s="7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2:18" x14ac:dyDescent="0.25">
      <c r="B53" s="7"/>
      <c r="C53" s="7"/>
      <c r="D53" s="7"/>
      <c r="E53" s="7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 x14ac:dyDescent="0.25">
      <c r="B54" s="7"/>
      <c r="C54" s="7"/>
      <c r="D54" s="7"/>
      <c r="E54" s="7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2:18" x14ac:dyDescent="0.25">
      <c r="B55" s="7"/>
      <c r="C55" s="7"/>
      <c r="D55" s="7"/>
      <c r="E55" s="7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2:18" x14ac:dyDescent="0.25">
      <c r="B56" s="7"/>
      <c r="C56" s="7"/>
      <c r="D56" s="7"/>
      <c r="E56" s="7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2:18" x14ac:dyDescent="0.25">
      <c r="B57" s="7"/>
      <c r="C57" s="7"/>
      <c r="D57" s="7"/>
      <c r="E57" s="7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 x14ac:dyDescent="0.25">
      <c r="B58" s="7"/>
      <c r="C58" s="7"/>
      <c r="D58" s="7"/>
      <c r="E58" s="7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x14ac:dyDescent="0.25">
      <c r="B59" s="7"/>
      <c r="C59" s="7"/>
      <c r="D59" s="7"/>
      <c r="E59" s="7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x14ac:dyDescent="0.25">
      <c r="B60" s="7"/>
      <c r="C60" s="7"/>
      <c r="D60" s="7"/>
      <c r="E60" s="7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x14ac:dyDescent="0.25">
      <c r="B61" s="7"/>
      <c r="C61" s="7"/>
      <c r="D61" s="7"/>
      <c r="E61" s="7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x14ac:dyDescent="0.25">
      <c r="B62" s="7"/>
      <c r="C62" s="7"/>
      <c r="D62" s="7"/>
      <c r="E62" s="7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x14ac:dyDescent="0.25">
      <c r="B63" s="7"/>
      <c r="C63" s="7"/>
      <c r="D63" s="7"/>
      <c r="E63" s="7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 x14ac:dyDescent="0.25">
      <c r="B64" s="7"/>
      <c r="C64" s="7"/>
      <c r="D64" s="7"/>
      <c r="E64" s="7"/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 x14ac:dyDescent="0.25">
      <c r="B65" s="7"/>
      <c r="C65" s="7"/>
      <c r="D65" s="7"/>
      <c r="E65" s="7"/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 x14ac:dyDescent="0.25">
      <c r="B66" s="7"/>
      <c r="C66" s="7"/>
      <c r="D66" s="7"/>
      <c r="E66" s="7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 x14ac:dyDescent="0.25">
      <c r="B67" s="7"/>
      <c r="C67" s="7"/>
      <c r="D67" s="7"/>
      <c r="E67" s="7"/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 x14ac:dyDescent="0.25">
      <c r="B68" s="7"/>
      <c r="C68" s="7"/>
      <c r="D68" s="7"/>
      <c r="E68" s="7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 x14ac:dyDescent="0.25">
      <c r="B69" s="7"/>
      <c r="C69" s="7"/>
      <c r="D69" s="7"/>
      <c r="E69" s="7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 x14ac:dyDescent="0.25">
      <c r="B70" s="7"/>
      <c r="C70" s="7"/>
      <c r="D70" s="7"/>
      <c r="E70" s="7"/>
      <c r="F70" s="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 x14ac:dyDescent="0.25">
      <c r="B71" s="7"/>
      <c r="C71" s="7"/>
      <c r="D71" s="7"/>
      <c r="E71" s="7"/>
      <c r="F71" s="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 x14ac:dyDescent="0.25">
      <c r="B72" s="7"/>
      <c r="C72" s="7"/>
      <c r="D72" s="7"/>
      <c r="E72" s="7"/>
      <c r="F72" s="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 x14ac:dyDescent="0.25">
      <c r="B73" s="7"/>
      <c r="C73" s="7"/>
      <c r="D73" s="7"/>
      <c r="E73" s="7"/>
      <c r="F73" s="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 x14ac:dyDescent="0.25">
      <c r="B74" s="7"/>
      <c r="C74" s="7"/>
      <c r="D74" s="7"/>
      <c r="E74" s="7"/>
      <c r="F74" s="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 x14ac:dyDescent="0.25">
      <c r="B75" s="7"/>
      <c r="C75" s="7"/>
      <c r="D75" s="7"/>
      <c r="E75" s="7"/>
      <c r="F75" s="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 x14ac:dyDescent="0.25">
      <c r="B76" s="7"/>
      <c r="C76" s="7"/>
      <c r="D76" s="7"/>
      <c r="E76" s="7"/>
      <c r="F76" s="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 x14ac:dyDescent="0.25">
      <c r="B77" s="7"/>
      <c r="C77" s="7"/>
      <c r="D77" s="7"/>
      <c r="E77" s="7"/>
      <c r="F77" s="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 x14ac:dyDescent="0.25">
      <c r="B78" s="7"/>
      <c r="C78" s="7"/>
      <c r="D78" s="7"/>
      <c r="E78" s="7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 x14ac:dyDescent="0.25">
      <c r="B79" s="7"/>
      <c r="C79" s="7"/>
      <c r="D79" s="7"/>
      <c r="E79" s="7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 x14ac:dyDescent="0.25">
      <c r="B80" s="7"/>
      <c r="C80" s="7"/>
      <c r="D80" s="7"/>
      <c r="E80" s="7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2:18" x14ac:dyDescent="0.25">
      <c r="B81" s="7"/>
      <c r="C81" s="7"/>
      <c r="D81" s="7"/>
      <c r="E81" s="7"/>
      <c r="F81" s="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2:18" x14ac:dyDescent="0.25">
      <c r="B82" s="7"/>
      <c r="C82" s="7"/>
      <c r="D82" s="7"/>
      <c r="E82" s="7"/>
      <c r="F82" s="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2:18" x14ac:dyDescent="0.25">
      <c r="B83" s="7"/>
      <c r="C83" s="7"/>
      <c r="D83" s="7"/>
      <c r="E83" s="7"/>
      <c r="F83" s="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2:18" x14ac:dyDescent="0.25">
      <c r="B84" s="7"/>
      <c r="C84" s="7"/>
      <c r="D84" s="7"/>
      <c r="E84" s="7"/>
      <c r="F84" s="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2:18" x14ac:dyDescent="0.25">
      <c r="B85" s="7"/>
      <c r="C85" s="7"/>
      <c r="D85" s="7"/>
      <c r="E85" s="7"/>
      <c r="F85" s="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2:18" x14ac:dyDescent="0.25">
      <c r="B86" s="7"/>
      <c r="C86" s="7"/>
      <c r="D86" s="7"/>
      <c r="E86" s="7"/>
      <c r="F86" s="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2:18" x14ac:dyDescent="0.25">
      <c r="B87" s="7"/>
      <c r="C87" s="7"/>
      <c r="D87" s="7"/>
      <c r="E87" s="7"/>
      <c r="F87" s="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2:18" x14ac:dyDescent="0.25">
      <c r="B88" s="7"/>
      <c r="C88" s="7"/>
      <c r="D88" s="7"/>
      <c r="E88" s="7"/>
      <c r="F88" s="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2:18" x14ac:dyDescent="0.25">
      <c r="B89" s="7"/>
      <c r="C89" s="7"/>
      <c r="D89" s="7"/>
      <c r="E89" s="7"/>
      <c r="F89" s="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2:18" x14ac:dyDescent="0.25">
      <c r="B90" s="7"/>
      <c r="C90" s="7"/>
      <c r="D90" s="7"/>
      <c r="E90" s="7"/>
      <c r="F90" s="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2:18" x14ac:dyDescent="0.25">
      <c r="B91" s="7"/>
      <c r="C91" s="7"/>
      <c r="D91" s="7"/>
      <c r="E91" s="7"/>
      <c r="F91" s="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18" x14ac:dyDescent="0.25">
      <c r="B92" s="7"/>
      <c r="C92" s="7"/>
      <c r="D92" s="7"/>
      <c r="E92" s="7"/>
      <c r="F92" s="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2:18" x14ac:dyDescent="0.25">
      <c r="B93" s="7"/>
      <c r="C93" s="7"/>
      <c r="D93" s="7"/>
      <c r="E93" s="7"/>
      <c r="F93" s="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2:18" x14ac:dyDescent="0.25">
      <c r="B94" s="7"/>
      <c r="C94" s="7"/>
      <c r="D94" s="7"/>
      <c r="E94" s="7"/>
      <c r="F94" s="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2:18" x14ac:dyDescent="0.25">
      <c r="B95" s="7"/>
      <c r="C95" s="7"/>
      <c r="D95" s="7"/>
      <c r="E95" s="7"/>
      <c r="F95" s="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2:18" x14ac:dyDescent="0.25"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2:18" x14ac:dyDescent="0.25">
      <c r="B97" s="7"/>
      <c r="C97" s="7"/>
      <c r="D97" s="7"/>
      <c r="E97" s="7"/>
      <c r="F97" s="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2:18" x14ac:dyDescent="0.25"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2:18" x14ac:dyDescent="0.25"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2:18" x14ac:dyDescent="0.25">
      <c r="B100" s="7"/>
      <c r="C100" s="7"/>
      <c r="D100" s="7"/>
      <c r="E100" s="7"/>
      <c r="F100" s="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2:18" x14ac:dyDescent="0.25">
      <c r="B101" s="7"/>
      <c r="C101" s="7"/>
      <c r="D101" s="7"/>
      <c r="E101" s="7"/>
      <c r="F101" s="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2:18" x14ac:dyDescent="0.25">
      <c r="B102" s="7"/>
      <c r="C102" s="7"/>
      <c r="D102" s="7"/>
      <c r="E102" s="7"/>
      <c r="F102" s="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2:18" x14ac:dyDescent="0.25">
      <c r="B103" s="7"/>
      <c r="C103" s="7"/>
      <c r="D103" s="7"/>
      <c r="E103" s="7"/>
      <c r="F103" s="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2:18" x14ac:dyDescent="0.25">
      <c r="B104" s="7"/>
      <c r="C104" s="7"/>
      <c r="D104" s="7"/>
      <c r="E104" s="7"/>
      <c r="F104" s="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2:18" x14ac:dyDescent="0.25">
      <c r="B105" s="7"/>
      <c r="C105" s="7"/>
      <c r="D105" s="7"/>
      <c r="E105" s="7"/>
      <c r="F105" s="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2:18" x14ac:dyDescent="0.25">
      <c r="B106" s="7"/>
      <c r="C106" s="7"/>
      <c r="D106" s="7"/>
      <c r="E106" s="7"/>
      <c r="F106" s="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2:18" x14ac:dyDescent="0.25">
      <c r="B107" s="7"/>
      <c r="C107" s="7"/>
      <c r="D107" s="7"/>
      <c r="E107" s="7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2:18" x14ac:dyDescent="0.25">
      <c r="B108" s="7"/>
      <c r="C108" s="7"/>
      <c r="D108" s="7"/>
      <c r="E108" s="7"/>
      <c r="F108" s="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2:18" x14ac:dyDescent="0.25">
      <c r="B109" s="7"/>
      <c r="C109" s="7"/>
      <c r="D109" s="7"/>
      <c r="E109" s="7"/>
      <c r="F109" s="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2:18" x14ac:dyDescent="0.25">
      <c r="B110" s="7"/>
      <c r="C110" s="7"/>
      <c r="D110" s="7"/>
      <c r="E110" s="7"/>
      <c r="F110" s="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2:18" x14ac:dyDescent="0.25">
      <c r="B111" s="7"/>
      <c r="C111" s="7"/>
      <c r="D111" s="7"/>
      <c r="E111" s="7"/>
      <c r="F111" s="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2:18" x14ac:dyDescent="0.25">
      <c r="B112" s="7"/>
      <c r="C112" s="7"/>
      <c r="D112" s="7"/>
      <c r="E112" s="7"/>
      <c r="F112" s="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2:18" x14ac:dyDescent="0.25">
      <c r="B113" s="7"/>
      <c r="C113" s="7"/>
      <c r="D113" s="7"/>
      <c r="E113" s="7"/>
      <c r="F113" s="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2:18" x14ac:dyDescent="0.25">
      <c r="B114" s="7"/>
      <c r="C114" s="7"/>
      <c r="D114" s="7"/>
      <c r="E114" s="7"/>
      <c r="F114" s="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2:18" x14ac:dyDescent="0.25">
      <c r="B115" s="7"/>
      <c r="C115" s="7"/>
      <c r="D115" s="7"/>
      <c r="E115" s="7"/>
      <c r="F115" s="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2:18" x14ac:dyDescent="0.25">
      <c r="B116" s="7"/>
      <c r="C116" s="7"/>
      <c r="D116" s="7"/>
      <c r="E116" s="7"/>
      <c r="F116" s="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2:18" x14ac:dyDescent="0.25">
      <c r="B117" s="7"/>
      <c r="C117" s="7"/>
      <c r="D117" s="7"/>
      <c r="E117" s="7"/>
      <c r="F117" s="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2:18" x14ac:dyDescent="0.25">
      <c r="B118" s="7"/>
      <c r="C118" s="7"/>
      <c r="D118" s="7"/>
      <c r="E118" s="7"/>
      <c r="F118" s="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2:18" x14ac:dyDescent="0.25">
      <c r="B119" s="7"/>
      <c r="C119" s="7"/>
      <c r="D119" s="7"/>
      <c r="E119" s="7"/>
      <c r="F119" s="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2:18" x14ac:dyDescent="0.25">
      <c r="B120" s="7"/>
      <c r="C120" s="7"/>
      <c r="D120" s="7"/>
      <c r="E120" s="7"/>
      <c r="F120" s="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2:18" x14ac:dyDescent="0.25">
      <c r="B121" s="7"/>
      <c r="C121" s="7"/>
      <c r="D121" s="7"/>
      <c r="E121" s="7"/>
      <c r="F121" s="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2:18" x14ac:dyDescent="0.25">
      <c r="B122" s="7"/>
      <c r="C122" s="7"/>
      <c r="D122" s="7"/>
      <c r="E122" s="7"/>
      <c r="F122" s="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2:18" x14ac:dyDescent="0.25">
      <c r="B123" s="7"/>
      <c r="C123" s="7"/>
      <c r="D123" s="7"/>
      <c r="E123" s="7"/>
      <c r="F123" s="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2:18" x14ac:dyDescent="0.25">
      <c r="B124" s="7"/>
      <c r="C124" s="7"/>
      <c r="D124" s="7"/>
      <c r="E124" s="7"/>
      <c r="F124" s="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2:18" x14ac:dyDescent="0.25">
      <c r="B125" s="7"/>
      <c r="C125" s="7"/>
      <c r="D125" s="7"/>
      <c r="E125" s="7"/>
      <c r="F125" s="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2:18" x14ac:dyDescent="0.25">
      <c r="B126" s="7"/>
      <c r="C126" s="7"/>
      <c r="D126" s="7"/>
      <c r="E126" s="7"/>
      <c r="F126" s="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2:18" x14ac:dyDescent="0.25">
      <c r="B127" s="7"/>
      <c r="C127" s="7"/>
      <c r="D127" s="7"/>
      <c r="E127" s="7"/>
      <c r="F127" s="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2:18" x14ac:dyDescent="0.25">
      <c r="B128" s="7"/>
      <c r="C128" s="7"/>
      <c r="D128" s="7"/>
      <c r="E128" s="7"/>
      <c r="F128" s="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2:18" x14ac:dyDescent="0.25">
      <c r="B129" s="7"/>
      <c r="C129" s="7"/>
      <c r="D129" s="7"/>
      <c r="E129" s="7"/>
      <c r="F129" s="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2:18" x14ac:dyDescent="0.25">
      <c r="B130" s="7"/>
      <c r="C130" s="7"/>
      <c r="D130" s="7"/>
      <c r="E130" s="7"/>
      <c r="F130" s="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2:18" x14ac:dyDescent="0.25">
      <c r="B131" s="7"/>
      <c r="C131" s="7"/>
      <c r="D131" s="7"/>
      <c r="E131" s="7"/>
      <c r="F131" s="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2:18" x14ac:dyDescent="0.25">
      <c r="B132" s="7"/>
      <c r="C132" s="7"/>
      <c r="D132" s="7"/>
      <c r="E132" s="7"/>
      <c r="F132" s="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2:18" x14ac:dyDescent="0.25">
      <c r="B133" s="7"/>
      <c r="C133" s="7"/>
      <c r="D133" s="7"/>
      <c r="E133" s="7"/>
      <c r="F133" s="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2:18" x14ac:dyDescent="0.25">
      <c r="B134" s="7"/>
      <c r="C134" s="7"/>
      <c r="D134" s="7"/>
      <c r="E134" s="7"/>
      <c r="F134" s="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2:18" x14ac:dyDescent="0.25">
      <c r="B135" s="7"/>
      <c r="C135" s="7"/>
      <c r="D135" s="7"/>
      <c r="E135" s="7"/>
      <c r="F135" s="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2:18" x14ac:dyDescent="0.25">
      <c r="B136" s="7"/>
      <c r="C136" s="7"/>
      <c r="D136" s="7"/>
      <c r="E136" s="7"/>
      <c r="F136" s="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2:18" x14ac:dyDescent="0.25">
      <c r="B137" s="7"/>
      <c r="C137" s="7"/>
      <c r="D137" s="7"/>
      <c r="E137" s="7"/>
      <c r="F137" s="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2:18" x14ac:dyDescent="0.25">
      <c r="B138" s="7"/>
      <c r="C138" s="7"/>
      <c r="D138" s="7"/>
      <c r="E138" s="7"/>
      <c r="F138" s="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2:18" x14ac:dyDescent="0.25">
      <c r="B139" s="7"/>
      <c r="C139" s="7"/>
      <c r="D139" s="7"/>
      <c r="E139" s="7"/>
      <c r="F139" s="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2:18" x14ac:dyDescent="0.25">
      <c r="B140" s="7"/>
      <c r="C140" s="7"/>
      <c r="D140" s="7"/>
      <c r="E140" s="7"/>
      <c r="F140" s="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18" x14ac:dyDescent="0.25">
      <c r="B141" s="7"/>
      <c r="C141" s="7"/>
      <c r="D141" s="7"/>
      <c r="E141" s="7"/>
      <c r="F141" s="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18" x14ac:dyDescent="0.25">
      <c r="B142" s="7"/>
      <c r="C142" s="7"/>
      <c r="D142" s="7"/>
      <c r="E142" s="7"/>
      <c r="F142" s="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18" x14ac:dyDescent="0.25">
      <c r="B143" s="7"/>
      <c r="C143" s="7"/>
      <c r="D143" s="7"/>
      <c r="E143" s="7"/>
      <c r="F143" s="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18" x14ac:dyDescent="0.25">
      <c r="B144" s="7"/>
      <c r="C144" s="7"/>
      <c r="D144" s="7"/>
      <c r="E144" s="7"/>
      <c r="F144" s="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2:18" x14ac:dyDescent="0.25">
      <c r="B145" s="7"/>
      <c r="C145" s="7"/>
      <c r="D145" s="7"/>
      <c r="E145" s="7"/>
      <c r="F145" s="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 x14ac:dyDescent="0.25">
      <c r="B146" s="7"/>
      <c r="C146" s="7"/>
      <c r="D146" s="7"/>
      <c r="E146" s="7"/>
      <c r="F146" s="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2:18" x14ac:dyDescent="0.25">
      <c r="B147" s="7"/>
      <c r="C147" s="7"/>
      <c r="D147" s="7"/>
      <c r="E147" s="7"/>
      <c r="F147" s="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2:18" x14ac:dyDescent="0.25">
      <c r="B148" s="7"/>
      <c r="C148" s="7"/>
      <c r="D148" s="7"/>
      <c r="E148" s="7"/>
      <c r="F148" s="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2:18" x14ac:dyDescent="0.25">
      <c r="B149" s="7"/>
      <c r="C149" s="7"/>
      <c r="D149" s="7"/>
      <c r="E149" s="7"/>
      <c r="F149" s="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 x14ac:dyDescent="0.25">
      <c r="B150" s="7"/>
      <c r="C150" s="7"/>
      <c r="D150" s="7"/>
      <c r="E150" s="7"/>
      <c r="F150" s="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2:18" x14ac:dyDescent="0.25">
      <c r="B151" s="7"/>
      <c r="C151" s="7"/>
      <c r="D151" s="7"/>
      <c r="E151" s="7"/>
      <c r="F151" s="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 x14ac:dyDescent="0.25">
      <c r="B152" s="7"/>
      <c r="C152" s="7"/>
      <c r="D152" s="7"/>
      <c r="E152" s="7"/>
      <c r="F152" s="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 x14ac:dyDescent="0.25">
      <c r="B153" s="7"/>
      <c r="C153" s="7"/>
      <c r="D153" s="7"/>
      <c r="E153" s="7"/>
      <c r="F153" s="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 x14ac:dyDescent="0.25">
      <c r="B154" s="7"/>
      <c r="C154" s="7"/>
      <c r="D154" s="7"/>
      <c r="E154" s="7"/>
      <c r="F154" s="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2:18" x14ac:dyDescent="0.25">
      <c r="B155" s="7"/>
      <c r="C155" s="7"/>
      <c r="D155" s="7"/>
      <c r="E155" s="7"/>
      <c r="F155" s="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2:18" x14ac:dyDescent="0.25">
      <c r="B156" s="7"/>
      <c r="C156" s="7"/>
      <c r="D156" s="7"/>
      <c r="E156" s="7"/>
      <c r="F156" s="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2:18" x14ac:dyDescent="0.25">
      <c r="B157" s="7"/>
      <c r="C157" s="7"/>
      <c r="D157" s="7"/>
      <c r="E157" s="7"/>
      <c r="F157" s="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2:18" x14ac:dyDescent="0.25">
      <c r="B158" s="7"/>
      <c r="C158" s="7"/>
      <c r="D158" s="7"/>
      <c r="E158" s="7"/>
      <c r="F158" s="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2:18" x14ac:dyDescent="0.25">
      <c r="B159" s="7"/>
      <c r="C159" s="7"/>
      <c r="D159" s="7"/>
      <c r="E159" s="7"/>
      <c r="F159" s="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</sheetData>
  <sheetProtection algorithmName="SHA-512" hashValue="Or47AEh02b0zBWq2+iL4X4iFVqHr/+L/Pem0wG47VXKaHxixiCfZB6Z8KY+xZPK6QbltdxVwcPao9BbKc99EqQ==" saltValue="jD1neKzA+xRkuZWDEJ4wAQ==" spinCount="100000" sheet="1" objects="1" scenarios="1" formatColumns="0" formatRows="0" insertRows="0" deleteRows="0"/>
  <dataConsolidate/>
  <mergeCells count="62">
    <mergeCell ref="K26:L26"/>
    <mergeCell ref="K27:L27"/>
    <mergeCell ref="L12:L13"/>
    <mergeCell ref="K12:K13"/>
    <mergeCell ref="K14:L14"/>
    <mergeCell ref="K23:L23"/>
    <mergeCell ref="K24:L24"/>
    <mergeCell ref="K25:L25"/>
    <mergeCell ref="O10:O13"/>
    <mergeCell ref="P10:P13"/>
    <mergeCell ref="Q10:Q13"/>
    <mergeCell ref="R10:R13"/>
    <mergeCell ref="M12:M13"/>
    <mergeCell ref="N12:N13"/>
    <mergeCell ref="M16:N16"/>
    <mergeCell ref="M27:N27"/>
    <mergeCell ref="B10:B13"/>
    <mergeCell ref="C10:C13"/>
    <mergeCell ref="D11:D13"/>
    <mergeCell ref="E11:E13"/>
    <mergeCell ref="F11:F13"/>
    <mergeCell ref="M19:N19"/>
    <mergeCell ref="M22:N22"/>
    <mergeCell ref="K15:L15"/>
    <mergeCell ref="K16:L16"/>
    <mergeCell ref="K18:L18"/>
    <mergeCell ref="K19:L19"/>
    <mergeCell ref="K20:L20"/>
    <mergeCell ref="K21:L21"/>
    <mergeCell ref="K22:L22"/>
    <mergeCell ref="B4:C4"/>
    <mergeCell ref="O1:P1"/>
    <mergeCell ref="Q1:R1"/>
    <mergeCell ref="B34:C34"/>
    <mergeCell ref="F10:J10"/>
    <mergeCell ref="C3:Q3"/>
    <mergeCell ref="D10:E10"/>
    <mergeCell ref="M20:N20"/>
    <mergeCell ref="M21:N21"/>
    <mergeCell ref="M26:N26"/>
    <mergeCell ref="M18:N18"/>
    <mergeCell ref="N30:P31"/>
    <mergeCell ref="N33:P33"/>
    <mergeCell ref="H31:K31"/>
    <mergeCell ref="H33:K33"/>
    <mergeCell ref="M15:N15"/>
    <mergeCell ref="M23:N23"/>
    <mergeCell ref="M24:N24"/>
    <mergeCell ref="M25:N25"/>
    <mergeCell ref="C2:E2"/>
    <mergeCell ref="C1:E1"/>
    <mergeCell ref="F2:N2"/>
    <mergeCell ref="M17:N17"/>
    <mergeCell ref="M14:N14"/>
    <mergeCell ref="H11:H13"/>
    <mergeCell ref="G11:G13"/>
    <mergeCell ref="I11:I13"/>
    <mergeCell ref="J11:J13"/>
    <mergeCell ref="M10:N11"/>
    <mergeCell ref="K10:L11"/>
    <mergeCell ref="K17:L17"/>
    <mergeCell ref="D4:R4"/>
  </mergeCells>
  <dataValidations xWindow="558" yWindow="510" count="17">
    <dataValidation allowBlank="1" showInputMessage="1" showErrorMessage="1" prompt="Wpisz nazwę sprzętu zgodną ze sprzętem określonym w załączniku nr 1a do umowy w kolumnie nr 2 Rodzaj sprzętu" sqref="C15:C26"/>
    <dataValidation type="textLength" allowBlank="1" showInputMessage="1" showErrorMessage="1" error="Wartość Po powinna mieścić się w przedziale od 0,9999 do 1" prompt="Wpisz wartość współczynnika Po określoną w załączniku nr 1a do umowy w kolumnie nr 5 (przykład: 0,9896)." sqref="L12:L13">
      <formula1>1</formula1>
      <formula2>6</formula2>
    </dataValidation>
    <dataValidation allowBlank="1" showInputMessage="1" showErrorMessage="1" prompt="Wpisz wartość udziału własnego określonego w §2 ust. 3 umowy (format: 00,00, bez znaku %)." sqref="N12:N13"/>
    <dataValidation allowBlank="1" showInputMessage="1" showErrorMessage="1" prompt="Wpisz wartości zgodne z określonymi dla danego sprzętu w załączniku nr 1 do umowy w kolumnie nr 4 Planowany koszt ogólem (K)" sqref="D16:D26"/>
    <dataValidation allowBlank="1" showInputMessage="1" showErrorMessage="1" prompt="Wpisz wartości zgodne z określonymi dla danego sprzętu w załączniku nr 1 do umowy w jkolumnie nr 5 Dofinansowanie z Ministerstwa Zdrowia " sqref="E16:E26"/>
    <dataValidation allowBlank="1" showInputMessage="1" showErrorMessage="1" prompt="Podaj ilość zakupionego sprzętu zgodnie z ilością określoną na fakturze " sqref="F16:F26"/>
    <dataValidation allowBlank="1" showInputMessage="1" showErrorMessage="1" prompt="Wpisz cenę jednostkową zakpionego sprzętu (za 1 sztukę) zgodnie z wartością określoną na fakturze potwierdzającej jego zakup" sqref="G16:G26"/>
    <dataValidation allowBlank="1" showInputMessage="1" showErrorMessage="1" prompt="Podaj numer faktury potwierdzającej zakup sprzętu" sqref="J16:J26"/>
    <dataValidation allowBlank="1" showInputMessage="1" showErrorMessage="1" prompt="Wpisz nazwę zadania realizowanego w ramach programu POLKARD zgodnego z nazwą zadania określoną w par. 1 ust. 1 umowy" sqref="D4:R4"/>
    <dataValidation allowBlank="1" showInputMessage="1" showErrorMessage="1" prompt="Wpisz numer umowy zawartej na realizację zadania" sqref="Q1:R1"/>
    <dataValidation allowBlank="1" showInputMessage="1" showErrorMessage="1" prompt="Wpisz wartości zgodne z określonymi dla danego sprzętu w załączniku nr 1 do umowy w kolumnie nr 4 Planowany koszt ogółem (K)" sqref="D15"/>
    <dataValidation allowBlank="1" showInputMessage="1" showErrorMessage="1" prompt="Wpisz wartości zgodnie z określonymi dla danego sprzętu w załączniku nr 1 do umowy w kolumnie nr 5 Dofinansowanie z Ministerstwa Zdrowia." sqref="E15"/>
    <dataValidation allowBlank="1" showInputMessage="1" showErrorMessage="1" prompt="Podaj ilość zakupionego sprzętu zgodnie z ilością określoną na fakturze. " sqref="F15"/>
    <dataValidation allowBlank="1" showInputMessage="1" showErrorMessage="1" prompt="Wpisz cenę jednostkową zakupionego sprzętu (za 1 sztukę) zgodnie z wartością określoną na fakturze potwierdzającej jego zakup." sqref="G15"/>
    <dataValidation allowBlank="1" showInputMessage="1" showErrorMessage="1" prompt="Podaj numer faktury potwierdzającej zakup sprzętu wskazanego w tej pozycji." sqref="J15"/>
    <dataValidation allowBlank="1" showInputMessage="1" showErrorMessage="1" prompt="Wpisz datę wystawienia faktury zgodną z datą określoną na fakturze potwierdzającej zakup sprzętu wskazanego w tej pozycji (format RRRR-MM-DD)." sqref="I16:I26"/>
    <dataValidation allowBlank="1" showInputMessage="1" showErrorMessage="1" prompt="Wpisz datę wystawienia faktury zgodną z datą określoną na fakturze potwierdzającej zakup sprzętu wskazanego w tej pozycji (format RRRR-MM-DD)." sqref="I15"/>
  </dataValidations>
  <pageMargins left="0.23622047244094491" right="0.23622047244094491" top="0.74803149606299213" bottom="0.74803149606299213" header="0.31496062992125984" footer="0.31496062992125984"/>
  <pageSetup paperSize="9" scale="10" orientation="landscape" horizontalDpi="1200" verticalDpi="1200" r:id="rId1"/>
  <headerFooter alignWithMargins="0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R37"/>
  <sheetViews>
    <sheetView showGridLines="0" zoomScale="60" zoomScaleNormal="60" workbookViewId="0">
      <selection activeCell="L6" sqref="L6"/>
    </sheetView>
  </sheetViews>
  <sheetFormatPr defaultRowHeight="15" x14ac:dyDescent="0.25"/>
  <cols>
    <col min="1" max="1" width="5" style="117" customWidth="1"/>
    <col min="2" max="2" width="25" style="117" customWidth="1"/>
    <col min="3" max="3" width="21.140625" style="117" bestFit="1" customWidth="1"/>
    <col min="4" max="4" width="15.85546875" style="117" customWidth="1"/>
    <col min="5" max="5" width="14.5703125" style="117" customWidth="1"/>
    <col min="6" max="6" width="15.28515625" style="117" customWidth="1"/>
    <col min="7" max="7" width="21.42578125" style="117" customWidth="1"/>
    <col min="8" max="8" width="15.140625" style="117" customWidth="1"/>
    <col min="9" max="9" width="10.85546875" style="117" customWidth="1"/>
    <col min="10" max="10" width="14.7109375" style="117" customWidth="1"/>
    <col min="11" max="11" width="17.5703125" style="117" customWidth="1"/>
    <col min="12" max="12" width="16.5703125" style="117" customWidth="1"/>
    <col min="13" max="13" width="14" style="117" customWidth="1"/>
    <col min="14" max="14" width="13.5703125" style="117" customWidth="1"/>
    <col min="15" max="15" width="27" style="117" customWidth="1"/>
    <col min="16" max="16" width="14.5703125" style="117" customWidth="1"/>
    <col min="17" max="17" width="12.140625" style="117" bestFit="1" customWidth="1"/>
    <col min="18" max="18" width="9.85546875" style="117" customWidth="1"/>
    <col min="19" max="16384" width="9.140625" style="117"/>
  </cols>
  <sheetData>
    <row r="1" spans="1:18" ht="18.75" customHeight="1" thickBot="1" x14ac:dyDescent="0.35">
      <c r="A1" s="6"/>
      <c r="B1" s="228" t="s">
        <v>46</v>
      </c>
      <c r="C1" s="228"/>
      <c r="D1" s="228"/>
      <c r="E1" s="33"/>
      <c r="F1" s="6"/>
      <c r="G1" s="6"/>
      <c r="H1" s="6"/>
      <c r="I1" s="6"/>
      <c r="J1" s="6"/>
      <c r="K1" s="6"/>
      <c r="L1" s="6"/>
      <c r="M1" s="6"/>
      <c r="N1" s="6"/>
      <c r="O1" s="6"/>
      <c r="P1" s="109"/>
      <c r="Q1" s="229" t="s">
        <v>67</v>
      </c>
      <c r="R1" s="229"/>
    </row>
    <row r="2" spans="1:18" ht="24" thickBot="1" x14ac:dyDescent="0.3">
      <c r="A2" s="32"/>
      <c r="B2" s="228"/>
      <c r="C2" s="228"/>
      <c r="D2" s="228"/>
      <c r="E2" s="166" t="s">
        <v>68</v>
      </c>
      <c r="F2" s="166"/>
      <c r="G2" s="166"/>
      <c r="H2" s="166"/>
      <c r="I2" s="166"/>
      <c r="J2" s="166"/>
      <c r="K2" s="166"/>
      <c r="L2" s="166"/>
      <c r="M2" s="166"/>
      <c r="N2" s="105"/>
      <c r="O2" s="17" t="s">
        <v>132</v>
      </c>
      <c r="P2" s="270"/>
      <c r="Q2" s="271"/>
      <c r="R2" s="272"/>
    </row>
    <row r="3" spans="1:18" ht="35.25" customHeight="1" thickBot="1" x14ac:dyDescent="0.35">
      <c r="A3" s="30"/>
      <c r="D3" s="69" t="s">
        <v>77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"/>
      <c r="Q3" s="106"/>
      <c r="R3" s="106"/>
    </row>
    <row r="4" spans="1:18" ht="30.75" customHeight="1" thickBot="1" x14ac:dyDescent="0.3">
      <c r="A4" s="129"/>
      <c r="B4" s="129" t="s">
        <v>123</v>
      </c>
      <c r="C4" s="273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5"/>
    </row>
    <row r="5" spans="1:18" ht="19.5" thickBot="1" x14ac:dyDescent="0.3">
      <c r="A5" s="30"/>
      <c r="R5" s="6"/>
    </row>
    <row r="6" spans="1:18" ht="19.5" thickBot="1" x14ac:dyDescent="0.3">
      <c r="A6" s="30"/>
      <c r="B6" s="127" t="s">
        <v>127</v>
      </c>
      <c r="C6" s="29"/>
      <c r="D6" s="6"/>
      <c r="E6" s="29"/>
      <c r="F6" s="276">
        <v>0</v>
      </c>
      <c r="G6" s="135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9.5" thickBot="1" x14ac:dyDescent="0.3">
      <c r="A7" s="30"/>
      <c r="B7" s="127" t="s">
        <v>128</v>
      </c>
      <c r="C7" s="29"/>
      <c r="D7" s="6"/>
      <c r="E7" s="29"/>
      <c r="F7" s="276">
        <v>0</v>
      </c>
      <c r="G7" s="135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1" customHeight="1" thickBot="1" x14ac:dyDescent="0.3">
      <c r="A8" s="30"/>
      <c r="B8" s="29" t="s">
        <v>130</v>
      </c>
      <c r="C8" s="128"/>
      <c r="D8" s="32"/>
      <c r="E8" s="32"/>
      <c r="F8" s="276">
        <v>0</v>
      </c>
      <c r="G8" s="135"/>
      <c r="H8" s="32"/>
      <c r="I8" s="32"/>
      <c r="J8" s="32"/>
      <c r="K8" s="32"/>
      <c r="L8" s="32"/>
      <c r="M8" s="32"/>
      <c r="N8" s="32"/>
      <c r="O8" s="32"/>
      <c r="P8" s="32"/>
      <c r="Q8" s="32"/>
      <c r="R8" s="6"/>
    </row>
    <row r="9" spans="1:18" ht="21.75" thickBot="1" x14ac:dyDescent="0.4">
      <c r="A9" s="19"/>
      <c r="B9" s="29" t="s">
        <v>129</v>
      </c>
      <c r="C9" s="13"/>
      <c r="D9" s="60"/>
      <c r="E9" s="60"/>
      <c r="F9" s="135">
        <f>F7-F8</f>
        <v>0</v>
      </c>
      <c r="G9" s="136" t="s">
        <v>131</v>
      </c>
      <c r="H9" s="277"/>
      <c r="I9" s="278"/>
      <c r="L9" s="60"/>
      <c r="M9" s="60"/>
      <c r="N9" s="60"/>
      <c r="O9" s="60"/>
      <c r="P9" s="60"/>
      <c r="Q9" s="60"/>
      <c r="R9" s="17"/>
    </row>
    <row r="11" spans="1:18" ht="15" customHeight="1" x14ac:dyDescent="0.25">
      <c r="A11" s="224" t="s">
        <v>1</v>
      </c>
      <c r="B11" s="211" t="s">
        <v>32</v>
      </c>
      <c r="C11" s="230" t="s">
        <v>31</v>
      </c>
      <c r="D11" s="230"/>
      <c r="E11" s="224" t="s">
        <v>30</v>
      </c>
      <c r="F11" s="224"/>
      <c r="G11" s="224"/>
      <c r="H11" s="224"/>
      <c r="I11" s="224"/>
      <c r="J11" s="224"/>
      <c r="K11" s="217" t="s">
        <v>126</v>
      </c>
      <c r="L11" s="218"/>
      <c r="M11" s="217" t="s">
        <v>29</v>
      </c>
      <c r="N11" s="218"/>
      <c r="O11" s="211" t="s">
        <v>125</v>
      </c>
      <c r="P11" s="211" t="s">
        <v>27</v>
      </c>
      <c r="Q11" s="211" t="s">
        <v>26</v>
      </c>
      <c r="R11" s="214" t="s">
        <v>25</v>
      </c>
    </row>
    <row r="12" spans="1:18" ht="20.25" customHeight="1" x14ac:dyDescent="0.25">
      <c r="A12" s="224"/>
      <c r="B12" s="212"/>
      <c r="C12" s="211" t="s">
        <v>24</v>
      </c>
      <c r="D12" s="211" t="s">
        <v>23</v>
      </c>
      <c r="E12" s="211" t="s">
        <v>69</v>
      </c>
      <c r="F12" s="211" t="s">
        <v>21</v>
      </c>
      <c r="G12" s="211" t="s">
        <v>20</v>
      </c>
      <c r="H12" s="211" t="s">
        <v>19</v>
      </c>
      <c r="I12" s="211" t="s">
        <v>18</v>
      </c>
      <c r="J12" s="211" t="s">
        <v>35</v>
      </c>
      <c r="K12" s="219"/>
      <c r="L12" s="220"/>
      <c r="M12" s="219"/>
      <c r="N12" s="220"/>
      <c r="O12" s="212"/>
      <c r="P12" s="212"/>
      <c r="Q12" s="212"/>
      <c r="R12" s="215"/>
    </row>
    <row r="13" spans="1:18" ht="105.75" customHeight="1" thickBot="1" x14ac:dyDescent="0.3">
      <c r="A13" s="224"/>
      <c r="B13" s="212"/>
      <c r="C13" s="212"/>
      <c r="D13" s="212"/>
      <c r="E13" s="212"/>
      <c r="F13" s="212"/>
      <c r="G13" s="212"/>
      <c r="H13" s="212"/>
      <c r="I13" s="212"/>
      <c r="J13" s="212"/>
      <c r="K13" s="221"/>
      <c r="L13" s="220"/>
      <c r="M13" s="221"/>
      <c r="N13" s="220"/>
      <c r="O13" s="212"/>
      <c r="P13" s="212"/>
      <c r="Q13" s="212"/>
      <c r="R13" s="215"/>
    </row>
    <row r="14" spans="1:18" ht="48" thickBot="1" x14ac:dyDescent="0.3">
      <c r="A14" s="124"/>
      <c r="B14" s="213"/>
      <c r="C14" s="213"/>
      <c r="D14" s="213"/>
      <c r="E14" s="213"/>
      <c r="F14" s="213"/>
      <c r="G14" s="213"/>
      <c r="H14" s="213"/>
      <c r="I14" s="213"/>
      <c r="J14" s="213"/>
      <c r="K14" s="130" t="s">
        <v>105</v>
      </c>
      <c r="L14" s="279"/>
      <c r="M14" s="125" t="s">
        <v>72</v>
      </c>
      <c r="N14" s="280"/>
      <c r="O14" s="222"/>
      <c r="P14" s="213"/>
      <c r="Q14" s="213"/>
      <c r="R14" s="216"/>
    </row>
    <row r="15" spans="1:18" ht="16.5" thickBot="1" x14ac:dyDescent="0.3">
      <c r="A15" s="118">
        <v>1</v>
      </c>
      <c r="B15" s="122">
        <v>2</v>
      </c>
      <c r="C15" s="122">
        <v>3</v>
      </c>
      <c r="D15" s="122">
        <v>4</v>
      </c>
      <c r="E15" s="122">
        <v>5</v>
      </c>
      <c r="F15" s="122">
        <v>6</v>
      </c>
      <c r="G15" s="118">
        <v>7</v>
      </c>
      <c r="H15" s="122">
        <v>8</v>
      </c>
      <c r="I15" s="122">
        <v>9</v>
      </c>
      <c r="J15" s="122">
        <v>10</v>
      </c>
      <c r="K15" s="225">
        <v>11</v>
      </c>
      <c r="L15" s="226"/>
      <c r="M15" s="225">
        <v>12</v>
      </c>
      <c r="N15" s="226"/>
      <c r="O15" s="118">
        <v>13</v>
      </c>
      <c r="P15" s="118">
        <v>14</v>
      </c>
      <c r="Q15" s="118">
        <v>15</v>
      </c>
      <c r="R15" s="122">
        <v>16</v>
      </c>
    </row>
    <row r="16" spans="1:18" ht="18.75" x14ac:dyDescent="0.25">
      <c r="A16" s="119">
        <v>1</v>
      </c>
      <c r="B16" s="281"/>
      <c r="C16" s="282"/>
      <c r="D16" s="282"/>
      <c r="E16" s="283"/>
      <c r="F16" s="284"/>
      <c r="G16" s="134">
        <f>E16*F16</f>
        <v>0</v>
      </c>
      <c r="H16" s="308"/>
      <c r="I16" s="309"/>
      <c r="J16" s="310"/>
      <c r="K16" s="206">
        <f>IF(C16&gt;G16,G16,C16)*$L$14</f>
        <v>0</v>
      </c>
      <c r="L16" s="207"/>
      <c r="M16" s="210">
        <f>G16*(100-$N$14)/100</f>
        <v>0</v>
      </c>
      <c r="N16" s="207"/>
      <c r="O16" s="131">
        <f>MIN(D16,K16,M16)</f>
        <v>0</v>
      </c>
      <c r="P16" s="131">
        <f>G16-O16</f>
        <v>0</v>
      </c>
      <c r="Q16" s="142">
        <f>IF(G16&gt;0,1-(O16/G16),0)</f>
        <v>0</v>
      </c>
      <c r="R16" s="327"/>
    </row>
    <row r="17" spans="1:18" ht="18.75" x14ac:dyDescent="0.25">
      <c r="A17" s="119">
        <v>2</v>
      </c>
      <c r="B17" s="285"/>
      <c r="C17" s="286"/>
      <c r="D17" s="286"/>
      <c r="E17" s="287"/>
      <c r="F17" s="288"/>
      <c r="G17" s="134">
        <f t="shared" ref="G17:G27" si="0">E17*F17</f>
        <v>0</v>
      </c>
      <c r="H17" s="311"/>
      <c r="I17" s="312"/>
      <c r="J17" s="313"/>
      <c r="K17" s="206">
        <f t="shared" ref="K17:K27" si="1">IF(C17&gt;G17,G17,C17)*$L$14</f>
        <v>0</v>
      </c>
      <c r="L17" s="207"/>
      <c r="M17" s="210">
        <f t="shared" ref="M17:M27" si="2">G17*(100-$N$14)/100</f>
        <v>0</v>
      </c>
      <c r="N17" s="207"/>
      <c r="O17" s="131">
        <f t="shared" ref="O17:O26" si="3">MIN(D17,K17,M17)</f>
        <v>0</v>
      </c>
      <c r="P17" s="131">
        <f t="shared" ref="P17:P27" si="4">G17-O17</f>
        <v>0</v>
      </c>
      <c r="Q17" s="142">
        <f t="shared" ref="Q17:Q27" si="5">IF(G17&gt;0,1-(O17/G17),0)</f>
        <v>0</v>
      </c>
      <c r="R17" s="328"/>
    </row>
    <row r="18" spans="1:18" ht="18.75" x14ac:dyDescent="0.25">
      <c r="A18" s="119">
        <v>3</v>
      </c>
      <c r="B18" s="289"/>
      <c r="C18" s="290"/>
      <c r="D18" s="290"/>
      <c r="E18" s="291"/>
      <c r="F18" s="292"/>
      <c r="G18" s="134">
        <f t="shared" si="0"/>
        <v>0</v>
      </c>
      <c r="H18" s="289"/>
      <c r="I18" s="314"/>
      <c r="J18" s="315"/>
      <c r="K18" s="206">
        <f t="shared" si="1"/>
        <v>0</v>
      </c>
      <c r="L18" s="207"/>
      <c r="M18" s="210">
        <f t="shared" si="2"/>
        <v>0</v>
      </c>
      <c r="N18" s="207"/>
      <c r="O18" s="131">
        <f t="shared" si="3"/>
        <v>0</v>
      </c>
      <c r="P18" s="131">
        <f t="shared" si="4"/>
        <v>0</v>
      </c>
      <c r="Q18" s="142">
        <f t="shared" si="5"/>
        <v>0</v>
      </c>
      <c r="R18" s="329"/>
    </row>
    <row r="19" spans="1:18" ht="18.75" x14ac:dyDescent="0.25">
      <c r="A19" s="120">
        <v>4</v>
      </c>
      <c r="B19" s="293"/>
      <c r="C19" s="294"/>
      <c r="D19" s="290"/>
      <c r="E19" s="295"/>
      <c r="F19" s="292"/>
      <c r="G19" s="134">
        <f t="shared" si="0"/>
        <v>0</v>
      </c>
      <c r="H19" s="289"/>
      <c r="I19" s="316"/>
      <c r="J19" s="317"/>
      <c r="K19" s="206">
        <f t="shared" si="1"/>
        <v>0</v>
      </c>
      <c r="L19" s="207"/>
      <c r="M19" s="210">
        <f t="shared" si="2"/>
        <v>0</v>
      </c>
      <c r="N19" s="207"/>
      <c r="O19" s="131">
        <f t="shared" si="3"/>
        <v>0</v>
      </c>
      <c r="P19" s="131">
        <f t="shared" si="4"/>
        <v>0</v>
      </c>
      <c r="Q19" s="142">
        <f t="shared" si="5"/>
        <v>0</v>
      </c>
      <c r="R19" s="329"/>
    </row>
    <row r="20" spans="1:18" ht="18.75" x14ac:dyDescent="0.25">
      <c r="A20" s="121">
        <v>5</v>
      </c>
      <c r="B20" s="296"/>
      <c r="C20" s="297"/>
      <c r="D20" s="297"/>
      <c r="E20" s="298"/>
      <c r="F20" s="299"/>
      <c r="G20" s="134">
        <f t="shared" si="0"/>
        <v>0</v>
      </c>
      <c r="H20" s="318"/>
      <c r="I20" s="319"/>
      <c r="J20" s="320"/>
      <c r="K20" s="206">
        <f t="shared" si="1"/>
        <v>0</v>
      </c>
      <c r="L20" s="207"/>
      <c r="M20" s="210">
        <f t="shared" si="2"/>
        <v>0</v>
      </c>
      <c r="N20" s="207"/>
      <c r="O20" s="131">
        <f t="shared" si="3"/>
        <v>0</v>
      </c>
      <c r="P20" s="131">
        <f t="shared" si="4"/>
        <v>0</v>
      </c>
      <c r="Q20" s="142">
        <f t="shared" si="5"/>
        <v>0</v>
      </c>
      <c r="R20" s="330"/>
    </row>
    <row r="21" spans="1:18" ht="18.75" x14ac:dyDescent="0.25">
      <c r="A21" s="121">
        <v>6</v>
      </c>
      <c r="B21" s="296"/>
      <c r="C21" s="297"/>
      <c r="D21" s="297"/>
      <c r="E21" s="298"/>
      <c r="F21" s="299"/>
      <c r="G21" s="134">
        <f t="shared" si="0"/>
        <v>0</v>
      </c>
      <c r="H21" s="318"/>
      <c r="I21" s="319"/>
      <c r="J21" s="320"/>
      <c r="K21" s="206">
        <f t="shared" si="1"/>
        <v>0</v>
      </c>
      <c r="L21" s="207"/>
      <c r="M21" s="210">
        <f t="shared" si="2"/>
        <v>0</v>
      </c>
      <c r="N21" s="207"/>
      <c r="O21" s="131">
        <f t="shared" si="3"/>
        <v>0</v>
      </c>
      <c r="P21" s="131">
        <f t="shared" si="4"/>
        <v>0</v>
      </c>
      <c r="Q21" s="142">
        <f t="shared" si="5"/>
        <v>0</v>
      </c>
      <c r="R21" s="330"/>
    </row>
    <row r="22" spans="1:18" ht="18.75" x14ac:dyDescent="0.25">
      <c r="A22" s="121">
        <v>7</v>
      </c>
      <c r="B22" s="296"/>
      <c r="C22" s="297"/>
      <c r="D22" s="297"/>
      <c r="E22" s="298"/>
      <c r="F22" s="299"/>
      <c r="G22" s="134">
        <f t="shared" si="0"/>
        <v>0</v>
      </c>
      <c r="H22" s="318"/>
      <c r="I22" s="319"/>
      <c r="J22" s="320"/>
      <c r="K22" s="206">
        <f t="shared" si="1"/>
        <v>0</v>
      </c>
      <c r="L22" s="207"/>
      <c r="M22" s="210">
        <f t="shared" si="2"/>
        <v>0</v>
      </c>
      <c r="N22" s="207"/>
      <c r="O22" s="131">
        <f t="shared" si="3"/>
        <v>0</v>
      </c>
      <c r="P22" s="131">
        <f t="shared" si="4"/>
        <v>0</v>
      </c>
      <c r="Q22" s="142">
        <f t="shared" si="5"/>
        <v>0</v>
      </c>
      <c r="R22" s="330"/>
    </row>
    <row r="23" spans="1:18" ht="18.75" x14ac:dyDescent="0.25">
      <c r="A23" s="121">
        <v>8</v>
      </c>
      <c r="B23" s="296"/>
      <c r="C23" s="297"/>
      <c r="D23" s="297"/>
      <c r="E23" s="298"/>
      <c r="F23" s="299"/>
      <c r="G23" s="134">
        <f t="shared" si="0"/>
        <v>0</v>
      </c>
      <c r="H23" s="318"/>
      <c r="I23" s="319"/>
      <c r="J23" s="320"/>
      <c r="K23" s="206">
        <f t="shared" si="1"/>
        <v>0</v>
      </c>
      <c r="L23" s="207"/>
      <c r="M23" s="210">
        <f t="shared" si="2"/>
        <v>0</v>
      </c>
      <c r="N23" s="207"/>
      <c r="O23" s="131">
        <f t="shared" si="3"/>
        <v>0</v>
      </c>
      <c r="P23" s="131">
        <f t="shared" si="4"/>
        <v>0</v>
      </c>
      <c r="Q23" s="142">
        <f t="shared" si="5"/>
        <v>0</v>
      </c>
      <c r="R23" s="330"/>
    </row>
    <row r="24" spans="1:18" ht="18.75" x14ac:dyDescent="0.25">
      <c r="A24" s="121">
        <v>9</v>
      </c>
      <c r="B24" s="300"/>
      <c r="C24" s="301"/>
      <c r="D24" s="301"/>
      <c r="E24" s="302"/>
      <c r="F24" s="303"/>
      <c r="G24" s="134">
        <f t="shared" si="0"/>
        <v>0</v>
      </c>
      <c r="H24" s="321"/>
      <c r="I24" s="322"/>
      <c r="J24" s="323"/>
      <c r="K24" s="206">
        <f t="shared" ref="K24:K26" si="6">IF(C24&gt;G24,G24,C24)*$L$14</f>
        <v>0</v>
      </c>
      <c r="L24" s="207"/>
      <c r="M24" s="210">
        <f t="shared" ref="M24:M26" si="7">G24*(100-$N$14)/100</f>
        <v>0</v>
      </c>
      <c r="N24" s="207"/>
      <c r="O24" s="131">
        <f t="shared" si="3"/>
        <v>0</v>
      </c>
      <c r="P24" s="131">
        <f t="shared" si="4"/>
        <v>0</v>
      </c>
      <c r="Q24" s="142">
        <f t="shared" si="5"/>
        <v>0</v>
      </c>
      <c r="R24" s="330"/>
    </row>
    <row r="25" spans="1:18" ht="18.75" x14ac:dyDescent="0.25">
      <c r="A25" s="121">
        <v>10</v>
      </c>
      <c r="B25" s="300"/>
      <c r="C25" s="301"/>
      <c r="D25" s="301"/>
      <c r="E25" s="302"/>
      <c r="F25" s="303"/>
      <c r="G25" s="134">
        <f t="shared" si="0"/>
        <v>0</v>
      </c>
      <c r="H25" s="321"/>
      <c r="I25" s="322"/>
      <c r="J25" s="323"/>
      <c r="K25" s="206">
        <f t="shared" si="6"/>
        <v>0</v>
      </c>
      <c r="L25" s="207"/>
      <c r="M25" s="210">
        <f t="shared" si="7"/>
        <v>0</v>
      </c>
      <c r="N25" s="207"/>
      <c r="O25" s="131">
        <f t="shared" si="3"/>
        <v>0</v>
      </c>
      <c r="P25" s="131">
        <f t="shared" si="4"/>
        <v>0</v>
      </c>
      <c r="Q25" s="142">
        <f t="shared" si="5"/>
        <v>0</v>
      </c>
      <c r="R25" s="330"/>
    </row>
    <row r="26" spans="1:18" ht="18.75" x14ac:dyDescent="0.25">
      <c r="A26" s="121">
        <v>11</v>
      </c>
      <c r="B26" s="300"/>
      <c r="C26" s="301"/>
      <c r="D26" s="301"/>
      <c r="E26" s="302"/>
      <c r="F26" s="303"/>
      <c r="G26" s="134">
        <f t="shared" si="0"/>
        <v>0</v>
      </c>
      <c r="H26" s="321"/>
      <c r="I26" s="322"/>
      <c r="J26" s="323"/>
      <c r="K26" s="206">
        <f t="shared" si="6"/>
        <v>0</v>
      </c>
      <c r="L26" s="207"/>
      <c r="M26" s="210">
        <f t="shared" si="7"/>
        <v>0</v>
      </c>
      <c r="N26" s="207"/>
      <c r="O26" s="131">
        <f t="shared" si="3"/>
        <v>0</v>
      </c>
      <c r="P26" s="131">
        <f t="shared" si="4"/>
        <v>0</v>
      </c>
      <c r="Q26" s="142">
        <f t="shared" si="5"/>
        <v>0</v>
      </c>
      <c r="R26" s="330"/>
    </row>
    <row r="27" spans="1:18" ht="19.5" thickBot="1" x14ac:dyDescent="0.3">
      <c r="A27" s="121">
        <v>12</v>
      </c>
      <c r="B27" s="304"/>
      <c r="C27" s="305"/>
      <c r="D27" s="305"/>
      <c r="E27" s="306"/>
      <c r="F27" s="307"/>
      <c r="G27" s="134">
        <f t="shared" si="0"/>
        <v>0</v>
      </c>
      <c r="H27" s="324"/>
      <c r="I27" s="325"/>
      <c r="J27" s="326"/>
      <c r="K27" s="206">
        <f t="shared" si="1"/>
        <v>0</v>
      </c>
      <c r="L27" s="207"/>
      <c r="M27" s="210">
        <f t="shared" si="2"/>
        <v>0</v>
      </c>
      <c r="N27" s="207"/>
      <c r="O27" s="131">
        <f>MIN(D27,K27,M27)</f>
        <v>0</v>
      </c>
      <c r="P27" s="131">
        <f t="shared" si="4"/>
        <v>0</v>
      </c>
      <c r="Q27" s="142">
        <f t="shared" si="5"/>
        <v>0</v>
      </c>
      <c r="R27" s="330"/>
    </row>
    <row r="28" spans="1:18" ht="15.75" thickBot="1" x14ac:dyDescent="0.3">
      <c r="A28" s="34" t="s">
        <v>8</v>
      </c>
      <c r="B28" s="123" t="s">
        <v>70</v>
      </c>
      <c r="C28" s="150">
        <f>SUM(C16:C27)</f>
        <v>0</v>
      </c>
      <c r="D28" s="150">
        <f>SUM(D16:D27)</f>
        <v>0</v>
      </c>
      <c r="E28" s="123" t="s">
        <v>16</v>
      </c>
      <c r="F28" s="126" t="s">
        <v>16</v>
      </c>
      <c r="G28" s="132">
        <f>SUM(G16:G27)</f>
        <v>0</v>
      </c>
      <c r="H28" s="126" t="s">
        <v>16</v>
      </c>
      <c r="I28" s="123" t="s">
        <v>16</v>
      </c>
      <c r="J28" s="123" t="s">
        <v>16</v>
      </c>
      <c r="K28" s="208">
        <f>SUM(K16:L27)</f>
        <v>0</v>
      </c>
      <c r="L28" s="209"/>
      <c r="M28" s="208">
        <f>SUM(M16:N27)</f>
        <v>0</v>
      </c>
      <c r="N28" s="209"/>
      <c r="O28" s="132">
        <f>SUM(O16:O27)</f>
        <v>0</v>
      </c>
      <c r="P28" s="133">
        <f>SUM(P16:P27)</f>
        <v>0</v>
      </c>
      <c r="Q28" s="143">
        <f>SUM(Q16:Q27)</f>
        <v>0</v>
      </c>
      <c r="R28" s="331"/>
    </row>
    <row r="29" spans="1:18" ht="15.75" x14ac:dyDescent="0.25">
      <c r="A29" s="18"/>
      <c r="B29" s="35"/>
      <c r="C29" s="35"/>
      <c r="D29" s="18"/>
      <c r="E29" s="15"/>
      <c r="F29" s="18"/>
      <c r="G29" s="16"/>
      <c r="H29" s="17"/>
      <c r="I29" s="15"/>
      <c r="J29" s="16"/>
      <c r="K29" s="16"/>
      <c r="L29" s="16"/>
      <c r="M29" s="16"/>
      <c r="N29" s="16"/>
      <c r="O29" s="16"/>
      <c r="P29" s="15"/>
      <c r="Q29" s="15"/>
      <c r="R29" s="7"/>
    </row>
    <row r="30" spans="1:18" ht="3.75" customHeight="1" x14ac:dyDescent="0.25">
      <c r="A30" s="7"/>
      <c r="B30" s="7"/>
      <c r="C30" s="7"/>
      <c r="D30" s="7"/>
      <c r="E30" s="7"/>
      <c r="F30" s="7"/>
      <c r="G30" s="14"/>
      <c r="H30" s="7"/>
      <c r="I30" s="7"/>
      <c r="J30" s="7"/>
      <c r="K30" s="7"/>
      <c r="L30" s="7"/>
      <c r="Q30" s="7"/>
      <c r="R30" s="6"/>
    </row>
    <row r="31" spans="1:18" ht="15.75" customHeight="1" x14ac:dyDescent="0.25">
      <c r="A31" s="29" t="s">
        <v>15</v>
      </c>
      <c r="B31" s="38"/>
      <c r="C31" s="7"/>
      <c r="D31" s="37"/>
      <c r="E31" s="37"/>
      <c r="F31" s="37"/>
      <c r="G31" s="37"/>
      <c r="H31" s="108"/>
      <c r="K31" s="14"/>
      <c r="L31" s="14"/>
      <c r="Q31" s="14"/>
      <c r="R31" s="9"/>
    </row>
    <row r="32" spans="1:18" ht="15.75" customHeight="1" x14ac:dyDescent="0.25">
      <c r="A32" s="29" t="s">
        <v>14</v>
      </c>
      <c r="B32" s="29"/>
      <c r="C32" s="6"/>
      <c r="D32" s="37"/>
      <c r="E32" s="194" t="s">
        <v>110</v>
      </c>
      <c r="F32" s="194"/>
      <c r="G32" s="194"/>
      <c r="H32" s="194"/>
      <c r="I32" s="194"/>
      <c r="K32" s="6"/>
      <c r="L32" s="6"/>
      <c r="M32" s="6"/>
      <c r="N32" s="6"/>
      <c r="O32" s="6"/>
      <c r="P32" s="6"/>
      <c r="Q32" s="13"/>
      <c r="R32" s="6"/>
    </row>
    <row r="33" spans="1:18" ht="49.5" customHeight="1" x14ac:dyDescent="0.25">
      <c r="A33" s="29" t="s">
        <v>13</v>
      </c>
      <c r="B33" s="29"/>
      <c r="C33" s="6"/>
      <c r="D33" s="37"/>
      <c r="E33" s="194"/>
      <c r="F33" s="194"/>
      <c r="G33" s="194"/>
      <c r="H33" s="194"/>
      <c r="I33" s="194"/>
      <c r="J33" s="28"/>
      <c r="K33" s="192" t="s">
        <v>111</v>
      </c>
      <c r="L33" s="192"/>
      <c r="M33" s="192"/>
      <c r="N33" s="192"/>
      <c r="O33" s="192"/>
      <c r="P33" s="192"/>
      <c r="Q33" s="107"/>
      <c r="R33" s="6"/>
    </row>
    <row r="34" spans="1:18" ht="15.75" x14ac:dyDescent="0.25">
      <c r="A34" s="227" t="s">
        <v>10</v>
      </c>
      <c r="B34" s="227"/>
      <c r="C34" s="36"/>
      <c r="D34" s="6"/>
      <c r="E34" s="9"/>
      <c r="F34" s="9"/>
      <c r="G34" s="9"/>
      <c r="H34" s="9"/>
      <c r="I34" s="10"/>
      <c r="J34" s="28"/>
      <c r="K34" s="28"/>
      <c r="L34" s="28"/>
      <c r="M34" s="28"/>
      <c r="N34" s="28"/>
      <c r="O34" s="6"/>
      <c r="P34" s="9"/>
      <c r="Q34" s="9"/>
      <c r="R34" s="9"/>
    </row>
    <row r="35" spans="1:18" ht="63" customHeight="1" x14ac:dyDescent="0.25">
      <c r="A35" s="7"/>
      <c r="B35" s="7"/>
      <c r="C35" s="7"/>
      <c r="D35" s="28"/>
      <c r="E35" s="192" t="s">
        <v>37</v>
      </c>
      <c r="F35" s="192"/>
      <c r="G35" s="192"/>
      <c r="H35" s="192"/>
      <c r="I35" s="192"/>
      <c r="K35" s="223" t="s">
        <v>36</v>
      </c>
      <c r="L35" s="223"/>
      <c r="M35" s="223"/>
      <c r="N35" s="223"/>
      <c r="O35" s="223"/>
      <c r="P35" s="223"/>
      <c r="Q35" s="7"/>
      <c r="R35" s="7"/>
    </row>
    <row r="37" spans="1:18" ht="16.5" customHeight="1" x14ac:dyDescent="0.25"/>
  </sheetData>
  <sheetProtection algorithmName="SHA-512" hashValue="fM/VGIS8OQtSG2To/IxS+aGxRcIy/yG4BxrHW/PzsuK1aCauBMUOAlmbQS3tRkSPvC97Fksd+iyrakpIYlOToA==" saltValue="FFSha5F8UJV/e+otFlspEg==" spinCount="100000" sheet="1" objects="1" scenarios="1" formatColumns="0" formatRows="0" insertRows="0" deleteRows="0"/>
  <dataConsolidate/>
  <mergeCells count="57">
    <mergeCell ref="A34:B34"/>
    <mergeCell ref="E32:I33"/>
    <mergeCell ref="B1:D2"/>
    <mergeCell ref="B11:B14"/>
    <mergeCell ref="C12:C14"/>
    <mergeCell ref="D12:D14"/>
    <mergeCell ref="C4:R4"/>
    <mergeCell ref="P2:R2"/>
    <mergeCell ref="K19:L19"/>
    <mergeCell ref="K20:L20"/>
    <mergeCell ref="K21:L21"/>
    <mergeCell ref="K22:L22"/>
    <mergeCell ref="K23:L23"/>
    <mergeCell ref="Q1:R1"/>
    <mergeCell ref="A11:A13"/>
    <mergeCell ref="C11:D11"/>
    <mergeCell ref="K16:L16"/>
    <mergeCell ref="K17:L17"/>
    <mergeCell ref="K18:L18"/>
    <mergeCell ref="E11:J11"/>
    <mergeCell ref="M15:N15"/>
    <mergeCell ref="K15:L15"/>
    <mergeCell ref="M25:N25"/>
    <mergeCell ref="M26:N26"/>
    <mergeCell ref="E35:I35"/>
    <mergeCell ref="K33:P33"/>
    <mergeCell ref="K35:P35"/>
    <mergeCell ref="E2:M2"/>
    <mergeCell ref="Q11:Q14"/>
    <mergeCell ref="R11:R14"/>
    <mergeCell ref="K11:L13"/>
    <mergeCell ref="M11:N13"/>
    <mergeCell ref="O11:O14"/>
    <mergeCell ref="H9:I9"/>
    <mergeCell ref="E12:E14"/>
    <mergeCell ref="F12:F14"/>
    <mergeCell ref="G12:G14"/>
    <mergeCell ref="H12:H14"/>
    <mergeCell ref="I12:I14"/>
    <mergeCell ref="J12:J14"/>
    <mergeCell ref="P11:P14"/>
    <mergeCell ref="K27:L27"/>
    <mergeCell ref="K28:L28"/>
    <mergeCell ref="M16:N16"/>
    <mergeCell ref="M17:N17"/>
    <mergeCell ref="M18:N18"/>
    <mergeCell ref="M19:N19"/>
    <mergeCell ref="M20:N20"/>
    <mergeCell ref="M21:N21"/>
    <mergeCell ref="M22:N22"/>
    <mergeCell ref="M23:N23"/>
    <mergeCell ref="M27:N27"/>
    <mergeCell ref="M28:N28"/>
    <mergeCell ref="K24:L24"/>
    <mergeCell ref="K25:L25"/>
    <mergeCell ref="K26:L26"/>
    <mergeCell ref="M24:N24"/>
  </mergeCells>
  <dataValidations count="16">
    <dataValidation allowBlank="1" showInputMessage="1" showErrorMessage="1" prompt="Wpisz nazwę zadania realizowanego w ramach programu POLKARD zgodnego z nazwą zadania określoną w par. 1 ust. 1 umowy" sqref="C4:R4"/>
    <dataValidation allowBlank="1" showInputMessage="1" showErrorMessage="1" prompt="Wpisz nazwę sprzętu zgodną ze sprzętem określonym w załączniku nr 1a do umowy w kolumnie nr 2 Rodzaj sprzętu." sqref="B16:B27"/>
    <dataValidation allowBlank="1" showInputMessage="1" showErrorMessage="1" prompt="Wpisz wartości zgodne z określonymi dla danego sprzętu w załączniku nr 1 do umowy w kolumnie nr 4 Planowany koszt ogółem (K)." sqref="C16:C27"/>
    <dataValidation allowBlank="1" showInputMessage="1" showErrorMessage="1" prompt="Wpisz wartości zgodne z określonymi dla danego sprzętu w załączniku nr 1 do umowy w kolumnie nr 5 Dofinansowanie z Ministerstwa Zdrowia." sqref="D16 D18:D27"/>
    <dataValidation allowBlank="1" showInputMessage="1" showErrorMessage="1" prompt="Podaj ilość zakupionego sprzętu zgodnie z ilością określoną na fakturze i wykazaną w rozliczeniu stanowiącym podstawę do przekazania środków publicznych." sqref="E16"/>
    <dataValidation allowBlank="1" showInputMessage="1" showErrorMessage="1" prompt="Wpisz cenę jednostkową zakupionego sprzętu (za 1 sztukę) zgodnie z wartością określoną na fakturze potwierdzającej jego zakup oraz zgodną w rozliczeniem stanowiącym podstawę do przekazania środków publicznych." sqref="F16"/>
    <dataValidation allowBlank="1" showInputMessage="1" showErrorMessage="1" prompt="Wpisz datę wystawienia faktury zgodną z datą określoną na fakturze potwierdzającej zakup sprzętu wskazanego w tej pozycji (format RRRR-MM-DD)." sqref="H16:H27"/>
    <dataValidation allowBlank="1" showInputMessage="1" showErrorMessage="1" prompt="Podaj numer faktury potwierdzającej zakup sprzętu wskazanego w tej pozycji." sqref="I16:I27"/>
    <dataValidation allowBlank="1" showInputMessage="1" showErrorMessage="1" prompt="Wpisz datę zapłaty faktury potwierdzającej zakup sprzętu wskazanego w tej pozycji. Data zapłaty faktury w części środków stanowiących dofiansowanie Ministra Zdrowia może zostać określona maksymalnie jako 29 grudnia 2017 r. (format RRRR-MM-DD)" sqref="J16:J27"/>
    <dataValidation allowBlank="1" showInputMessage="1" showErrorMessage="1" prompt="Wpisz wartość współczynnika Po określoną w załączniku nr 1a do umowy w kolumnie nr 5 (przykład: 0,9596)." sqref="L14"/>
    <dataValidation allowBlank="1" showInputMessage="1" showErrorMessage="1" prompt="Wpisz wartość udziału własnego określonego w §2 ust. 3 umowy. " sqref="N14"/>
    <dataValidation allowBlank="1" showInputMessage="1" showErrorMessage="1" prompt="Wpisz wartość środków stanowiących przyznane dofinansowanie na realizację umowy,  określoną w §2 ust. 1 umowy. Wartość ta powinna być zgodna z sumą kolumny nr 4. " sqref="G6"/>
    <dataValidation allowBlank="1" showInputMessage="1" showErrorMessage="1" prompt="Wpisz sumę środków otrzymanych od Ministerstwa Zdrowia na realizację zadania na podstawie rozliczenia stanowiącego podstawę do przekazania środków publicznych (załącznik nr 2 kolumna nr 12)." sqref="F7:G7"/>
    <dataValidation allowBlank="1" showInputMessage="1" showErrorMessage="1" prompt="Wpisz datę zwrotu środków w wysokości obliczonej w komórce F9 (środki podlegające zwrotowi). Jeżeli jednostka nie posiada środków podlegających zwrotowi należy wpisać 'nie dotyczy' (format: RRRR-MM-DD). " sqref="H9:I9"/>
    <dataValidation allowBlank="1" showInputMessage="1" showErrorMessage="1" prompt="Wpisz wartości zgodnie z określonymi dla danego sprzętu w załączniku nr 1 do umowy w kolumnie nr 5 Dofinansowanie z Ministerstwa Zdrowia." sqref="D17"/>
    <dataValidation allowBlank="1" showInputMessage="1" showErrorMessage="1" prompt="Wpisz wartość środków stanowiących przyznane dofinansowanie na realizację przedmiotu umowy, określoną w §2 ust. 1 umowy. Wartość ta powinna być zgodna z sumą kolumny nr 4." sqref="F6"/>
  </dataValidations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opLeftCell="A7" zoomScaleNormal="100" zoomScaleSheetLayoutView="90" workbookViewId="0">
      <selection activeCell="D45" sqref="D45"/>
    </sheetView>
  </sheetViews>
  <sheetFormatPr defaultRowHeight="14.25" x14ac:dyDescent="0.2"/>
  <cols>
    <col min="1" max="1" width="4" style="65" customWidth="1"/>
    <col min="2" max="2" width="59.42578125" style="65" customWidth="1"/>
    <col min="3" max="3" width="16.7109375" style="71" customWidth="1"/>
    <col min="4" max="5" width="22.7109375" style="65" customWidth="1"/>
    <col min="6" max="16384" width="9.140625" style="65"/>
  </cols>
  <sheetData>
    <row r="1" spans="1:9" ht="37.5" customHeight="1" x14ac:dyDescent="0.25">
      <c r="B1" s="82" t="s">
        <v>95</v>
      </c>
      <c r="E1" s="66" t="s">
        <v>93</v>
      </c>
    </row>
    <row r="2" spans="1:9" ht="14.25" customHeight="1" x14ac:dyDescent="0.2">
      <c r="E2" s="65" t="s">
        <v>94</v>
      </c>
    </row>
    <row r="4" spans="1:9" ht="15" x14ac:dyDescent="0.25">
      <c r="A4" s="236" t="s">
        <v>92</v>
      </c>
      <c r="B4" s="236"/>
      <c r="C4" s="236"/>
      <c r="D4" s="236"/>
      <c r="E4" s="236"/>
    </row>
    <row r="5" spans="1:9" ht="15" x14ac:dyDescent="0.25">
      <c r="A5" s="80"/>
      <c r="B5" s="80"/>
      <c r="C5" s="80"/>
      <c r="D5" s="80"/>
      <c r="E5" s="80"/>
    </row>
    <row r="6" spans="1:9" s="1" customFormat="1" ht="15.75" customHeight="1" x14ac:dyDescent="0.25">
      <c r="A6" s="237" t="s">
        <v>86</v>
      </c>
      <c r="B6" s="237"/>
      <c r="C6" s="237"/>
      <c r="D6" s="237"/>
      <c r="E6" s="237"/>
      <c r="F6" s="81"/>
      <c r="G6" s="81"/>
      <c r="H6" s="81"/>
      <c r="I6" s="65"/>
    </row>
    <row r="7" spans="1:9" s="1" customFormat="1" ht="30" customHeight="1" x14ac:dyDescent="0.25">
      <c r="A7" s="237" t="s">
        <v>99</v>
      </c>
      <c r="B7" s="237"/>
      <c r="C7" s="237"/>
      <c r="D7" s="237"/>
      <c r="E7" s="237"/>
      <c r="F7" s="81"/>
      <c r="G7" s="81"/>
      <c r="H7" s="81"/>
      <c r="I7" s="65"/>
    </row>
    <row r="9" spans="1:9" s="72" customFormat="1" ht="75" customHeight="1" x14ac:dyDescent="0.25">
      <c r="A9" s="234" t="s">
        <v>1</v>
      </c>
      <c r="B9" s="233" t="s">
        <v>97</v>
      </c>
      <c r="C9" s="233" t="s">
        <v>96</v>
      </c>
      <c r="D9" s="233" t="s">
        <v>91</v>
      </c>
      <c r="E9" s="233"/>
    </row>
    <row r="10" spans="1:9" s="72" customFormat="1" ht="30" x14ac:dyDescent="0.25">
      <c r="A10" s="234"/>
      <c r="B10" s="233"/>
      <c r="C10" s="233"/>
      <c r="D10" s="73" t="s">
        <v>87</v>
      </c>
      <c r="E10" s="73" t="s">
        <v>88</v>
      </c>
    </row>
    <row r="11" spans="1:9" s="76" customFormat="1" x14ac:dyDescent="0.2">
      <c r="A11" s="74">
        <v>1</v>
      </c>
      <c r="B11" s="74">
        <v>2</v>
      </c>
      <c r="C11" s="75">
        <v>3</v>
      </c>
      <c r="D11" s="74">
        <v>4</v>
      </c>
      <c r="E11" s="74">
        <v>5</v>
      </c>
    </row>
    <row r="12" spans="1:9" x14ac:dyDescent="0.2">
      <c r="A12" s="77" t="s">
        <v>2</v>
      </c>
      <c r="B12" s="77"/>
      <c r="C12" s="78"/>
      <c r="D12" s="77"/>
      <c r="E12" s="77"/>
    </row>
    <row r="13" spans="1:9" x14ac:dyDescent="0.2">
      <c r="A13" s="77" t="s">
        <v>3</v>
      </c>
      <c r="B13" s="77"/>
      <c r="C13" s="78"/>
      <c r="D13" s="77"/>
      <c r="E13" s="77"/>
    </row>
    <row r="14" spans="1:9" x14ac:dyDescent="0.2">
      <c r="A14" s="77" t="s">
        <v>4</v>
      </c>
      <c r="B14" s="77"/>
      <c r="C14" s="78"/>
      <c r="D14" s="77"/>
      <c r="E14" s="77"/>
    </row>
    <row r="15" spans="1:9" x14ac:dyDescent="0.2">
      <c r="A15" s="77" t="s">
        <v>5</v>
      </c>
      <c r="B15" s="77"/>
      <c r="C15" s="78"/>
      <c r="D15" s="77"/>
      <c r="E15" s="77"/>
    </row>
    <row r="16" spans="1:9" x14ac:dyDescent="0.2">
      <c r="A16" s="77" t="s">
        <v>6</v>
      </c>
      <c r="B16" s="77"/>
      <c r="C16" s="78"/>
      <c r="D16" s="77"/>
      <c r="E16" s="77"/>
    </row>
    <row r="17" spans="1:6" x14ac:dyDescent="0.2">
      <c r="A17" s="77" t="s">
        <v>7</v>
      </c>
      <c r="B17" s="77"/>
      <c r="C17" s="78"/>
      <c r="D17" s="77"/>
      <c r="E17" s="77"/>
    </row>
    <row r="18" spans="1:6" ht="15" x14ac:dyDescent="0.25">
      <c r="A18" s="77"/>
      <c r="B18" s="79" t="s">
        <v>89</v>
      </c>
      <c r="C18" s="78"/>
      <c r="D18" s="77"/>
      <c r="E18" s="77"/>
    </row>
    <row r="20" spans="1:6" ht="35.25" customHeight="1" x14ac:dyDescent="0.2">
      <c r="A20" s="235" t="s">
        <v>90</v>
      </c>
      <c r="B20" s="235"/>
      <c r="C20" s="235"/>
      <c r="D20" s="235"/>
      <c r="E20" s="235"/>
    </row>
    <row r="21" spans="1:6" ht="33.75" customHeight="1" x14ac:dyDescent="0.25">
      <c r="D21" s="231" t="s">
        <v>106</v>
      </c>
      <c r="E21" s="231"/>
      <c r="F21" s="70"/>
    </row>
    <row r="22" spans="1:6" ht="14.25" customHeight="1" x14ac:dyDescent="0.25">
      <c r="D22" s="70"/>
      <c r="E22" s="70"/>
      <c r="F22" s="70"/>
    </row>
    <row r="23" spans="1:6" ht="15" x14ac:dyDescent="0.25">
      <c r="D23" s="1"/>
      <c r="E23" s="1"/>
      <c r="F23" s="1"/>
    </row>
    <row r="24" spans="1:6" ht="15" x14ac:dyDescent="0.25">
      <c r="D24" s="232" t="s">
        <v>36</v>
      </c>
      <c r="E24" s="232"/>
      <c r="F24" s="59"/>
    </row>
  </sheetData>
  <mergeCells count="10">
    <mergeCell ref="A9:A10"/>
    <mergeCell ref="A20:E20"/>
    <mergeCell ref="A4:E4"/>
    <mergeCell ref="A6:E6"/>
    <mergeCell ref="A7:E7"/>
    <mergeCell ref="D21:E21"/>
    <mergeCell ref="D24:E24"/>
    <mergeCell ref="D9:E9"/>
    <mergeCell ref="C9:C10"/>
    <mergeCell ref="B9:B10"/>
  </mergeCells>
  <pageMargins left="0.7" right="0.7" top="0.75" bottom="0.75" header="0.3" footer="0.3"/>
  <pageSetup paperSize="9"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opLeftCell="A6" zoomScaleNormal="100" zoomScaleSheetLayoutView="100" workbookViewId="0">
      <selection activeCell="G29" sqref="G29"/>
    </sheetView>
  </sheetViews>
  <sheetFormatPr defaultRowHeight="15" x14ac:dyDescent="0.25"/>
  <cols>
    <col min="1" max="1" width="5.85546875" customWidth="1"/>
    <col min="2" max="2" width="20.28515625" bestFit="1" customWidth="1"/>
    <col min="3" max="3" width="11.28515625" customWidth="1"/>
    <col min="4" max="5" width="13.42578125" customWidth="1"/>
    <col min="7" max="7" width="21.85546875" customWidth="1"/>
    <col min="8" max="8" width="22.42578125" customWidth="1"/>
  </cols>
  <sheetData>
    <row r="1" spans="1:9" ht="15.75" customHeight="1" x14ac:dyDescent="0.25">
      <c r="H1" s="239" t="s">
        <v>45</v>
      </c>
      <c r="I1" s="239"/>
    </row>
    <row r="2" spans="1:9" ht="14.25" customHeight="1" x14ac:dyDescent="0.25"/>
    <row r="3" spans="1:9" ht="24.75" customHeight="1" x14ac:dyDescent="0.25">
      <c r="A3" s="243" t="s">
        <v>46</v>
      </c>
      <c r="B3" s="165"/>
      <c r="C3" s="165"/>
    </row>
    <row r="4" spans="1:9" s="1" customFormat="1" ht="14.25" customHeight="1" x14ac:dyDescent="0.25">
      <c r="A4" s="64"/>
      <c r="B4" s="62"/>
      <c r="C4" s="62"/>
    </row>
    <row r="5" spans="1:9" x14ac:dyDescent="0.25">
      <c r="B5" s="241" t="s">
        <v>75</v>
      </c>
      <c r="C5" s="241"/>
      <c r="D5" s="241"/>
      <c r="E5" s="241"/>
      <c r="F5" s="241"/>
      <c r="G5" s="241"/>
      <c r="H5" s="241"/>
    </row>
    <row r="6" spans="1:9" ht="27" customHeight="1" x14ac:dyDescent="0.25">
      <c r="A6" s="242" t="s">
        <v>100</v>
      </c>
      <c r="B6" s="242"/>
      <c r="C6" s="242"/>
      <c r="D6" s="242"/>
      <c r="E6" s="242"/>
      <c r="F6" s="242"/>
      <c r="G6" s="242"/>
      <c r="H6" s="242"/>
      <c r="I6" s="242"/>
    </row>
    <row r="7" spans="1:9" ht="7.5" customHeight="1" x14ac:dyDescent="0.25"/>
    <row r="8" spans="1:9" ht="33" customHeight="1" thickBot="1" x14ac:dyDescent="0.3">
      <c r="A8" s="244" t="s">
        <v>107</v>
      </c>
      <c r="B8" s="244"/>
      <c r="C8" s="244"/>
      <c r="D8" s="244"/>
      <c r="E8" s="244"/>
      <c r="F8" s="244"/>
      <c r="G8" s="244"/>
      <c r="H8" s="244"/>
      <c r="I8" s="244"/>
    </row>
    <row r="9" spans="1:9" ht="71.25" customHeight="1" thickBot="1" x14ac:dyDescent="0.3">
      <c r="A9" s="39" t="s">
        <v>1</v>
      </c>
      <c r="B9" s="40" t="s">
        <v>38</v>
      </c>
      <c r="C9" s="40" t="s">
        <v>22</v>
      </c>
      <c r="D9" s="40" t="s">
        <v>39</v>
      </c>
      <c r="E9" s="40" t="s">
        <v>40</v>
      </c>
      <c r="F9" s="40" t="s">
        <v>41</v>
      </c>
      <c r="G9" s="40" t="s">
        <v>42</v>
      </c>
      <c r="H9" s="40" t="s">
        <v>43</v>
      </c>
      <c r="I9" s="41" t="s">
        <v>44</v>
      </c>
    </row>
    <row r="10" spans="1:9" x14ac:dyDescent="0.25">
      <c r="A10" s="42">
        <v>1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25">
      <c r="A11" s="45">
        <v>2</v>
      </c>
      <c r="B11" s="4"/>
      <c r="C11" s="4"/>
      <c r="D11" s="4"/>
      <c r="E11" s="4"/>
      <c r="F11" s="4"/>
      <c r="G11" s="4"/>
      <c r="H11" s="4"/>
      <c r="I11" s="46"/>
    </row>
    <row r="12" spans="1:9" x14ac:dyDescent="0.25">
      <c r="A12" s="5">
        <v>3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2">
        <v>4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2">
        <v>5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2">
        <v>6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2">
        <v>7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2">
        <v>8</v>
      </c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2">
        <v>9</v>
      </c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240" t="s">
        <v>108</v>
      </c>
      <c r="B19" s="240"/>
      <c r="C19" s="240"/>
      <c r="D19" s="240"/>
      <c r="E19" s="240"/>
      <c r="F19" s="240"/>
      <c r="G19" s="240"/>
      <c r="H19" s="240"/>
    </row>
    <row r="20" spans="1:9" ht="44.25" customHeight="1" x14ac:dyDescent="0.25">
      <c r="G20" s="238" t="s">
        <v>106</v>
      </c>
      <c r="H20" s="238"/>
      <c r="I20" s="47"/>
    </row>
    <row r="21" spans="1:9" ht="15.75" x14ac:dyDescent="0.25">
      <c r="F21" s="28"/>
      <c r="G21" s="28"/>
      <c r="H21" s="6"/>
      <c r="I21" s="9"/>
    </row>
    <row r="22" spans="1:9" ht="9.75" customHeight="1" x14ac:dyDescent="0.25">
      <c r="F22" s="223" t="s">
        <v>36</v>
      </c>
      <c r="G22" s="223"/>
      <c r="H22" s="223"/>
      <c r="I22" s="223"/>
    </row>
  </sheetData>
  <mergeCells count="8">
    <mergeCell ref="F22:I22"/>
    <mergeCell ref="G20:H20"/>
    <mergeCell ref="H1:I1"/>
    <mergeCell ref="A19:H19"/>
    <mergeCell ref="B5:H5"/>
    <mergeCell ref="A6:I6"/>
    <mergeCell ref="A3:C3"/>
    <mergeCell ref="A8:I8"/>
  </mergeCells>
  <pageMargins left="0.7" right="0.7" top="0.75" bottom="0.75" header="0.3" footer="0.3"/>
  <pageSetup paperSize="9" scale="10" orientation="portrait" horizontalDpi="203" verticalDpi="20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opLeftCell="A4" zoomScaleNormal="100" zoomScaleSheetLayoutView="100" workbookViewId="0">
      <selection sqref="A1:K23"/>
    </sheetView>
  </sheetViews>
  <sheetFormatPr defaultRowHeight="15" x14ac:dyDescent="0.25"/>
  <cols>
    <col min="1" max="1" width="5.140625" customWidth="1"/>
    <col min="2" max="2" width="17.7109375" customWidth="1"/>
    <col min="3" max="3" width="13.42578125" customWidth="1"/>
    <col min="4" max="4" width="14.5703125" customWidth="1"/>
    <col min="5" max="5" width="15.85546875" customWidth="1"/>
    <col min="6" max="7" width="15.85546875" style="1" customWidth="1"/>
    <col min="8" max="8" width="16.5703125" customWidth="1"/>
    <col min="9" max="9" width="14" customWidth="1"/>
    <col min="10" max="10" width="14.85546875" customWidth="1"/>
    <col min="11" max="11" width="8" customWidth="1"/>
  </cols>
  <sheetData>
    <row r="1" spans="1:11" ht="26.25" customHeight="1" x14ac:dyDescent="0.25">
      <c r="A1" s="249" t="s">
        <v>46</v>
      </c>
      <c r="B1" s="249"/>
      <c r="C1" s="249"/>
      <c r="D1" s="1"/>
      <c r="E1" s="239"/>
      <c r="F1" s="239"/>
      <c r="G1" s="239"/>
      <c r="H1" s="239"/>
      <c r="I1" s="250" t="s">
        <v>55</v>
      </c>
      <c r="J1" s="250"/>
      <c r="K1" s="250"/>
    </row>
    <row r="2" spans="1:11" ht="15.75" x14ac:dyDescent="0.25">
      <c r="A2" s="232"/>
      <c r="B2" s="232"/>
      <c r="C2" s="1"/>
      <c r="D2" s="1"/>
      <c r="E2" s="1"/>
      <c r="H2" s="1"/>
      <c r="I2" s="18" t="s">
        <v>56</v>
      </c>
    </row>
    <row r="3" spans="1:11" ht="39" customHeight="1" x14ac:dyDescent="0.3">
      <c r="A3" s="245" t="s">
        <v>78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22.5" customHeight="1" x14ac:dyDescent="0.25">
      <c r="D4" s="63"/>
      <c r="E4" s="1"/>
      <c r="H4" s="1"/>
    </row>
    <row r="5" spans="1:11" x14ac:dyDescent="0.25">
      <c r="A5" s="1"/>
      <c r="B5" s="241" t="s">
        <v>75</v>
      </c>
      <c r="C5" s="241"/>
      <c r="D5" s="241"/>
      <c r="E5" s="241"/>
      <c r="F5" s="241"/>
      <c r="G5" s="241"/>
      <c r="H5" s="241"/>
      <c r="I5" s="241"/>
      <c r="J5" s="241"/>
    </row>
    <row r="6" spans="1:11" x14ac:dyDescent="0.25">
      <c r="A6" s="242" t="s">
        <v>101</v>
      </c>
      <c r="B6" s="241"/>
      <c r="C6" s="241"/>
      <c r="D6" s="241"/>
      <c r="E6" s="241"/>
      <c r="F6" s="241"/>
      <c r="G6" s="241"/>
      <c r="H6" s="241"/>
      <c r="I6" s="241"/>
      <c r="J6" s="241"/>
    </row>
    <row r="7" spans="1:11" ht="8.25" customHeight="1" thickBot="1" x14ac:dyDescent="0.3"/>
    <row r="8" spans="1:11" ht="116.25" thickTop="1" thickBot="1" x14ac:dyDescent="0.3">
      <c r="A8" s="48" t="s">
        <v>47</v>
      </c>
      <c r="B8" s="48" t="s">
        <v>48</v>
      </c>
      <c r="C8" s="48" t="s">
        <v>49</v>
      </c>
      <c r="D8" s="48" t="s">
        <v>50</v>
      </c>
      <c r="E8" s="48" t="s">
        <v>51</v>
      </c>
      <c r="F8" s="48" t="s">
        <v>83</v>
      </c>
      <c r="G8" s="48" t="s">
        <v>84</v>
      </c>
      <c r="H8" s="48" t="s">
        <v>52</v>
      </c>
      <c r="I8" s="48" t="s">
        <v>53</v>
      </c>
      <c r="J8" s="48" t="s">
        <v>54</v>
      </c>
      <c r="K8" s="48" t="s">
        <v>25</v>
      </c>
    </row>
    <row r="9" spans="1:11" ht="15.75" thickTop="1" x14ac:dyDescent="0.25">
      <c r="A9" s="49">
        <v>1</v>
      </c>
      <c r="B9" s="50"/>
      <c r="C9" s="51"/>
      <c r="D9" s="52"/>
      <c r="E9" s="53"/>
      <c r="F9" s="53"/>
      <c r="G9" s="53"/>
      <c r="H9" s="51"/>
      <c r="I9" s="53"/>
      <c r="J9" s="53"/>
      <c r="K9" s="51"/>
    </row>
    <row r="10" spans="1:11" x14ac:dyDescent="0.25">
      <c r="A10" s="54">
        <v>2</v>
      </c>
      <c r="B10" s="55"/>
      <c r="C10" s="56"/>
      <c r="D10" s="57"/>
      <c r="E10" s="58"/>
      <c r="F10" s="58"/>
      <c r="G10" s="58"/>
      <c r="H10" s="56"/>
      <c r="I10" s="58"/>
      <c r="J10" s="58"/>
      <c r="K10" s="56"/>
    </row>
    <row r="11" spans="1:11" x14ac:dyDescent="0.25">
      <c r="A11" s="54">
        <v>3</v>
      </c>
      <c r="B11" s="55"/>
      <c r="C11" s="56"/>
      <c r="D11" s="57"/>
      <c r="E11" s="58"/>
      <c r="F11" s="58"/>
      <c r="G11" s="58"/>
      <c r="H11" s="56"/>
      <c r="I11" s="58"/>
      <c r="J11" s="58"/>
      <c r="K11" s="56"/>
    </row>
    <row r="12" spans="1:11" x14ac:dyDescent="0.25">
      <c r="A12" s="54">
        <v>4</v>
      </c>
      <c r="B12" s="55"/>
      <c r="C12" s="56"/>
      <c r="D12" s="57"/>
      <c r="E12" s="58"/>
      <c r="F12" s="58"/>
      <c r="G12" s="58"/>
      <c r="H12" s="56"/>
      <c r="I12" s="58"/>
      <c r="J12" s="58"/>
      <c r="K12" s="56"/>
    </row>
    <row r="13" spans="1:11" x14ac:dyDescent="0.25">
      <c r="A13" s="54">
        <v>5</v>
      </c>
      <c r="B13" s="55"/>
      <c r="C13" s="56"/>
      <c r="D13" s="57"/>
      <c r="E13" s="58"/>
      <c r="F13" s="58"/>
      <c r="G13" s="58"/>
      <c r="H13" s="56"/>
      <c r="I13" s="58"/>
      <c r="J13" s="58"/>
      <c r="K13" s="56"/>
    </row>
    <row r="14" spans="1:11" x14ac:dyDescent="0.25">
      <c r="A14" s="54">
        <v>6</v>
      </c>
      <c r="B14" s="55"/>
      <c r="C14" s="56"/>
      <c r="D14" s="57"/>
      <c r="E14" s="58"/>
      <c r="F14" s="58"/>
      <c r="G14" s="58"/>
      <c r="H14" s="56"/>
      <c r="I14" s="58"/>
      <c r="J14" s="58"/>
      <c r="K14" s="56"/>
    </row>
    <row r="15" spans="1:11" x14ac:dyDescent="0.25">
      <c r="A15" s="54">
        <v>7</v>
      </c>
      <c r="B15" s="55"/>
      <c r="C15" s="56"/>
      <c r="D15" s="57"/>
      <c r="E15" s="58"/>
      <c r="F15" s="58"/>
      <c r="G15" s="58"/>
      <c r="H15" s="56"/>
      <c r="I15" s="58"/>
      <c r="J15" s="58"/>
      <c r="K15" s="56"/>
    </row>
    <row r="16" spans="1:11" x14ac:dyDescent="0.25">
      <c r="A16" s="54">
        <v>8</v>
      </c>
      <c r="B16" s="55"/>
      <c r="C16" s="56"/>
      <c r="D16" s="57"/>
      <c r="E16" s="58"/>
      <c r="F16" s="58"/>
      <c r="G16" s="58"/>
      <c r="H16" s="56"/>
      <c r="I16" s="58"/>
      <c r="J16" s="58"/>
      <c r="K16" s="56"/>
    </row>
    <row r="17" spans="1:11" x14ac:dyDescent="0.25">
      <c r="A17" s="54">
        <v>9</v>
      </c>
      <c r="B17" s="55"/>
      <c r="C17" s="56"/>
      <c r="D17" s="57"/>
      <c r="E17" s="58"/>
      <c r="F17" s="58"/>
      <c r="G17" s="58"/>
      <c r="H17" s="56"/>
      <c r="I17" s="58"/>
      <c r="J17" s="58"/>
      <c r="K17" s="56"/>
    </row>
    <row r="18" spans="1:11" ht="15" customHeight="1" x14ac:dyDescent="0.25">
      <c r="D18" s="247"/>
    </row>
    <row r="19" spans="1:11" ht="15.75" customHeight="1" x14ac:dyDescent="0.25">
      <c r="A19" t="s">
        <v>14</v>
      </c>
      <c r="D19" s="248"/>
      <c r="H19" s="246" t="s">
        <v>106</v>
      </c>
      <c r="I19" s="246"/>
      <c r="J19" s="246"/>
    </row>
    <row r="20" spans="1:11" x14ac:dyDescent="0.25">
      <c r="A20" t="s">
        <v>13</v>
      </c>
      <c r="D20" s="248"/>
      <c r="H20" s="246"/>
      <c r="I20" s="246"/>
      <c r="J20" s="246"/>
    </row>
    <row r="21" spans="1:11" ht="19.5" customHeight="1" x14ac:dyDescent="0.25">
      <c r="A21" t="s">
        <v>10</v>
      </c>
      <c r="D21" s="248"/>
    </row>
    <row r="22" spans="1:11" x14ac:dyDescent="0.25">
      <c r="D22" s="248"/>
    </row>
    <row r="23" spans="1:11" x14ac:dyDescent="0.25">
      <c r="D23" s="61"/>
      <c r="H23" s="232" t="s">
        <v>36</v>
      </c>
      <c r="I23" s="232"/>
      <c r="J23" s="232"/>
    </row>
  </sheetData>
  <mergeCells count="10">
    <mergeCell ref="A3:K3"/>
    <mergeCell ref="H19:J20"/>
    <mergeCell ref="H23:J23"/>
    <mergeCell ref="D18:D22"/>
    <mergeCell ref="E1:H1"/>
    <mergeCell ref="A2:B2"/>
    <mergeCell ref="A1:C1"/>
    <mergeCell ref="B5:J5"/>
    <mergeCell ref="A6:J6"/>
    <mergeCell ref="I1:K1"/>
  </mergeCells>
  <pageMargins left="0.7" right="0.7" top="0.75" bottom="0.75" header="0.3" footer="0.3"/>
  <pageSetup paperSize="9" scale="10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21"/>
  <sheetViews>
    <sheetView showGridLines="0" view="pageBreakPreview" zoomScale="90" zoomScaleNormal="80" zoomScaleSheetLayoutView="90" workbookViewId="0">
      <selection activeCell="J15" sqref="J15"/>
    </sheetView>
  </sheetViews>
  <sheetFormatPr defaultRowHeight="12.75" x14ac:dyDescent="0.2"/>
  <cols>
    <col min="1" max="2" width="12.7109375" style="88" customWidth="1"/>
    <col min="3" max="3" width="13" style="88" customWidth="1"/>
    <col min="4" max="4" width="17" style="88" customWidth="1"/>
    <col min="5" max="5" width="24.42578125" style="88" customWidth="1"/>
    <col min="6" max="6" width="19.7109375" style="88" customWidth="1"/>
    <col min="7" max="7" width="17.5703125" style="88" customWidth="1"/>
    <col min="8" max="8" width="24.28515625" style="88" customWidth="1"/>
    <col min="9" max="9" width="15.7109375" style="88" customWidth="1"/>
    <col min="10" max="10" width="15.28515625" style="88" customWidth="1"/>
    <col min="11" max="16384" width="9.140625" style="88"/>
  </cols>
  <sheetData>
    <row r="1" spans="1:10" ht="13.5" thickBot="1" x14ac:dyDescent="0.25">
      <c r="H1" s="89"/>
      <c r="J1" s="90" t="s">
        <v>98</v>
      </c>
    </row>
    <row r="2" spans="1:10" ht="21.75" customHeight="1" thickBot="1" x14ac:dyDescent="0.25">
      <c r="A2" s="263" t="s">
        <v>46</v>
      </c>
      <c r="B2" s="263"/>
      <c r="G2" s="90"/>
      <c r="H2" s="256" t="s">
        <v>124</v>
      </c>
      <c r="I2" s="256"/>
      <c r="J2" s="332"/>
    </row>
    <row r="3" spans="1:10" x14ac:dyDescent="0.2">
      <c r="B3" s="91"/>
      <c r="C3" s="92"/>
      <c r="D3" s="261" t="s">
        <v>57</v>
      </c>
      <c r="E3" s="261"/>
      <c r="F3" s="261"/>
      <c r="G3" s="261"/>
      <c r="H3" s="89"/>
    </row>
    <row r="4" spans="1:10" ht="15" customHeight="1" x14ac:dyDescent="0.2">
      <c r="B4" s="91"/>
      <c r="C4" s="93"/>
      <c r="D4" s="262" t="s">
        <v>58</v>
      </c>
      <c r="E4" s="262"/>
      <c r="F4" s="262"/>
      <c r="G4" s="262"/>
      <c r="H4" s="89"/>
    </row>
    <row r="5" spans="1:10" ht="23.25" customHeight="1" x14ac:dyDescent="0.2">
      <c r="C5" s="94"/>
      <c r="D5" s="95"/>
      <c r="E5" s="95"/>
      <c r="F5" s="95"/>
      <c r="G5" s="95"/>
      <c r="H5" s="89"/>
    </row>
    <row r="6" spans="1:10" ht="15" customHeight="1" thickBot="1" x14ac:dyDescent="0.25">
      <c r="A6" s="237" t="s">
        <v>117</v>
      </c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5" thickBot="1" x14ac:dyDescent="0.25">
      <c r="A7" s="265" t="s">
        <v>123</v>
      </c>
      <c r="B7" s="265"/>
      <c r="C7" s="333"/>
      <c r="D7" s="334"/>
      <c r="E7" s="334"/>
      <c r="F7" s="334"/>
      <c r="G7" s="334"/>
      <c r="H7" s="334"/>
      <c r="I7" s="334"/>
      <c r="J7" s="335"/>
    </row>
    <row r="8" spans="1:10" ht="70.5" customHeight="1" x14ac:dyDescent="0.2">
      <c r="A8" s="257" t="s">
        <v>24</v>
      </c>
      <c r="B8" s="257" t="s">
        <v>59</v>
      </c>
      <c r="C8" s="264" t="s">
        <v>60</v>
      </c>
      <c r="D8" s="264" t="s">
        <v>61</v>
      </c>
      <c r="E8" s="254" t="s">
        <v>62</v>
      </c>
      <c r="F8" s="254"/>
      <c r="G8" s="254" t="s">
        <v>118</v>
      </c>
      <c r="H8" s="254" t="s">
        <v>66</v>
      </c>
      <c r="I8" s="254"/>
      <c r="J8" s="258" t="s">
        <v>63</v>
      </c>
    </row>
    <row r="9" spans="1:10" x14ac:dyDescent="0.2">
      <c r="A9" s="257"/>
      <c r="B9" s="257"/>
      <c r="C9" s="257"/>
      <c r="D9" s="257"/>
      <c r="E9" s="260" t="s">
        <v>0</v>
      </c>
      <c r="F9" s="260"/>
      <c r="G9" s="255"/>
      <c r="H9" s="255"/>
      <c r="I9" s="255"/>
      <c r="J9" s="259"/>
    </row>
    <row r="10" spans="1:10" ht="118.5" customHeight="1" x14ac:dyDescent="0.2">
      <c r="A10" s="257"/>
      <c r="B10" s="257"/>
      <c r="C10" s="257"/>
      <c r="D10" s="257"/>
      <c r="E10" s="96" t="s">
        <v>122</v>
      </c>
      <c r="F10" s="96" t="s">
        <v>119</v>
      </c>
      <c r="G10" s="255"/>
      <c r="H10" s="97" t="s">
        <v>120</v>
      </c>
      <c r="I10" s="98" t="s">
        <v>121</v>
      </c>
      <c r="J10" s="259"/>
    </row>
    <row r="11" spans="1:10" ht="13.5" thickBot="1" x14ac:dyDescent="0.25">
      <c r="A11" s="110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99">
        <v>7</v>
      </c>
      <c r="H11" s="99">
        <v>8</v>
      </c>
      <c r="I11" s="99">
        <v>9</v>
      </c>
      <c r="J11" s="110">
        <v>10</v>
      </c>
    </row>
    <row r="12" spans="1:10" ht="33" customHeight="1" thickBot="1" x14ac:dyDescent="0.25">
      <c r="A12" s="337"/>
      <c r="B12" s="338"/>
      <c r="C12" s="338"/>
      <c r="D12" s="339"/>
      <c r="E12" s="339"/>
      <c r="F12" s="340"/>
      <c r="G12" s="111" t="e">
        <f>ROUND((E12/(E12+F12)),4)</f>
        <v>#DIV/0!</v>
      </c>
      <c r="H12" s="112" t="e">
        <f>C12*G12</f>
        <v>#DIV/0!</v>
      </c>
      <c r="I12" s="113" t="e">
        <f>D12-H12</f>
        <v>#DIV/0!</v>
      </c>
      <c r="J12" s="336"/>
    </row>
    <row r="13" spans="1:10" x14ac:dyDescent="0.2">
      <c r="A13" s="100" t="s">
        <v>65</v>
      </c>
      <c r="B13" s="100"/>
      <c r="C13" s="100"/>
      <c r="D13" s="100"/>
      <c r="E13" s="101"/>
      <c r="F13" s="100"/>
      <c r="G13" s="100"/>
      <c r="H13" s="89"/>
    </row>
    <row r="14" spans="1:10" x14ac:dyDescent="0.2">
      <c r="A14" s="100"/>
      <c r="B14" s="100"/>
      <c r="C14" s="100"/>
      <c r="D14" s="100"/>
      <c r="E14" s="101"/>
      <c r="F14" s="100"/>
      <c r="G14" s="100"/>
      <c r="H14" s="89"/>
    </row>
    <row r="15" spans="1:10" ht="15" customHeight="1" x14ac:dyDescent="0.2">
      <c r="D15" s="251" t="s">
        <v>112</v>
      </c>
      <c r="E15" s="251"/>
      <c r="F15" s="102"/>
    </row>
    <row r="16" spans="1:10" ht="15" customHeight="1" x14ac:dyDescent="0.2">
      <c r="A16" s="88" t="s">
        <v>14</v>
      </c>
      <c r="D16" s="251"/>
      <c r="E16" s="251"/>
      <c r="F16" s="102"/>
      <c r="G16" s="253" t="s">
        <v>106</v>
      </c>
      <c r="H16" s="253"/>
      <c r="I16" s="103"/>
    </row>
    <row r="17" spans="1:9" x14ac:dyDescent="0.2">
      <c r="A17" s="88" t="s">
        <v>13</v>
      </c>
      <c r="D17" s="251"/>
      <c r="E17" s="251"/>
      <c r="F17" s="102"/>
      <c r="G17" s="253"/>
      <c r="H17" s="253"/>
      <c r="I17" s="103"/>
    </row>
    <row r="18" spans="1:9" x14ac:dyDescent="0.2">
      <c r="A18" s="88" t="s">
        <v>10</v>
      </c>
      <c r="D18" s="251"/>
      <c r="E18" s="251"/>
      <c r="F18" s="102"/>
    </row>
    <row r="19" spans="1:9" x14ac:dyDescent="0.2">
      <c r="D19" s="251"/>
      <c r="E19" s="251"/>
      <c r="F19" s="102"/>
    </row>
    <row r="20" spans="1:9" x14ac:dyDescent="0.2">
      <c r="D20" s="104"/>
      <c r="E20" s="104"/>
      <c r="F20" s="104"/>
      <c r="G20" s="252" t="s">
        <v>36</v>
      </c>
      <c r="H20" s="252"/>
      <c r="I20" s="104"/>
    </row>
    <row r="21" spans="1:9" x14ac:dyDescent="0.2">
      <c r="D21" s="252" t="s">
        <v>64</v>
      </c>
      <c r="E21" s="252"/>
    </row>
  </sheetData>
  <sheetProtection algorithmName="SHA-512" hashValue="P+uWa/GaudDySA9J65EcEFCyndgePsX0eNwVUa3iZDPP5AF+QwpN7FdoAs3mAiBa+lZJjTt83hECOxLwdIkN7Q==" saltValue="QjFmUucHUk2J1AZG19V7KA==" spinCount="100000" sheet="1" objects="1" scenarios="1" formatColumns="0" formatRows="0" insertRows="0" deleteRows="0"/>
  <dataConsolidate/>
  <mergeCells count="20">
    <mergeCell ref="H2:I2"/>
    <mergeCell ref="A8:A10"/>
    <mergeCell ref="G8:G10"/>
    <mergeCell ref="J8:J10"/>
    <mergeCell ref="E9:F9"/>
    <mergeCell ref="D3:G3"/>
    <mergeCell ref="D4:G4"/>
    <mergeCell ref="A6:J6"/>
    <mergeCell ref="A2:B2"/>
    <mergeCell ref="B8:B10"/>
    <mergeCell ref="C8:C10"/>
    <mergeCell ref="D8:D10"/>
    <mergeCell ref="E8:F8"/>
    <mergeCell ref="A7:B7"/>
    <mergeCell ref="C7:J7"/>
    <mergeCell ref="D15:E19"/>
    <mergeCell ref="D21:E21"/>
    <mergeCell ref="G16:H17"/>
    <mergeCell ref="G20:H20"/>
    <mergeCell ref="H8:I9"/>
  </mergeCells>
  <dataValidations xWindow="199" yWindow="570" count="10">
    <dataValidation allowBlank="1" showInputMessage="1" showErrorMessage="1" prompt="Jeżeli wynikiem obliczeń będzie liczba:_x000a_- ujemna-  środki przekazane na zakup sprzętu nie podlegają zwrotowi, a rozliczenie jest poprawne;_x000a_- dodatnia- środki w otrzymanej wysokości powinny zostać zwrócone Ministerstwu Zdrowia." sqref="I12"/>
    <dataValidation allowBlank="1" showInputMessage="1" showErrorMessage="1" prompt="Wpisz datę dokonania zwrotu lub informację: &quot;nie dotyczy&quot;." sqref="J12"/>
    <dataValidation allowBlank="1" showInputMessage="1" showErrorMessage="1" prompt="Wpisz odpowiednią wartość przychodów w roku obrotowym, w którym nastąpił zakup sprzętu ze środków programu POLKARD w ramach realizacji przedmiotowego zadania." sqref="E12"/>
    <dataValidation allowBlank="1" showInputMessage="1" showErrorMessage="1" prompt="Wpisz odpowiednią wartość przychodów uzyskaną w roku obrotowym, w którym nastąpił zakup sprzętu ze środków programu POLKARD w ramach realizacji przedmiotowego zadania." sqref="F12"/>
    <dataValidation allowBlank="1" showInputMessage="1" showErrorMessage="1" prompt="Wpisz wartości zgodne z określonymi dla danego sprzętu w załączniku nr 1 do umowy w kolumnie nr 4 Planowany koszt ogólem (K)" sqref="A12"/>
    <dataValidation allowBlank="1" showInputMessage="1" showErrorMessage="1" prompt="Wpisz łączną wartość dofinansowania przyznanego na zakup sprzętu określonego w umowie. Wartość tych środków została określona jako podsumowanie kolumny nr 5 Dofinansowanie z Ministerstwa Zdrowia w załączniku nr 1 do umowy lub w par. 2 ust. 1 umowy." sqref="B12"/>
    <dataValidation allowBlank="1" showInputMessage="1" showErrorMessage="1" prompt="Wpisz numer umowy zawartej na realizację zadania" sqref="J2"/>
    <dataValidation allowBlank="1" showInputMessage="1" showErrorMessage="1" prompt="Wpisz nazwę zadania realizowanego w ramach programu POLKARD zgodnego z nazwą zadania określoną w par. 1 ust. 1 umowy" sqref="C7:J7"/>
    <dataValidation allowBlank="1" showInputMessage="1" showErrorMessage="1" prompt="Wpisz łączną wartość zakupu sprzętów określonych w umowie. Wartość ta powinna być zgodna z przedstawionymi danymi w Załaczniku nr 3 Końcowe rozliczenie merytoryczno- finansowe (podsumowanie kolumny nr 7 Wartość zakupu brutto)" sqref="C12"/>
    <dataValidation allowBlank="1" showInputMessage="1" showErrorMessage="1" prompt="Wpisz łączną wartość środków otrzymanych na zakup sprzętów określonych w umowie. Wartość ta powinna być zgodna z  danymi w Załaczniku nr 3 Końcowe rozliczenie merytoryczno- finansowe (podsumowanie kolumny nr 13 Dofinansowanie z Ministerstwa Zdrowia)." sqref="D12"/>
  </dataValidations>
  <pageMargins left="0.7" right="0.7" top="0.75" bottom="0.75" header="0.3" footer="0.3"/>
  <pageSetup paperSize="9" scale="10" orientation="portrait" horizontalDpi="203" verticalDpi="20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opLeftCell="A4" zoomScaleNormal="100" zoomScaleSheetLayoutView="90" workbookViewId="0">
      <selection activeCell="F15" sqref="F15"/>
    </sheetView>
  </sheetViews>
  <sheetFormatPr defaultRowHeight="14.25" x14ac:dyDescent="0.2"/>
  <cols>
    <col min="1" max="1" width="9.140625" style="65"/>
    <col min="2" max="2" width="18.28515625" style="65" customWidth="1"/>
    <col min="3" max="5" width="9.140625" style="65"/>
    <col min="6" max="6" width="18.28515625" style="65" customWidth="1"/>
    <col min="7" max="7" width="49" style="65" customWidth="1"/>
    <col min="8" max="16384" width="9.140625" style="65"/>
  </cols>
  <sheetData>
    <row r="1" spans="1:7" ht="15" x14ac:dyDescent="0.25">
      <c r="G1" s="66" t="s">
        <v>81</v>
      </c>
    </row>
    <row r="2" spans="1:7" ht="28.5" customHeight="1" x14ac:dyDescent="0.2">
      <c r="A2" s="266" t="s">
        <v>46</v>
      </c>
      <c r="B2" s="266"/>
      <c r="G2" s="65" t="s">
        <v>82</v>
      </c>
    </row>
    <row r="7" spans="1:7" x14ac:dyDescent="0.2">
      <c r="G7" s="67"/>
    </row>
    <row r="9" spans="1:7" ht="15.75" x14ac:dyDescent="0.25">
      <c r="A9" s="267" t="s">
        <v>80</v>
      </c>
      <c r="B9" s="267"/>
      <c r="C9" s="267"/>
      <c r="D9" s="267"/>
      <c r="E9" s="267"/>
      <c r="F9" s="267"/>
      <c r="G9" s="267"/>
    </row>
    <row r="10" spans="1:7" ht="83.25" customHeight="1" x14ac:dyDescent="0.2">
      <c r="A10" s="231" t="s">
        <v>85</v>
      </c>
      <c r="B10" s="231"/>
      <c r="C10" s="231"/>
      <c r="D10" s="231"/>
      <c r="E10" s="231"/>
      <c r="F10" s="231"/>
      <c r="G10" s="231"/>
    </row>
    <row r="13" spans="1:7" x14ac:dyDescent="0.2">
      <c r="A13" s="268"/>
      <c r="B13" s="268"/>
    </row>
    <row r="14" spans="1:7" ht="42.75" x14ac:dyDescent="0.2">
      <c r="A14" s="269" t="s">
        <v>79</v>
      </c>
      <c r="B14" s="269"/>
      <c r="G14" s="68" t="s">
        <v>113</v>
      </c>
    </row>
  </sheetData>
  <mergeCells count="5">
    <mergeCell ref="A10:G10"/>
    <mergeCell ref="A2:B2"/>
    <mergeCell ref="A9:G9"/>
    <mergeCell ref="A13:B13"/>
    <mergeCell ref="A14:B14"/>
  </mergeCells>
  <pageMargins left="0.7" right="0.7" top="0.75" bottom="0.75" header="0.3" footer="0.3"/>
  <pageSetup paperSize="9" scale="7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INSTRUKCJA</vt:lpstr>
      <vt:lpstr>Załącznik 2</vt:lpstr>
      <vt:lpstr>Załącznik 3</vt:lpstr>
      <vt:lpstr>Załącznik nr 3a</vt:lpstr>
      <vt:lpstr>Załącznik 4</vt:lpstr>
      <vt:lpstr>Załącznik 5</vt:lpstr>
      <vt:lpstr>Załącznik 6</vt:lpstr>
      <vt:lpstr>Załącznik nr 7</vt:lpstr>
      <vt:lpstr>'Załącznik 2'!Obszar_wydruku</vt:lpstr>
      <vt:lpstr>'Załącznik 3'!Obszar_wydruku</vt:lpstr>
      <vt:lpstr>'Załącznik 4'!Obszar_wydruku</vt:lpstr>
      <vt:lpstr>'Załącznik 5'!Obszar_wydruku</vt:lpstr>
      <vt:lpstr>'Załącznik 6'!Obszar_wydruku</vt:lpstr>
      <vt:lpstr>'Załącznik nr 3a'!Obszar_wydruku</vt:lpstr>
      <vt:lpstr>'Załącznik nr 7'!Obszar_wydruku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Jewczak Weronika</dc:creator>
  <cp:lastModifiedBy>Jewczak Weronika</cp:lastModifiedBy>
  <cp:lastPrinted>2017-12-01T08:00:22Z</cp:lastPrinted>
  <dcterms:created xsi:type="dcterms:W3CDTF">2016-11-04T11:19:44Z</dcterms:created>
  <dcterms:modified xsi:type="dcterms:W3CDTF">2017-12-05T11:34:03Z</dcterms:modified>
</cp:coreProperties>
</file>