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35" tabRatio="774" activeTab="3"/>
  </bookViews>
  <sheets>
    <sheet name="Dynamika zob. ogółem" sheetId="1" r:id="rId1"/>
    <sheet name="Dynamika zob. wymagalnych" sheetId="2" r:id="rId2"/>
    <sheet name="Zobowiązania ogółem województw" sheetId="3" r:id="rId3"/>
    <sheet name="Zobowiązania wymagalne wojewódz" sheetId="4" r:id="rId4"/>
  </sheets>
  <externalReferences>
    <externalReference r:id="rId7"/>
  </externalReferences>
  <definedNames>
    <definedName name="KWIECIEŃ">'[1]maj i kwiecień dane wyjściowe'!$B$2:$C$86</definedName>
    <definedName name="MAJ">'[1]maj i kwiecień dane wyjściowe'!$B$87:$C$171</definedName>
    <definedName name="_xlnm.Print_Area" localSheetId="0">'Dynamika zob. ogółem'!$A$1:$C$64</definedName>
    <definedName name="_xlnm.Print_Area" localSheetId="1">'Dynamika zob. wymagalnych'!$A$1:$C$65</definedName>
    <definedName name="_xlnm.Print_Area" localSheetId="2">'Zobowiązania ogółem województw'!$A$1:$AF$23</definedName>
    <definedName name="_xlnm.Print_Area" localSheetId="3">'Zobowiązania wymagalne wojewódz'!$A$1:$AF$23</definedName>
  </definedNames>
  <calcPr fullCalcOnLoad="1" fullPrecision="0"/>
</workbook>
</file>

<file path=xl/sharedStrings.xml><?xml version="1.0" encoding="utf-8"?>
<sst xmlns="http://schemas.openxmlformats.org/spreadsheetml/2006/main" count="214" uniqueCount="118">
  <si>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</si>
  <si>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</si>
  <si>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</si>
  <si>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</si>
  <si>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</si>
  <si>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</si>
  <si>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</si>
  <si>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</si>
  <si>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</si>
  <si>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</si>
  <si>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</si>
  <si>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</si>
  <si>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</si>
  <si>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</si>
  <si>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</si>
  <si>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</si>
  <si>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MON</t>
  </si>
  <si>
    <t>-</t>
  </si>
  <si>
    <t>Wartość zobowiązań wymagalnych
(w mln zł)</t>
  </si>
  <si>
    <t>Dynamika zobowiązań wymagalnych w % (kwartał poprzedni = 100)</t>
  </si>
  <si>
    <t>Lp.</t>
  </si>
  <si>
    <t>Województwa</t>
  </si>
  <si>
    <t>III 2003</t>
  </si>
  <si>
    <t>IV 2003</t>
  </si>
  <si>
    <t xml:space="preserve">I 2004 </t>
  </si>
  <si>
    <t>II 2004</t>
  </si>
  <si>
    <t>III 2004</t>
  </si>
  <si>
    <t>IV 2004</t>
  </si>
  <si>
    <t>I 2005</t>
  </si>
  <si>
    <t>II 2005</t>
  </si>
  <si>
    <t>III 2005</t>
  </si>
  <si>
    <t>IV  2005</t>
  </si>
  <si>
    <t>I 2006</t>
  </si>
  <si>
    <t xml:space="preserve">II 2006 </t>
  </si>
  <si>
    <t xml:space="preserve">III 2006 </t>
  </si>
  <si>
    <t>Wartość zobowiązań ogółem
(w mln zł)</t>
  </si>
  <si>
    <t>Dynamika zobowiązań ogółem w % (kwartał poprzedni = 100)</t>
  </si>
  <si>
    <t>Dynamika zobowiązań ogółem samodzielnych publicznych zakładów opieki zdrowotnej 
w podziale na województwa (mln zł)</t>
  </si>
  <si>
    <t>Dynamika zobowiązań wymagalnych samodzielnych publicznych zakładów opieki zdrowotnej 
w podziale na województwa (mln zł)</t>
  </si>
  <si>
    <t>III 2008</t>
  </si>
  <si>
    <t>Wyszczególnienie kwartałów</t>
  </si>
  <si>
    <t>I 2009</t>
  </si>
  <si>
    <t>IV 2008</t>
  </si>
  <si>
    <t xml:space="preserve">II 2009 </t>
  </si>
  <si>
    <t>2006 / 2005</t>
  </si>
  <si>
    <t>2007 / 2006</t>
  </si>
  <si>
    <t>2008 / 2007</t>
  </si>
  <si>
    <t>Razem</t>
  </si>
  <si>
    <t xml:space="preserve">III 2009 </t>
  </si>
  <si>
    <t xml:space="preserve">IV 2009 </t>
  </si>
  <si>
    <t xml:space="preserve">I 2010 </t>
  </si>
  <si>
    <t>2009 / 2008</t>
  </si>
  <si>
    <t xml:space="preserve">II 2010 </t>
  </si>
  <si>
    <t xml:space="preserve">III 2010 </t>
  </si>
  <si>
    <t xml:space="preserve">IV 2006 </t>
  </si>
  <si>
    <t>I 2007</t>
  </si>
  <si>
    <t xml:space="preserve">II 2007 </t>
  </si>
  <si>
    <t xml:space="preserve">III 2007 </t>
  </si>
  <si>
    <t xml:space="preserve">IV 2007 </t>
  </si>
  <si>
    <t xml:space="preserve">I 2008 </t>
  </si>
  <si>
    <t xml:space="preserve">II 2008 </t>
  </si>
  <si>
    <t xml:space="preserve">I 2007 </t>
  </si>
  <si>
    <t>IV 2010</t>
  </si>
  <si>
    <t>I 2011</t>
  </si>
  <si>
    <t>2010 / 2009</t>
  </si>
  <si>
    <t>II 2011</t>
  </si>
  <si>
    <t>III 2011</t>
  </si>
  <si>
    <t>2011 / 2010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</si>
  <si>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</si>
  <si>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</si>
  <si>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</si>
  <si>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</si>
  <si>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</si>
  <si>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</si>
  <si>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</si>
  <si>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</si>
  <si>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2012/
2011</t>
  </si>
  <si>
    <t>2006 /
2005</t>
  </si>
  <si>
    <t>2007 / 
2006</t>
  </si>
  <si>
    <t>2008 /
2007</t>
  </si>
  <si>
    <t>2009 / 
2008</t>
  </si>
  <si>
    <t>2010 / 
2009</t>
  </si>
  <si>
    <t>2011 / 
2010</t>
  </si>
  <si>
    <t>2013 /
2012</t>
  </si>
  <si>
    <t>IV 2013</t>
  </si>
  <si>
    <t>I 2014</t>
  </si>
  <si>
    <t>II 2014</t>
  </si>
  <si>
    <t>III 2014</t>
  </si>
  <si>
    <t>IV 2014</t>
  </si>
  <si>
    <t>I 2015</t>
  </si>
  <si>
    <t xml:space="preserve"> 2014 /
2013</t>
  </si>
  <si>
    <t>II 2015</t>
  </si>
  <si>
    <t>III 2015</t>
  </si>
  <si>
    <t xml:space="preserve">Źródło: dane ankietowe MZ </t>
  </si>
  <si>
    <t>Źródło: dane ankietowe MZ</t>
  </si>
  <si>
    <t>MSWiA</t>
  </si>
  <si>
    <t>IV 2015</t>
  </si>
  <si>
    <t>I 2016</t>
  </si>
  <si>
    <t>2015 /
2014</t>
  </si>
  <si>
    <t>II 2016</t>
  </si>
  <si>
    <t>III 2016</t>
  </si>
  <si>
    <t>IV 2016</t>
  </si>
  <si>
    <t>I 2017</t>
  </si>
  <si>
    <t>2016/
 2015</t>
  </si>
  <si>
    <t>II 2017</t>
  </si>
  <si>
    <t>III 2017</t>
  </si>
  <si>
    <t>IV 2017</t>
  </si>
  <si>
    <t>I 2018</t>
  </si>
  <si>
    <t>I kw. 2018</t>
  </si>
  <si>
    <t>2017/
2016</t>
  </si>
  <si>
    <t>II kw. 2018</t>
  </si>
  <si>
    <t>II 2018</t>
  </si>
  <si>
    <t>III 2018</t>
  </si>
  <si>
    <t>III kw. 2018</t>
  </si>
  <si>
    <t>III kw. 2018/
I kw. 2018</t>
  </si>
  <si>
    <t>III kw. 2018/
II kw. 2018</t>
  </si>
  <si>
    <t>Dynamika zobowiązań wymagalnych samodzielnych publicznych zakładów opieki zdrowotnej
 w latach 2003 - III kw. 2018</t>
  </si>
  <si>
    <t>Dynamika zobowiązań ogółem samodzielnych publicznych zakładów opieki zdrowotnej w latach
 2003 - III kw. 2018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</si>
</sst>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#,##0.00_ ;\-#,##0.00\ "/>
    <numFmt numFmtId="168" formatCode="#,##0.000"/>
    <numFmt numFmtId="169" formatCode="00\-000"/>
    <numFmt numFmtId="170" formatCode="_-* #,##0\ _z_ł_-;\-* #,##0\ _z_ł_-;_-* &quot;-&quot;??\ _z_ł_-;_-@_-"/>
    <numFmt numFmtId="171" formatCode="_-* #,##0.0\ _z_ł_-;\-* #,##0.0\ _z_ł_-;_-* &quot;-&quot;??\ _z_ł_-;_-@_-"/>
    <numFmt numFmtId="172" formatCode="#,##0_ ;\-#,##0\ "/>
    <numFmt numFmtId="173" formatCode="0.00000000000000000000"/>
    <numFmt numFmtId="174" formatCode="_-* #,##0.0\ _z_ł_-;\-* #,##0.0\ _z_ł_-;_-* &quot;-&quot;?\ _z_ł_-;_-@_-"/>
    <numFmt numFmtId="175" formatCode="0.000000"/>
    <numFmt numFmtId="176" formatCode="0.00000"/>
    <numFmt numFmtId="177" formatCode="0.0000"/>
    <numFmt numFmtId="178" formatCode="0.000"/>
    <numFmt numFmtId="179" formatCode="#,##0.00000000"/>
    <numFmt numFmtId="180" formatCode="#,##0.00000"/>
    <numFmt numFmtId="181" formatCode="#,##0.0000"/>
    <numFmt numFmtId="182" formatCode="#,##0.000000"/>
    <numFmt numFmtId="183" formatCode="#,##0.0000000"/>
    <numFmt numFmtId="184" formatCode="0.0000000000"/>
    <numFmt numFmtId="185" formatCode="#,##0.0000000000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5"/>
      <name val="Arial CE"/>
      <family val="2"/>
    </font>
    <font>
      <vertAlign val="superscript"/>
      <sz val="10"/>
      <name val="Arial CE"/>
      <family val="0"/>
    </font>
    <font>
      <sz val="9"/>
      <name val="Arial CE"/>
      <family val="0"/>
    </font>
    <font>
      <vertAlign val="superscript"/>
      <sz val="14"/>
      <name val="Arial CE"/>
      <family val="0"/>
    </font>
    <font>
      <sz val="13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6"/>
      <name val="Arial CE"/>
      <family val="0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6"/>
      <name val="Arial CE"/>
      <family val="0"/>
    </font>
    <font>
      <sz val="14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10"/>
      <name val="Arial CE"/>
      <family val="0"/>
    </font>
    <font>
      <b/>
      <sz val="1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rgb="FFFF0000"/>
      <name val="Arial CE"/>
      <family val="0"/>
    </font>
    <font>
      <b/>
      <sz val="18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double"/>
      <right style="double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double"/>
      <right style="double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double"/>
      <right style="double"/>
      <top style="thin"/>
      <bottom/>
    </border>
    <border>
      <left style="medium"/>
      <right style="double"/>
      <top style="thin"/>
      <bottom/>
    </border>
    <border>
      <left/>
      <right style="medium"/>
      <top style="thin"/>
      <bottom/>
    </border>
    <border>
      <left style="double"/>
      <right style="medium"/>
      <top style="thin"/>
      <bottom/>
    </border>
    <border>
      <left style="medium"/>
      <right style="double"/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thin"/>
    </border>
    <border>
      <left style="medium"/>
      <right style="double"/>
      <top/>
      <bottom/>
    </border>
    <border>
      <left style="double"/>
      <right style="medium"/>
      <top/>
      <bottom/>
    </border>
    <border>
      <left style="medium"/>
      <right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double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double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6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4" fillId="0" borderId="22" xfId="0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5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18" xfId="0" applyNumberFormat="1" applyFont="1" applyFill="1" applyBorder="1" applyAlignment="1">
      <alignment horizontal="center" vertical="center"/>
    </xf>
    <xf numFmtId="165" fontId="4" fillId="0" borderId="2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5" fontId="4" fillId="0" borderId="21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center" vertical="center"/>
    </xf>
    <xf numFmtId="165" fontId="4" fillId="0" borderId="21" xfId="0" applyNumberFormat="1" applyFont="1" applyFill="1" applyBorder="1" applyAlignment="1">
      <alignment horizontal="center" vertical="center"/>
    </xf>
    <xf numFmtId="165" fontId="4" fillId="0" borderId="18" xfId="0" applyNumberFormat="1" applyFont="1" applyFill="1" applyBorder="1" applyAlignment="1">
      <alignment horizontal="center" vertical="center"/>
    </xf>
    <xf numFmtId="165" fontId="4" fillId="0" borderId="32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0" fillId="0" borderId="0" xfId="0" applyFont="1" applyBorder="1" applyAlignment="1">
      <alignment wrapText="1"/>
    </xf>
    <xf numFmtId="166" fontId="8" fillId="0" borderId="0" xfId="0" applyNumberFormat="1" applyFont="1" applyAlignment="1">
      <alignment horizontal="left"/>
    </xf>
    <xf numFmtId="165" fontId="4" fillId="0" borderId="33" xfId="0" applyNumberFormat="1" applyFont="1" applyBorder="1" applyAlignment="1">
      <alignment horizontal="center" vertical="center"/>
    </xf>
    <xf numFmtId="165" fontId="4" fillId="0" borderId="34" xfId="0" applyNumberFormat="1" applyFont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  <xf numFmtId="165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3" fillId="0" borderId="35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14" fillId="0" borderId="36" xfId="0" applyNumberFormat="1" applyFont="1" applyBorder="1" applyAlignment="1">
      <alignment horizontal="center" vertical="center" wrapText="1"/>
    </xf>
    <xf numFmtId="0" fontId="14" fillId="0" borderId="37" xfId="0" applyNumberFormat="1" applyFont="1" applyBorder="1" applyAlignment="1">
      <alignment horizontal="center" vertical="center" wrapText="1"/>
    </xf>
    <xf numFmtId="0" fontId="13" fillId="0" borderId="37" xfId="0" applyNumberFormat="1" applyFont="1" applyBorder="1" applyAlignment="1">
      <alignment horizontal="center" vertical="center" wrapText="1"/>
    </xf>
    <xf numFmtId="0" fontId="14" fillId="0" borderId="38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165" fontId="2" fillId="0" borderId="39" xfId="0" applyNumberFormat="1" applyFont="1" applyBorder="1" applyAlignment="1">
      <alignment horizontal="center" vertical="center"/>
    </xf>
    <xf numFmtId="165" fontId="2" fillId="0" borderId="40" xfId="0" applyNumberFormat="1" applyFont="1" applyBorder="1" applyAlignment="1">
      <alignment horizontal="center" vertical="center"/>
    </xf>
    <xf numFmtId="164" fontId="15" fillId="0" borderId="41" xfId="0" applyNumberFormat="1" applyFont="1" applyBorder="1" applyAlignment="1">
      <alignment horizontal="center" vertical="center"/>
    </xf>
    <xf numFmtId="165" fontId="2" fillId="0" borderId="42" xfId="0" applyNumberFormat="1" applyFont="1" applyBorder="1" applyAlignment="1">
      <alignment horizontal="center" vertical="center"/>
    </xf>
    <xf numFmtId="165" fontId="2" fillId="0" borderId="41" xfId="0" applyNumberFormat="1" applyFont="1" applyBorder="1" applyAlignment="1">
      <alignment horizontal="center" vertical="center"/>
    </xf>
    <xf numFmtId="164" fontId="15" fillId="0" borderId="40" xfId="0" applyNumberFormat="1" applyFont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/>
    </xf>
    <xf numFmtId="4" fontId="2" fillId="32" borderId="16" xfId="0" applyNumberFormat="1" applyFont="1" applyFill="1" applyBorder="1" applyAlignment="1">
      <alignment horizontal="center" vertical="center" wrapText="1"/>
    </xf>
    <xf numFmtId="165" fontId="2" fillId="32" borderId="17" xfId="0" applyNumberFormat="1" applyFont="1" applyFill="1" applyBorder="1" applyAlignment="1">
      <alignment horizontal="center" vertical="center"/>
    </xf>
    <xf numFmtId="165" fontId="2" fillId="32" borderId="44" xfId="0" applyNumberFormat="1" applyFont="1" applyFill="1" applyBorder="1" applyAlignment="1">
      <alignment horizontal="center" vertical="center"/>
    </xf>
    <xf numFmtId="164" fontId="15" fillId="32" borderId="45" xfId="0" applyNumberFormat="1" applyFont="1" applyFill="1" applyBorder="1" applyAlignment="1">
      <alignment horizontal="center" vertical="center"/>
    </xf>
    <xf numFmtId="165" fontId="2" fillId="32" borderId="46" xfId="0" applyNumberFormat="1" applyFont="1" applyFill="1" applyBorder="1" applyAlignment="1">
      <alignment horizontal="center" vertical="center"/>
    </xf>
    <xf numFmtId="165" fontId="2" fillId="32" borderId="45" xfId="0" applyNumberFormat="1" applyFont="1" applyFill="1" applyBorder="1" applyAlignment="1">
      <alignment horizontal="center" vertical="center"/>
    </xf>
    <xf numFmtId="164" fontId="15" fillId="32" borderId="44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/>
    </xf>
    <xf numFmtId="165" fontId="2" fillId="0" borderId="44" xfId="0" applyNumberFormat="1" applyFont="1" applyBorder="1" applyAlignment="1">
      <alignment horizontal="center" vertical="center"/>
    </xf>
    <xf numFmtId="164" fontId="15" fillId="0" borderId="45" xfId="0" applyNumberFormat="1" applyFont="1" applyBorder="1" applyAlignment="1">
      <alignment horizontal="center" vertical="center"/>
    </xf>
    <xf numFmtId="165" fontId="2" fillId="0" borderId="46" xfId="0" applyNumberFormat="1" applyFont="1" applyBorder="1" applyAlignment="1">
      <alignment horizontal="center" vertical="center"/>
    </xf>
    <xf numFmtId="165" fontId="2" fillId="0" borderId="45" xfId="0" applyNumberFormat="1" applyFont="1" applyBorder="1" applyAlignment="1">
      <alignment horizontal="center" vertical="center"/>
    </xf>
    <xf numFmtId="164" fontId="15" fillId="0" borderId="44" xfId="0" applyNumberFormat="1" applyFont="1" applyBorder="1" applyAlignment="1">
      <alignment horizontal="center" vertical="center"/>
    </xf>
    <xf numFmtId="0" fontId="2" fillId="32" borderId="48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165" fontId="2" fillId="32" borderId="49" xfId="0" applyNumberFormat="1" applyFont="1" applyFill="1" applyBorder="1" applyAlignment="1">
      <alignment horizontal="center" vertical="center"/>
    </xf>
    <xf numFmtId="165" fontId="2" fillId="32" borderId="50" xfId="0" applyNumberFormat="1" applyFont="1" applyFill="1" applyBorder="1" applyAlignment="1">
      <alignment horizontal="center" vertical="center"/>
    </xf>
    <xf numFmtId="164" fontId="15" fillId="32" borderId="51" xfId="0" applyNumberFormat="1" applyFont="1" applyFill="1" applyBorder="1" applyAlignment="1">
      <alignment horizontal="center" vertical="center"/>
    </xf>
    <xf numFmtId="165" fontId="2" fillId="32" borderId="52" xfId="0" applyNumberFormat="1" applyFont="1" applyFill="1" applyBorder="1" applyAlignment="1">
      <alignment horizontal="center" vertical="center"/>
    </xf>
    <xf numFmtId="165" fontId="2" fillId="32" borderId="51" xfId="0" applyNumberFormat="1" applyFont="1" applyFill="1" applyBorder="1" applyAlignment="1">
      <alignment horizontal="center" vertical="center"/>
    </xf>
    <xf numFmtId="164" fontId="15" fillId="32" borderId="50" xfId="0" applyNumberFormat="1" applyFont="1" applyFill="1" applyBorder="1" applyAlignment="1">
      <alignment horizontal="center" vertical="center"/>
    </xf>
    <xf numFmtId="165" fontId="2" fillId="33" borderId="35" xfId="0" applyNumberFormat="1" applyFont="1" applyFill="1" applyBorder="1" applyAlignment="1">
      <alignment horizontal="center" vertical="center"/>
    </xf>
    <xf numFmtId="165" fontId="2" fillId="33" borderId="36" xfId="0" applyNumberFormat="1" applyFont="1" applyFill="1" applyBorder="1" applyAlignment="1">
      <alignment horizontal="center" vertical="center"/>
    </xf>
    <xf numFmtId="164" fontId="15" fillId="33" borderId="36" xfId="0" applyNumberFormat="1" applyFont="1" applyFill="1" applyBorder="1" applyAlignment="1">
      <alignment horizontal="center" vertical="center"/>
    </xf>
    <xf numFmtId="164" fontId="15" fillId="33" borderId="37" xfId="0" applyNumberFormat="1" applyFont="1" applyFill="1" applyBorder="1" applyAlignment="1">
      <alignment horizontal="center" vertical="center"/>
    </xf>
    <xf numFmtId="165" fontId="2" fillId="33" borderId="37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65" fontId="2" fillId="0" borderId="45" xfId="0" applyNumberFormat="1" applyFont="1" applyFill="1" applyBorder="1" applyAlignment="1">
      <alignment horizontal="center" vertical="center"/>
    </xf>
    <xf numFmtId="164" fontId="15" fillId="0" borderId="45" xfId="0" applyNumberFormat="1" applyFont="1" applyFill="1" applyBorder="1" applyAlignment="1">
      <alignment horizontal="center" vertical="center"/>
    </xf>
    <xf numFmtId="0" fontId="9" fillId="0" borderId="53" xfId="0" applyFont="1" applyBorder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 wrapText="1"/>
    </xf>
    <xf numFmtId="165" fontId="16" fillId="0" borderId="0" xfId="0" applyNumberFormat="1" applyFont="1" applyAlignment="1">
      <alignment/>
    </xf>
    <xf numFmtId="0" fontId="2" fillId="32" borderId="23" xfId="0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165" fontId="0" fillId="0" borderId="0" xfId="0" applyNumberFormat="1" applyFont="1" applyAlignment="1">
      <alignment horizontal="left" indent="14"/>
    </xf>
    <xf numFmtId="164" fontId="16" fillId="0" borderId="0" xfId="0" applyNumberFormat="1" applyFont="1" applyAlignment="1">
      <alignment/>
    </xf>
    <xf numFmtId="165" fontId="4" fillId="0" borderId="54" xfId="0" applyNumberFormat="1" applyFont="1" applyBorder="1" applyAlignment="1">
      <alignment horizontal="center" vertical="center"/>
    </xf>
    <xf numFmtId="164" fontId="15" fillId="34" borderId="40" xfId="0" applyNumberFormat="1" applyFont="1" applyFill="1" applyBorder="1" applyAlignment="1">
      <alignment horizontal="center" vertical="center"/>
    </xf>
    <xf numFmtId="164" fontId="15" fillId="34" borderId="45" xfId="0" applyNumberFormat="1" applyFont="1" applyFill="1" applyBorder="1" applyAlignment="1">
      <alignment horizontal="center" vertical="center"/>
    </xf>
    <xf numFmtId="0" fontId="14" fillId="0" borderId="55" xfId="0" applyNumberFormat="1" applyFont="1" applyBorder="1" applyAlignment="1">
      <alignment horizontal="center" vertical="center" wrapText="1"/>
    </xf>
    <xf numFmtId="0" fontId="13" fillId="0" borderId="56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5" fontId="12" fillId="0" borderId="0" xfId="60" applyNumberFormat="1" applyFont="1" applyFill="1" applyAlignment="1">
      <alignment/>
    </xf>
    <xf numFmtId="0" fontId="13" fillId="0" borderId="57" xfId="0" applyNumberFormat="1" applyFont="1" applyBorder="1" applyAlignment="1">
      <alignment horizontal="center" vertical="center" wrapText="1"/>
    </xf>
    <xf numFmtId="165" fontId="2" fillId="33" borderId="57" xfId="0" applyNumberFormat="1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 wrapText="1"/>
    </xf>
    <xf numFmtId="165" fontId="2" fillId="0" borderId="58" xfId="0" applyNumberFormat="1" applyFont="1" applyFill="1" applyBorder="1" applyAlignment="1">
      <alignment horizontal="center" vertical="center"/>
    </xf>
    <xf numFmtId="164" fontId="15" fillId="0" borderId="58" xfId="0" applyNumberFormat="1" applyFont="1" applyFill="1" applyBorder="1" applyAlignment="1">
      <alignment horizontal="center" vertical="center"/>
    </xf>
    <xf numFmtId="0" fontId="9" fillId="0" borderId="53" xfId="0" applyFont="1" applyBorder="1" applyAlignment="1">
      <alignment vertical="center"/>
    </xf>
    <xf numFmtId="165" fontId="2" fillId="0" borderId="40" xfId="60" applyNumberFormat="1" applyFont="1" applyBorder="1" applyAlignment="1">
      <alignment horizontal="center" vertical="center"/>
    </xf>
    <xf numFmtId="165" fontId="2" fillId="34" borderId="40" xfId="6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" fillId="0" borderId="59" xfId="0" applyFont="1" applyBorder="1" applyAlignment="1">
      <alignment horizontal="center" vertical="center" wrapText="1"/>
    </xf>
    <xf numFmtId="164" fontId="15" fillId="0" borderId="58" xfId="0" applyNumberFormat="1" applyFont="1" applyBorder="1" applyAlignment="1">
      <alignment horizontal="center" vertical="center"/>
    </xf>
    <xf numFmtId="164" fontId="15" fillId="34" borderId="40" xfId="60" applyNumberFormat="1" applyFont="1" applyFill="1" applyBorder="1" applyAlignment="1">
      <alignment horizontal="center" vertical="center"/>
    </xf>
    <xf numFmtId="164" fontId="15" fillId="0" borderId="40" xfId="60" applyNumberFormat="1" applyFont="1" applyBorder="1" applyAlignment="1">
      <alignment horizontal="center" vertical="center"/>
    </xf>
    <xf numFmtId="164" fontId="15" fillId="33" borderId="37" xfId="60" applyNumberFormat="1" applyFont="1" applyFill="1" applyBorder="1" applyAlignment="1">
      <alignment horizontal="center" vertical="center"/>
    </xf>
    <xf numFmtId="0" fontId="13" fillId="0" borderId="37" xfId="0" applyNumberFormat="1" applyFont="1" applyFill="1" applyBorder="1" applyAlignment="1">
      <alignment horizontal="center" vertical="center" wrapText="1"/>
    </xf>
    <xf numFmtId="0" fontId="14" fillId="0" borderId="37" xfId="0" applyNumberFormat="1" applyFont="1" applyFill="1" applyBorder="1" applyAlignment="1">
      <alignment horizontal="center" vertical="center" wrapText="1"/>
    </xf>
    <xf numFmtId="0" fontId="13" fillId="0" borderId="56" xfId="0" applyNumberFormat="1" applyFont="1" applyFill="1" applyBorder="1" applyAlignment="1">
      <alignment horizontal="center" vertical="center" wrapText="1"/>
    </xf>
    <xf numFmtId="165" fontId="4" fillId="0" borderId="6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0" fontId="2" fillId="32" borderId="61" xfId="0" applyFont="1" applyFill="1" applyBorder="1" applyAlignment="1">
      <alignment horizontal="center" vertical="center"/>
    </xf>
    <xf numFmtId="164" fontId="15" fillId="34" borderId="51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167" fontId="2" fillId="35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4" fillId="0" borderId="36" xfId="0" applyNumberFormat="1" applyFont="1" applyFill="1" applyBorder="1" applyAlignment="1">
      <alignment horizontal="center" vertical="center" wrapText="1"/>
    </xf>
    <xf numFmtId="164" fontId="15" fillId="33" borderId="36" xfId="60" applyNumberFormat="1" applyFont="1" applyFill="1" applyBorder="1" applyAlignment="1">
      <alignment horizontal="center" vertical="center"/>
    </xf>
    <xf numFmtId="164" fontId="15" fillId="33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164" fontId="15" fillId="0" borderId="40" xfId="60" applyNumberFormat="1" applyFont="1" applyFill="1" applyBorder="1" applyAlignment="1">
      <alignment horizontal="center" vertical="center"/>
    </xf>
    <xf numFmtId="164" fontId="15" fillId="0" borderId="58" xfId="60" applyNumberFormat="1" applyFont="1" applyBorder="1" applyAlignment="1">
      <alignment horizontal="center" vertical="center"/>
    </xf>
    <xf numFmtId="165" fontId="2" fillId="0" borderId="62" xfId="0" applyNumberFormat="1" applyFont="1" applyFill="1" applyBorder="1" applyAlignment="1">
      <alignment horizontal="center" vertical="center"/>
    </xf>
    <xf numFmtId="164" fontId="15" fillId="0" borderId="58" xfId="60" applyNumberFormat="1" applyFont="1" applyFill="1" applyBorder="1" applyAlignment="1">
      <alignment horizontal="center" vertical="center"/>
    </xf>
    <xf numFmtId="165" fontId="2" fillId="34" borderId="45" xfId="0" applyNumberFormat="1" applyFont="1" applyFill="1" applyBorder="1" applyAlignment="1">
      <alignment horizontal="center" vertical="center"/>
    </xf>
    <xf numFmtId="164" fontId="15" fillId="0" borderId="45" xfId="60" applyNumberFormat="1" applyFont="1" applyFill="1" applyBorder="1" applyAlignment="1">
      <alignment horizontal="center" vertical="center"/>
    </xf>
    <xf numFmtId="164" fontId="15" fillId="34" borderId="45" xfId="60" applyNumberFormat="1" applyFont="1" applyFill="1" applyBorder="1" applyAlignment="1">
      <alignment horizontal="center" vertical="center"/>
    </xf>
    <xf numFmtId="165" fontId="2" fillId="0" borderId="17" xfId="0" applyNumberFormat="1" applyFont="1" applyFill="1" applyBorder="1" applyAlignment="1">
      <alignment horizontal="center" vertical="center"/>
    </xf>
    <xf numFmtId="165" fontId="2" fillId="34" borderId="51" xfId="0" applyNumberFormat="1" applyFont="1" applyFill="1" applyBorder="1" applyAlignment="1">
      <alignment horizontal="center" vertical="center"/>
    </xf>
    <xf numFmtId="164" fontId="15" fillId="34" borderId="51" xfId="60" applyNumberFormat="1" applyFont="1" applyFill="1" applyBorder="1" applyAlignment="1">
      <alignment horizontal="center" vertical="center"/>
    </xf>
    <xf numFmtId="165" fontId="2" fillId="36" borderId="59" xfId="0" applyNumberFormat="1" applyFont="1" applyFill="1" applyBorder="1" applyAlignment="1">
      <alignment horizontal="center" vertical="center"/>
    </xf>
    <xf numFmtId="164" fontId="15" fillId="36" borderId="59" xfId="0" applyNumberFormat="1" applyFont="1" applyFill="1" applyBorder="1" applyAlignment="1">
      <alignment horizontal="center" vertical="center"/>
    </xf>
    <xf numFmtId="164" fontId="15" fillId="36" borderId="59" xfId="60" applyNumberFormat="1" applyFont="1" applyFill="1" applyBorder="1" applyAlignment="1">
      <alignment horizontal="center" vertical="center"/>
    </xf>
    <xf numFmtId="165" fontId="2" fillId="34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2" xfId="0" applyFont="1" applyFill="1" applyBorder="1" applyAlignment="1">
      <alignment horizontal="center" vertical="center"/>
    </xf>
    <xf numFmtId="165" fontId="4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65" fontId="4" fillId="0" borderId="26" xfId="0" applyNumberFormat="1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165" fontId="4" fillId="0" borderId="64" xfId="0" applyNumberFormat="1" applyFont="1" applyFill="1" applyBorder="1" applyAlignment="1">
      <alignment horizontal="center" vertical="center"/>
    </xf>
    <xf numFmtId="165" fontId="2" fillId="0" borderId="40" xfId="60" applyNumberFormat="1" applyFont="1" applyFill="1" applyBorder="1" applyAlignment="1">
      <alignment horizontal="center" vertical="center"/>
    </xf>
    <xf numFmtId="174" fontId="52" fillId="0" borderId="0" xfId="0" applyNumberFormat="1" applyFont="1" applyAlignment="1">
      <alignment/>
    </xf>
    <xf numFmtId="165" fontId="53" fillId="0" borderId="0" xfId="60" applyNumberFormat="1" applyFont="1" applyFill="1" applyAlignment="1">
      <alignment/>
    </xf>
    <xf numFmtId="164" fontId="0" fillId="0" borderId="0" xfId="60" applyNumberFormat="1" applyFont="1" applyFill="1" applyAlignment="1">
      <alignment/>
    </xf>
    <xf numFmtId="165" fontId="2" fillId="34" borderId="40" xfId="42" applyNumberFormat="1" applyFont="1" applyFill="1" applyBorder="1" applyAlignment="1">
      <alignment horizontal="center" vertical="center"/>
    </xf>
    <xf numFmtId="165" fontId="2" fillId="0" borderId="40" xfId="42" applyNumberFormat="1" applyFont="1" applyFill="1" applyBorder="1" applyAlignment="1">
      <alignment horizontal="center" vertical="center"/>
    </xf>
    <xf numFmtId="165" fontId="2" fillId="33" borderId="37" xfId="42" applyNumberFormat="1" applyFont="1" applyFill="1" applyBorder="1" applyAlignment="1">
      <alignment horizontal="center" vertical="center"/>
    </xf>
    <xf numFmtId="164" fontId="2" fillId="0" borderId="40" xfId="60" applyNumberFormat="1" applyFont="1" applyFill="1" applyBorder="1" applyAlignment="1">
      <alignment horizontal="center" vertical="center"/>
    </xf>
    <xf numFmtId="164" fontId="2" fillId="34" borderId="40" xfId="60" applyNumberFormat="1" applyFont="1" applyFill="1" applyBorder="1" applyAlignment="1">
      <alignment horizontal="center" vertical="center"/>
    </xf>
    <xf numFmtId="164" fontId="15" fillId="34" borderId="41" xfId="60" applyNumberFormat="1" applyFont="1" applyFill="1" applyBorder="1" applyAlignment="1">
      <alignment horizontal="center" vertical="center"/>
    </xf>
    <xf numFmtId="164" fontId="15" fillId="0" borderId="41" xfId="60" applyNumberFormat="1" applyFont="1" applyFill="1" applyBorder="1" applyAlignment="1">
      <alignment horizontal="center" vertical="center"/>
    </xf>
    <xf numFmtId="164" fontId="2" fillId="33" borderId="37" xfId="60" applyNumberFormat="1" applyFont="1" applyFill="1" applyBorder="1" applyAlignment="1">
      <alignment horizontal="center" vertical="center"/>
    </xf>
    <xf numFmtId="165" fontId="2" fillId="34" borderId="44" xfId="0" applyNumberFormat="1" applyFont="1" applyFill="1" applyBorder="1" applyAlignment="1">
      <alignment horizontal="center" vertical="center"/>
    </xf>
    <xf numFmtId="165" fontId="2" fillId="0" borderId="44" xfId="0" applyNumberFormat="1" applyFont="1" applyFill="1" applyBorder="1" applyAlignment="1">
      <alignment horizontal="center" vertical="center"/>
    </xf>
    <xf numFmtId="165" fontId="2" fillId="34" borderId="50" xfId="0" applyNumberFormat="1" applyFont="1" applyFill="1" applyBorder="1" applyAlignment="1">
      <alignment horizontal="center" vertical="center"/>
    </xf>
    <xf numFmtId="164" fontId="2" fillId="34" borderId="44" xfId="60" applyNumberFormat="1" applyFont="1" applyFill="1" applyBorder="1" applyAlignment="1">
      <alignment horizontal="center" vertical="center"/>
    </xf>
    <xf numFmtId="164" fontId="15" fillId="34" borderId="34" xfId="60" applyNumberFormat="1" applyFont="1" applyFill="1" applyBorder="1" applyAlignment="1">
      <alignment horizontal="center" vertical="center"/>
    </xf>
    <xf numFmtId="164" fontId="2" fillId="0" borderId="44" xfId="60" applyNumberFormat="1" applyFont="1" applyFill="1" applyBorder="1" applyAlignment="1">
      <alignment horizontal="center" vertical="center"/>
    </xf>
    <xf numFmtId="164" fontId="15" fillId="0" borderId="34" xfId="60" applyNumberFormat="1" applyFont="1" applyFill="1" applyBorder="1" applyAlignment="1">
      <alignment horizontal="center" vertical="center"/>
    </xf>
    <xf numFmtId="164" fontId="2" fillId="34" borderId="50" xfId="60" applyNumberFormat="1" applyFont="1" applyFill="1" applyBorder="1" applyAlignment="1">
      <alignment horizontal="center" vertical="center"/>
    </xf>
    <xf numFmtId="164" fontId="15" fillId="34" borderId="65" xfId="60" applyNumberFormat="1" applyFont="1" applyFill="1" applyBorder="1" applyAlignment="1">
      <alignment horizontal="center" vertical="center"/>
    </xf>
    <xf numFmtId="164" fontId="2" fillId="36" borderId="59" xfId="6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wrapText="1"/>
    </xf>
    <xf numFmtId="168" fontId="0" fillId="0" borderId="0" xfId="60" applyNumberFormat="1" applyFont="1" applyAlignment="1">
      <alignment/>
    </xf>
    <xf numFmtId="168" fontId="7" fillId="0" borderId="0" xfId="0" applyNumberFormat="1" applyFont="1" applyAlignment="1">
      <alignment/>
    </xf>
    <xf numFmtId="165" fontId="4" fillId="37" borderId="18" xfId="0" applyNumberFormat="1" applyFont="1" applyFill="1" applyBorder="1" applyAlignment="1">
      <alignment horizontal="center" vertical="center"/>
    </xf>
    <xf numFmtId="165" fontId="4" fillId="37" borderId="21" xfId="0" applyNumberFormat="1" applyFont="1" applyFill="1" applyBorder="1" applyAlignment="1">
      <alignment horizontal="center" vertical="center"/>
    </xf>
    <xf numFmtId="165" fontId="4" fillId="38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Normalny 6" xfId="56"/>
    <cellStyle name="Normalny 7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zad&#322;u&#380;enie%20j.kwiatkowski\zbior&#243;wki\tab%20przestawna%20maj,%20kwiecie&#3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j - kwiecień tabela "/>
      <sheetName val="zmiana maj - kwiecień "/>
      <sheetName val="maj i kwiecień dane wyjściowe"/>
      <sheetName val="maj"/>
      <sheetName val="kwiecień"/>
      <sheetName val="Arkusz1"/>
      <sheetName val="Arkusz2"/>
      <sheetName val="Arkusz3"/>
    </sheetNames>
    <sheetDataSet>
      <sheetData sheetId="2">
        <row r="2">
          <cell r="B2">
            <v>421040642</v>
          </cell>
          <cell r="C2">
            <v>345416633</v>
          </cell>
        </row>
        <row r="3">
          <cell r="B3">
            <v>200651569</v>
          </cell>
          <cell r="C3">
            <v>156028107</v>
          </cell>
        </row>
        <row r="4">
          <cell r="B4">
            <v>44779876</v>
          </cell>
          <cell r="C4">
            <v>35122626</v>
          </cell>
        </row>
        <row r="5">
          <cell r="B5">
            <v>6106166</v>
          </cell>
          <cell r="C5">
            <v>5189215</v>
          </cell>
        </row>
        <row r="6">
          <cell r="B6">
            <v>474482316</v>
          </cell>
          <cell r="C6">
            <v>343778238</v>
          </cell>
        </row>
        <row r="7">
          <cell r="B7">
            <v>45076029.25</v>
          </cell>
          <cell r="C7">
            <v>26453164.32</v>
          </cell>
        </row>
        <row r="8">
          <cell r="B8">
            <v>77283324.58</v>
          </cell>
          <cell r="C8">
            <v>47462592.04</v>
          </cell>
        </row>
        <row r="9">
          <cell r="B9">
            <v>20948472.49</v>
          </cell>
          <cell r="C9">
            <v>14422320.56</v>
          </cell>
        </row>
        <row r="10">
          <cell r="B10">
            <v>3434825.28</v>
          </cell>
          <cell r="C10">
            <v>915296.16</v>
          </cell>
        </row>
        <row r="11">
          <cell r="B11">
            <v>148732712.53</v>
          </cell>
          <cell r="C11">
            <v>57756086.11</v>
          </cell>
        </row>
        <row r="12">
          <cell r="B12">
            <v>144066602.91</v>
          </cell>
          <cell r="C12">
            <v>119439943.32</v>
          </cell>
        </row>
        <row r="13">
          <cell r="B13">
            <v>85712094.65</v>
          </cell>
          <cell r="C13">
            <v>44994954.29</v>
          </cell>
        </row>
        <row r="14">
          <cell r="B14">
            <v>14756058.13</v>
          </cell>
          <cell r="C14">
            <v>8422266.86</v>
          </cell>
        </row>
        <row r="15">
          <cell r="B15">
            <v>2786829.76</v>
          </cell>
          <cell r="C15">
            <v>1123157.22</v>
          </cell>
        </row>
        <row r="16">
          <cell r="B16">
            <v>198079708.1</v>
          </cell>
          <cell r="C16">
            <v>105492476.96</v>
          </cell>
        </row>
        <row r="17">
          <cell r="B17">
            <v>58004641.76</v>
          </cell>
          <cell r="C17">
            <v>47904372.18</v>
          </cell>
        </row>
        <row r="18">
          <cell r="B18">
            <v>71294185.18</v>
          </cell>
          <cell r="C18">
            <v>60798692.13</v>
          </cell>
        </row>
        <row r="19">
          <cell r="B19">
            <v>13789955.81</v>
          </cell>
          <cell r="C19">
            <v>6729079.37</v>
          </cell>
        </row>
        <row r="20">
          <cell r="B20">
            <v>2632055.76</v>
          </cell>
          <cell r="C20">
            <v>2152349.74</v>
          </cell>
        </row>
        <row r="21">
          <cell r="B21">
            <v>222037170.83</v>
          </cell>
          <cell r="C21">
            <v>170178454.41</v>
          </cell>
        </row>
        <row r="22">
          <cell r="B22">
            <v>284131677</v>
          </cell>
          <cell r="C22">
            <v>198288009</v>
          </cell>
        </row>
        <row r="23">
          <cell r="B23">
            <v>105363333</v>
          </cell>
          <cell r="C23">
            <v>71186526</v>
          </cell>
        </row>
        <row r="24">
          <cell r="B24">
            <v>40389944</v>
          </cell>
          <cell r="C24">
            <v>23985670</v>
          </cell>
        </row>
        <row r="25">
          <cell r="B25">
            <v>11415216</v>
          </cell>
          <cell r="C25">
            <v>3916993</v>
          </cell>
        </row>
        <row r="26">
          <cell r="B26">
            <v>258401369</v>
          </cell>
          <cell r="C26">
            <v>159797222</v>
          </cell>
        </row>
        <row r="27">
          <cell r="B27">
            <v>41804320</v>
          </cell>
          <cell r="C27">
            <v>24386107</v>
          </cell>
        </row>
        <row r="28">
          <cell r="B28">
            <v>99176430</v>
          </cell>
          <cell r="C28">
            <v>51323575</v>
          </cell>
        </row>
        <row r="29">
          <cell r="B29">
            <v>21632269</v>
          </cell>
          <cell r="C29">
            <v>5257494</v>
          </cell>
        </row>
        <row r="30">
          <cell r="B30">
            <v>12402051</v>
          </cell>
          <cell r="C30">
            <v>2971793</v>
          </cell>
        </row>
        <row r="31">
          <cell r="B31">
            <v>152583019</v>
          </cell>
          <cell r="C31">
            <v>74451939</v>
          </cell>
        </row>
        <row r="32">
          <cell r="B32">
            <v>107925704.32</v>
          </cell>
          <cell r="C32">
            <v>70827132.01</v>
          </cell>
        </row>
        <row r="33">
          <cell r="B33">
            <v>205652674.7</v>
          </cell>
          <cell r="C33">
            <v>136240950.03</v>
          </cell>
        </row>
        <row r="34">
          <cell r="B34">
            <v>27083627.87</v>
          </cell>
          <cell r="C34">
            <v>12707145.06</v>
          </cell>
        </row>
        <row r="35">
          <cell r="B35">
            <v>14630378</v>
          </cell>
          <cell r="C35">
            <v>10688626.42</v>
          </cell>
        </row>
        <row r="36">
          <cell r="B36">
            <v>329000666.64</v>
          </cell>
          <cell r="C36">
            <v>198274851.03</v>
          </cell>
        </row>
        <row r="37">
          <cell r="B37">
            <v>35930986</v>
          </cell>
          <cell r="C37">
            <v>20736265</v>
          </cell>
        </row>
        <row r="38">
          <cell r="B38">
            <v>25099181</v>
          </cell>
          <cell r="C38">
            <v>10664583</v>
          </cell>
        </row>
        <row r="39">
          <cell r="B39">
            <v>6672567</v>
          </cell>
          <cell r="C39">
            <v>2578335</v>
          </cell>
        </row>
        <row r="40">
          <cell r="B40">
            <v>1102224</v>
          </cell>
          <cell r="C40">
            <v>547557</v>
          </cell>
        </row>
        <row r="41">
          <cell r="B41">
            <v>81869304</v>
          </cell>
          <cell r="C41">
            <v>36842289</v>
          </cell>
        </row>
        <row r="42">
          <cell r="B42">
            <v>51121695</v>
          </cell>
          <cell r="C42">
            <v>19565226</v>
          </cell>
        </row>
        <row r="43">
          <cell r="B43">
            <v>46564230</v>
          </cell>
          <cell r="C43">
            <v>21511152</v>
          </cell>
        </row>
        <row r="44">
          <cell r="B44">
            <v>12489849</v>
          </cell>
          <cell r="C44">
            <v>6336854</v>
          </cell>
        </row>
        <row r="45">
          <cell r="B45">
            <v>6195682</v>
          </cell>
          <cell r="C45">
            <v>776170</v>
          </cell>
        </row>
        <row r="46">
          <cell r="B46">
            <v>128764654</v>
          </cell>
          <cell r="C46">
            <v>55564475</v>
          </cell>
        </row>
        <row r="47">
          <cell r="B47">
            <v>73239968</v>
          </cell>
          <cell r="C47">
            <v>60569665</v>
          </cell>
        </row>
        <row r="48">
          <cell r="B48">
            <v>49316026</v>
          </cell>
          <cell r="C48">
            <v>29658377</v>
          </cell>
        </row>
        <row r="49">
          <cell r="B49">
            <v>11510129</v>
          </cell>
          <cell r="C49">
            <v>4068089</v>
          </cell>
        </row>
        <row r="50">
          <cell r="B50">
            <v>1369341</v>
          </cell>
          <cell r="C50">
            <v>455283</v>
          </cell>
        </row>
        <row r="51">
          <cell r="B51">
            <v>134811383</v>
          </cell>
          <cell r="C51">
            <v>74482871</v>
          </cell>
        </row>
        <row r="52">
          <cell r="B52">
            <v>53471990.28</v>
          </cell>
          <cell r="C52">
            <v>35765328.98</v>
          </cell>
        </row>
        <row r="53">
          <cell r="B53">
            <v>97006758.6</v>
          </cell>
          <cell r="C53">
            <v>70970376.36</v>
          </cell>
        </row>
        <row r="54">
          <cell r="B54">
            <v>25366677.59</v>
          </cell>
          <cell r="C54">
            <v>18195331.02</v>
          </cell>
        </row>
        <row r="55">
          <cell r="B55">
            <v>1820592.21</v>
          </cell>
          <cell r="C55">
            <v>1329568.67</v>
          </cell>
        </row>
        <row r="56">
          <cell r="B56">
            <v>214059304.56</v>
          </cell>
          <cell r="C56">
            <v>119119735.37</v>
          </cell>
        </row>
        <row r="57">
          <cell r="B57">
            <v>215603098.17000002</v>
          </cell>
          <cell r="C57">
            <v>95797117.14</v>
          </cell>
        </row>
        <row r="58">
          <cell r="B58">
            <v>65421052.94</v>
          </cell>
          <cell r="C58">
            <v>35447916.78</v>
          </cell>
        </row>
        <row r="59">
          <cell r="B59">
            <v>21459428.23</v>
          </cell>
          <cell r="C59">
            <v>5260516.98</v>
          </cell>
        </row>
        <row r="60">
          <cell r="B60">
            <v>7047323.82</v>
          </cell>
          <cell r="C60">
            <v>2732913.76</v>
          </cell>
        </row>
        <row r="61">
          <cell r="B61">
            <v>129013964.86</v>
          </cell>
          <cell r="C61">
            <v>62001431.52</v>
          </cell>
        </row>
        <row r="62">
          <cell r="B62">
            <v>89818319.71</v>
          </cell>
          <cell r="C62">
            <v>76066647.58999999</v>
          </cell>
        </row>
        <row r="63">
          <cell r="B63">
            <v>46324253.809999995</v>
          </cell>
          <cell r="C63">
            <v>27372346.990000006</v>
          </cell>
        </row>
        <row r="64">
          <cell r="B64">
            <v>10923176.29</v>
          </cell>
          <cell r="C64">
            <v>4136882.9</v>
          </cell>
        </row>
        <row r="65">
          <cell r="B65">
            <v>1670999.68</v>
          </cell>
          <cell r="C65">
            <v>1309137.98</v>
          </cell>
        </row>
        <row r="66">
          <cell r="B66">
            <v>117707340.31000002</v>
          </cell>
          <cell r="C66">
            <v>63201604.07</v>
          </cell>
        </row>
        <row r="67">
          <cell r="B67">
            <v>60134997</v>
          </cell>
          <cell r="C67">
            <v>36943232</v>
          </cell>
        </row>
        <row r="68">
          <cell r="B68">
            <v>45879529</v>
          </cell>
          <cell r="C68">
            <v>26735370</v>
          </cell>
        </row>
        <row r="69">
          <cell r="B69">
            <v>10904587</v>
          </cell>
          <cell r="C69">
            <v>5733548</v>
          </cell>
        </row>
        <row r="70">
          <cell r="B70">
            <v>5215750</v>
          </cell>
          <cell r="C70">
            <v>2606417</v>
          </cell>
        </row>
        <row r="71">
          <cell r="B71">
            <v>64153997</v>
          </cell>
          <cell r="C71">
            <v>24622031</v>
          </cell>
        </row>
        <row r="72">
          <cell r="B72">
            <v>85685809.68</v>
          </cell>
          <cell r="C72">
            <v>15678566.5</v>
          </cell>
        </row>
        <row r="73">
          <cell r="B73">
            <v>70491939.23</v>
          </cell>
          <cell r="C73">
            <v>26905624.09</v>
          </cell>
        </row>
        <row r="74">
          <cell r="B74">
            <v>16636563.110000001</v>
          </cell>
          <cell r="C74">
            <v>6627888.37</v>
          </cell>
        </row>
        <row r="75">
          <cell r="B75">
            <v>9981106.030000001</v>
          </cell>
          <cell r="C75">
            <v>2811805.64</v>
          </cell>
        </row>
        <row r="76">
          <cell r="B76">
            <v>91141010.77999999</v>
          </cell>
          <cell r="C76">
            <v>29300726.490000002</v>
          </cell>
        </row>
        <row r="77">
          <cell r="B77">
            <v>34305351</v>
          </cell>
          <cell r="C77">
            <v>24045639</v>
          </cell>
        </row>
        <row r="78">
          <cell r="B78">
            <v>38791989</v>
          </cell>
          <cell r="C78">
            <v>23159449</v>
          </cell>
        </row>
        <row r="79">
          <cell r="B79">
            <v>14381714</v>
          </cell>
          <cell r="C79">
            <v>6942847</v>
          </cell>
        </row>
        <row r="80">
          <cell r="B80">
            <v>1238092</v>
          </cell>
          <cell r="C80">
            <v>901921</v>
          </cell>
        </row>
        <row r="81">
          <cell r="B81">
            <v>111478807</v>
          </cell>
          <cell r="C81">
            <v>65581616</v>
          </cell>
        </row>
        <row r="82">
          <cell r="B82">
            <v>33252108</v>
          </cell>
          <cell r="C82">
            <v>23168427.46</v>
          </cell>
        </row>
        <row r="83">
          <cell r="B83">
            <v>69065325.96</v>
          </cell>
          <cell r="C83">
            <v>36796835.42</v>
          </cell>
        </row>
        <row r="84">
          <cell r="B84">
            <v>10620100.35</v>
          </cell>
          <cell r="C84">
            <v>5466931.76</v>
          </cell>
        </row>
        <row r="85">
          <cell r="B85">
            <v>3034617.45</v>
          </cell>
          <cell r="C85">
            <v>1669159.39</v>
          </cell>
        </row>
        <row r="86">
          <cell r="B86">
            <v>70226727.12</v>
          </cell>
          <cell r="C86">
            <v>29610724.21</v>
          </cell>
        </row>
        <row r="87">
          <cell r="B87">
            <v>298592402</v>
          </cell>
          <cell r="C87">
            <v>233616890</v>
          </cell>
        </row>
        <row r="88">
          <cell r="B88">
            <v>124963247</v>
          </cell>
          <cell r="C88">
            <v>95611271</v>
          </cell>
        </row>
        <row r="89">
          <cell r="B89">
            <v>29226969</v>
          </cell>
          <cell r="C89">
            <v>23534299</v>
          </cell>
        </row>
        <row r="90">
          <cell r="B90">
            <v>4502072</v>
          </cell>
          <cell r="C90">
            <v>3765444</v>
          </cell>
        </row>
        <row r="91">
          <cell r="B91">
            <v>295739761</v>
          </cell>
          <cell r="C91">
            <v>216702324</v>
          </cell>
        </row>
        <row r="92">
          <cell r="B92">
            <v>103067545.28999996</v>
          </cell>
          <cell r="C92">
            <v>54892728.589999996</v>
          </cell>
        </row>
        <row r="93">
          <cell r="B93">
            <v>82980096.13</v>
          </cell>
          <cell r="C93">
            <v>50532503.29999999</v>
          </cell>
        </row>
        <row r="94">
          <cell r="B94">
            <v>33900518.010000005</v>
          </cell>
          <cell r="C94">
            <v>12660599.62</v>
          </cell>
        </row>
        <row r="95">
          <cell r="B95">
            <v>1659809.81</v>
          </cell>
          <cell r="C95">
            <v>1263533.47</v>
          </cell>
        </row>
        <row r="96">
          <cell r="B96">
            <v>89812610.46999995</v>
          </cell>
          <cell r="C96">
            <v>48810142.83999999</v>
          </cell>
        </row>
        <row r="97">
          <cell r="B97">
            <v>130760336.31</v>
          </cell>
          <cell r="C97">
            <v>109360395.14</v>
          </cell>
        </row>
        <row r="98">
          <cell r="B98">
            <v>77202492.63</v>
          </cell>
          <cell r="C98">
            <v>40941741.06</v>
          </cell>
        </row>
        <row r="99">
          <cell r="B99">
            <v>14222690.34</v>
          </cell>
          <cell r="C99">
            <v>7916462.38</v>
          </cell>
        </row>
        <row r="100">
          <cell r="B100">
            <v>2153503.16</v>
          </cell>
          <cell r="C100">
            <v>872894.34</v>
          </cell>
        </row>
        <row r="101">
          <cell r="B101">
            <v>180208325.16</v>
          </cell>
          <cell r="C101">
            <v>91439908.54</v>
          </cell>
        </row>
        <row r="102">
          <cell r="B102">
            <v>49251164.23</v>
          </cell>
          <cell r="C102">
            <v>41915979.45</v>
          </cell>
        </row>
        <row r="103">
          <cell r="B103">
            <v>70754314.59</v>
          </cell>
          <cell r="C103">
            <v>60564009.18</v>
          </cell>
        </row>
        <row r="104">
          <cell r="B104">
            <v>10148679.26</v>
          </cell>
          <cell r="C104">
            <v>6933553.69</v>
          </cell>
        </row>
        <row r="105">
          <cell r="B105">
            <v>2450440.88</v>
          </cell>
          <cell r="C105">
            <v>2078002.44</v>
          </cell>
        </row>
        <row r="106">
          <cell r="B106">
            <v>224078466.94</v>
          </cell>
          <cell r="C106">
            <v>171110269.91</v>
          </cell>
        </row>
        <row r="107">
          <cell r="B107">
            <v>316901767</v>
          </cell>
          <cell r="C107">
            <v>223145478</v>
          </cell>
        </row>
        <row r="108">
          <cell r="B108">
            <v>107231848</v>
          </cell>
          <cell r="C108">
            <v>72229637</v>
          </cell>
        </row>
        <row r="109">
          <cell r="B109">
            <v>41084139</v>
          </cell>
          <cell r="C109">
            <v>25854817</v>
          </cell>
        </row>
        <row r="110">
          <cell r="B110">
            <v>13342335</v>
          </cell>
          <cell r="C110">
            <v>2823052</v>
          </cell>
        </row>
        <row r="111">
          <cell r="B111">
            <v>247921261</v>
          </cell>
          <cell r="C111">
            <v>148668972</v>
          </cell>
        </row>
        <row r="112">
          <cell r="B112">
            <v>46199828</v>
          </cell>
          <cell r="C112">
            <v>29988951</v>
          </cell>
        </row>
        <row r="113">
          <cell r="B113">
            <v>79233557</v>
          </cell>
          <cell r="C113">
            <v>41358962</v>
          </cell>
        </row>
        <row r="114">
          <cell r="B114">
            <v>17899733</v>
          </cell>
          <cell r="C114">
            <v>4703373</v>
          </cell>
        </row>
        <row r="115">
          <cell r="B115">
            <v>4927936</v>
          </cell>
          <cell r="C115">
            <v>2391094</v>
          </cell>
        </row>
        <row r="116">
          <cell r="B116">
            <v>153859438</v>
          </cell>
          <cell r="C116">
            <v>74243688</v>
          </cell>
        </row>
        <row r="117">
          <cell r="B117">
            <v>115932032.86</v>
          </cell>
          <cell r="C117">
            <v>75882483.85</v>
          </cell>
        </row>
        <row r="118">
          <cell r="B118">
            <v>238120088.9</v>
          </cell>
          <cell r="C118">
            <v>141717282.12</v>
          </cell>
        </row>
        <row r="119">
          <cell r="B119">
            <v>31338410.95</v>
          </cell>
          <cell r="C119">
            <v>15562237.31</v>
          </cell>
        </row>
        <row r="120">
          <cell r="B120">
            <v>18672398.17</v>
          </cell>
          <cell r="C120">
            <v>10690780.43</v>
          </cell>
        </row>
        <row r="121">
          <cell r="B121">
            <v>391257484.22</v>
          </cell>
          <cell r="C121">
            <v>219687392.26</v>
          </cell>
        </row>
        <row r="122">
          <cell r="B122">
            <v>32332291</v>
          </cell>
          <cell r="C122">
            <v>19581769</v>
          </cell>
        </row>
        <row r="123">
          <cell r="B123">
            <v>21841844</v>
          </cell>
          <cell r="C123">
            <v>9110872</v>
          </cell>
        </row>
        <row r="124">
          <cell r="B124">
            <v>9364831</v>
          </cell>
          <cell r="C124">
            <v>3822622</v>
          </cell>
        </row>
        <row r="125">
          <cell r="B125">
            <v>1259794</v>
          </cell>
          <cell r="C125">
            <v>652337</v>
          </cell>
        </row>
        <row r="126">
          <cell r="B126">
            <v>67313122</v>
          </cell>
          <cell r="C126">
            <v>37684670</v>
          </cell>
        </row>
        <row r="127">
          <cell r="B127">
            <v>48750155</v>
          </cell>
          <cell r="C127">
            <v>22287314</v>
          </cell>
        </row>
        <row r="128">
          <cell r="B128">
            <v>46909061</v>
          </cell>
          <cell r="C128">
            <v>22524274</v>
          </cell>
        </row>
        <row r="129">
          <cell r="B129">
            <v>20915070</v>
          </cell>
          <cell r="C129">
            <v>9329491</v>
          </cell>
        </row>
        <row r="130">
          <cell r="B130">
            <v>5693730</v>
          </cell>
          <cell r="C130">
            <v>812495</v>
          </cell>
        </row>
        <row r="131">
          <cell r="B131">
            <v>118082290</v>
          </cell>
          <cell r="C131">
            <v>46217568</v>
          </cell>
        </row>
        <row r="132">
          <cell r="B132">
            <v>75591120</v>
          </cell>
          <cell r="C132">
            <v>58509943</v>
          </cell>
        </row>
        <row r="133">
          <cell r="B133">
            <v>53314538</v>
          </cell>
          <cell r="C133">
            <v>30734646</v>
          </cell>
        </row>
        <row r="134">
          <cell r="B134">
            <v>12701895</v>
          </cell>
          <cell r="C134">
            <v>5175191</v>
          </cell>
        </row>
        <row r="135">
          <cell r="B135">
            <v>2137517</v>
          </cell>
          <cell r="C135">
            <v>387170</v>
          </cell>
        </row>
        <row r="136">
          <cell r="B136">
            <v>128902442</v>
          </cell>
          <cell r="C136">
            <v>66113501</v>
          </cell>
        </row>
        <row r="137">
          <cell r="B137">
            <v>168394400</v>
          </cell>
          <cell r="C137">
            <v>66225146</v>
          </cell>
        </row>
        <row r="138">
          <cell r="B138">
            <v>154047353</v>
          </cell>
          <cell r="C138">
            <v>104855999</v>
          </cell>
        </row>
        <row r="139">
          <cell r="B139">
            <v>33258374</v>
          </cell>
          <cell r="C139">
            <v>15239204</v>
          </cell>
        </row>
        <row r="140">
          <cell r="B140">
            <v>3418511</v>
          </cell>
          <cell r="C140">
            <v>1443011</v>
          </cell>
        </row>
        <row r="141">
          <cell r="B141">
            <v>170594985</v>
          </cell>
          <cell r="C141">
            <v>76946280</v>
          </cell>
        </row>
        <row r="142">
          <cell r="B142">
            <v>240483328.82</v>
          </cell>
          <cell r="C142">
            <v>118431264.39999999</v>
          </cell>
        </row>
        <row r="143">
          <cell r="B143">
            <v>72153204.13</v>
          </cell>
          <cell r="C143">
            <v>38843610.39</v>
          </cell>
        </row>
        <row r="144">
          <cell r="B144">
            <v>22714735.74</v>
          </cell>
          <cell r="C144">
            <v>6832671.88</v>
          </cell>
        </row>
        <row r="145">
          <cell r="B145">
            <v>7607557.46</v>
          </cell>
          <cell r="C145">
            <v>3098686.78</v>
          </cell>
        </row>
        <row r="146">
          <cell r="B146">
            <v>122611311.04</v>
          </cell>
          <cell r="C146">
            <v>52626857.45</v>
          </cell>
        </row>
        <row r="147">
          <cell r="B147">
            <v>146700093.01</v>
          </cell>
          <cell r="C147">
            <v>114136389.84</v>
          </cell>
        </row>
        <row r="148">
          <cell r="B148">
            <v>45261771.18</v>
          </cell>
          <cell r="C148">
            <v>27074128.5</v>
          </cell>
        </row>
        <row r="149">
          <cell r="B149">
            <v>11350894.22</v>
          </cell>
          <cell r="C149">
            <v>4479442.04</v>
          </cell>
        </row>
        <row r="150">
          <cell r="B150">
            <v>3443661.33</v>
          </cell>
          <cell r="C150">
            <v>2722098.83</v>
          </cell>
        </row>
        <row r="151">
          <cell r="B151">
            <v>70544467.82</v>
          </cell>
          <cell r="C151">
            <v>35483577.06</v>
          </cell>
        </row>
        <row r="152">
          <cell r="B152">
            <v>63700940</v>
          </cell>
          <cell r="C152">
            <v>40433416</v>
          </cell>
        </row>
        <row r="153">
          <cell r="B153">
            <v>46024506</v>
          </cell>
          <cell r="C153">
            <v>27188201</v>
          </cell>
        </row>
        <row r="154">
          <cell r="B154">
            <v>10704978</v>
          </cell>
          <cell r="C154">
            <v>6190870</v>
          </cell>
        </row>
        <row r="155">
          <cell r="B155">
            <v>4497456</v>
          </cell>
          <cell r="C155">
            <v>1900538</v>
          </cell>
        </row>
        <row r="156">
          <cell r="B156">
            <v>65384399</v>
          </cell>
          <cell r="C156">
            <v>27504255</v>
          </cell>
        </row>
        <row r="157">
          <cell r="B157">
            <v>70708073.43</v>
          </cell>
          <cell r="C157">
            <v>15400303.48</v>
          </cell>
        </row>
        <row r="158">
          <cell r="B158">
            <v>46223236.4</v>
          </cell>
          <cell r="C158">
            <v>17069864.14</v>
          </cell>
        </row>
        <row r="159">
          <cell r="B159">
            <v>10554937.59</v>
          </cell>
          <cell r="C159">
            <v>2912106.65</v>
          </cell>
        </row>
        <row r="160">
          <cell r="B160">
            <v>7927829.6</v>
          </cell>
          <cell r="C160">
            <v>1587213.24</v>
          </cell>
        </row>
        <row r="161">
          <cell r="B161">
            <v>69028316.95</v>
          </cell>
          <cell r="C161">
            <v>17376407.97</v>
          </cell>
        </row>
        <row r="162">
          <cell r="B162">
            <v>86923264</v>
          </cell>
          <cell r="C162">
            <v>57747601</v>
          </cell>
        </row>
        <row r="163">
          <cell r="B163">
            <v>36267836</v>
          </cell>
          <cell r="C163">
            <v>22408003</v>
          </cell>
        </row>
        <row r="164">
          <cell r="B164">
            <v>15086309</v>
          </cell>
          <cell r="C164">
            <v>7162123</v>
          </cell>
        </row>
        <row r="165">
          <cell r="B165">
            <v>1447480</v>
          </cell>
          <cell r="C165">
            <v>941948</v>
          </cell>
        </row>
        <row r="166">
          <cell r="B166">
            <v>89377204</v>
          </cell>
          <cell r="C166">
            <v>49178895</v>
          </cell>
        </row>
        <row r="167">
          <cell r="B167">
            <v>32519878.87</v>
          </cell>
          <cell r="C167">
            <v>23971741.92</v>
          </cell>
        </row>
        <row r="168">
          <cell r="B168">
            <v>74505965.18</v>
          </cell>
          <cell r="C168">
            <v>41448666.71</v>
          </cell>
        </row>
        <row r="169">
          <cell r="B169">
            <v>11547594.68</v>
          </cell>
          <cell r="C169">
            <v>5385004.33</v>
          </cell>
        </row>
        <row r="170">
          <cell r="B170">
            <v>3790229.07</v>
          </cell>
          <cell r="C170">
            <v>2911288.43</v>
          </cell>
        </row>
        <row r="171">
          <cell r="B171">
            <v>65798023.22</v>
          </cell>
          <cell r="C171">
            <v>32942973.91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72"/>
  <sheetViews>
    <sheetView view="pageBreakPreview" zoomScale="90" zoomScaleNormal="80" zoomScaleSheetLayoutView="90" zoomScalePageLayoutView="0" workbookViewId="0" topLeftCell="A46">
      <selection activeCell="F45" sqref="F45"/>
    </sheetView>
  </sheetViews>
  <sheetFormatPr defaultColWidth="9.00390625" defaultRowHeight="12.75"/>
  <cols>
    <col min="1" max="1" width="23.125" style="0" customWidth="1"/>
    <col min="2" max="2" width="24.25390625" style="0" customWidth="1"/>
    <col min="3" max="3" width="26.25390625" style="0" customWidth="1"/>
    <col min="4" max="4" width="23.625" style="45" customWidth="1"/>
    <col min="5" max="5" width="14.625" style="0" customWidth="1"/>
  </cols>
  <sheetData>
    <row r="1" spans="1:3" ht="58.5" customHeight="1" thickBot="1">
      <c r="A1" s="194" t="s">
        <v>117</v>
      </c>
      <c r="B1" s="194"/>
      <c r="C1" s="194"/>
    </row>
    <row r="2" spans="1:4" ht="75" customHeight="1" thickBot="1">
      <c r="A2" s="2" t="s">
        <v>40</v>
      </c>
      <c r="B2" s="3" t="s">
        <v>35</v>
      </c>
      <c r="C2" s="4" t="s">
        <v>36</v>
      </c>
      <c r="D2" s="186"/>
    </row>
    <row r="3" spans="1:5" ht="30.75" customHeight="1">
      <c r="A3" s="25" t="s">
        <v>22</v>
      </c>
      <c r="B3" s="26">
        <v>7501.6</v>
      </c>
      <c r="C3" s="22" t="s">
        <v>17</v>
      </c>
      <c r="D3" s="186"/>
      <c r="E3" s="45"/>
    </row>
    <row r="4" spans="1:5" ht="28.5" customHeight="1">
      <c r="A4" s="5" t="s">
        <v>23</v>
      </c>
      <c r="B4" s="6">
        <v>7327.7</v>
      </c>
      <c r="C4" s="7">
        <f aca="true" t="shared" si="0" ref="C4:C20">+B4/B3*100</f>
        <v>97.7</v>
      </c>
      <c r="D4" s="186"/>
      <c r="E4" s="45"/>
    </row>
    <row r="5" spans="1:5" ht="28.5" customHeight="1">
      <c r="A5" s="8" t="s">
        <v>24</v>
      </c>
      <c r="B5" s="6">
        <v>7791.6</v>
      </c>
      <c r="C5" s="7">
        <f t="shared" si="0"/>
        <v>106.3</v>
      </c>
      <c r="D5" s="186"/>
      <c r="E5" s="45"/>
    </row>
    <row r="6" spans="1:5" ht="28.5" customHeight="1">
      <c r="A6" s="8" t="s">
        <v>25</v>
      </c>
      <c r="B6" s="6">
        <v>8624.5</v>
      </c>
      <c r="C6" s="7">
        <f t="shared" si="0"/>
        <v>110.7</v>
      </c>
      <c r="D6" s="186"/>
      <c r="E6" s="45"/>
    </row>
    <row r="7" spans="1:5" ht="28.5" customHeight="1">
      <c r="A7" s="8" t="s">
        <v>26</v>
      </c>
      <c r="B7" s="6">
        <v>8749</v>
      </c>
      <c r="C7" s="7">
        <f t="shared" si="0"/>
        <v>101.4</v>
      </c>
      <c r="D7" s="186"/>
      <c r="E7" s="45"/>
    </row>
    <row r="8" spans="1:5" ht="28.5" customHeight="1">
      <c r="A8" s="8" t="s">
        <v>27</v>
      </c>
      <c r="B8" s="27">
        <v>9450.1</v>
      </c>
      <c r="C8" s="28">
        <f t="shared" si="0"/>
        <v>108</v>
      </c>
      <c r="D8" s="186"/>
      <c r="E8" s="45"/>
    </row>
    <row r="9" spans="1:5" ht="28.5" customHeight="1">
      <c r="A9" s="8" t="s">
        <v>28</v>
      </c>
      <c r="B9" s="27">
        <v>9348.4</v>
      </c>
      <c r="C9" s="7">
        <f t="shared" si="0"/>
        <v>98.9</v>
      </c>
      <c r="D9" s="186"/>
      <c r="E9" s="45"/>
    </row>
    <row r="10" spans="1:5" ht="28.5" customHeight="1">
      <c r="A10" s="9" t="s">
        <v>29</v>
      </c>
      <c r="B10" s="29">
        <v>9646.2</v>
      </c>
      <c r="C10" s="11">
        <f t="shared" si="0"/>
        <v>103.2</v>
      </c>
      <c r="D10" s="186"/>
      <c r="E10" s="45"/>
    </row>
    <row r="11" spans="1:5" ht="28.5" customHeight="1">
      <c r="A11" s="12" t="s">
        <v>30</v>
      </c>
      <c r="B11" s="30">
        <v>9908.2</v>
      </c>
      <c r="C11" s="11">
        <f t="shared" si="0"/>
        <v>102.7</v>
      </c>
      <c r="D11" s="186"/>
      <c r="E11" s="45"/>
    </row>
    <row r="12" spans="1:5" ht="28.5" customHeight="1">
      <c r="A12" s="12" t="s">
        <v>31</v>
      </c>
      <c r="B12" s="30">
        <v>10273.5</v>
      </c>
      <c r="C12" s="11">
        <f t="shared" si="0"/>
        <v>103.7</v>
      </c>
      <c r="D12" s="186"/>
      <c r="E12" s="45"/>
    </row>
    <row r="13" spans="1:5" ht="28.5" customHeight="1">
      <c r="A13" s="15" t="s">
        <v>32</v>
      </c>
      <c r="B13" s="36">
        <v>10164.6</v>
      </c>
      <c r="C13" s="16">
        <f t="shared" si="0"/>
        <v>98.9</v>
      </c>
      <c r="D13" s="186"/>
      <c r="E13" s="45"/>
    </row>
    <row r="14" spans="1:5" ht="28.5" customHeight="1">
      <c r="A14" s="15" t="s">
        <v>33</v>
      </c>
      <c r="B14" s="36">
        <v>10093.4</v>
      </c>
      <c r="C14" s="18">
        <f t="shared" si="0"/>
        <v>99.3</v>
      </c>
      <c r="D14" s="186"/>
      <c r="E14" s="45"/>
    </row>
    <row r="15" spans="1:5" ht="28.5" customHeight="1">
      <c r="A15" s="19" t="s">
        <v>34</v>
      </c>
      <c r="B15" s="37">
        <v>10195.7</v>
      </c>
      <c r="C15" s="20">
        <f t="shared" si="0"/>
        <v>101</v>
      </c>
      <c r="D15" s="186"/>
      <c r="E15" s="45"/>
    </row>
    <row r="16" spans="1:5" ht="28.5" customHeight="1">
      <c r="A16" s="23" t="s">
        <v>54</v>
      </c>
      <c r="B16" s="38">
        <v>10384.2</v>
      </c>
      <c r="C16" s="24">
        <f t="shared" si="0"/>
        <v>101.8</v>
      </c>
      <c r="D16" s="186"/>
      <c r="E16" s="45"/>
    </row>
    <row r="17" spans="1:5" ht="28.5" customHeight="1">
      <c r="A17" s="19" t="s">
        <v>55</v>
      </c>
      <c r="B17" s="34">
        <v>10233.6</v>
      </c>
      <c r="C17" s="20">
        <f t="shared" si="0"/>
        <v>98.5</v>
      </c>
      <c r="D17" s="186"/>
      <c r="E17" s="45"/>
    </row>
    <row r="18" spans="1:5" ht="28.5" customHeight="1">
      <c r="A18" s="19" t="s">
        <v>56</v>
      </c>
      <c r="B18" s="34">
        <v>10139.6</v>
      </c>
      <c r="C18" s="20">
        <f t="shared" si="0"/>
        <v>99.1</v>
      </c>
      <c r="D18" s="186"/>
      <c r="E18" s="45"/>
    </row>
    <row r="19" spans="1:6" ht="28.5" customHeight="1">
      <c r="A19" s="19" t="s">
        <v>57</v>
      </c>
      <c r="B19" s="34">
        <v>9808.9</v>
      </c>
      <c r="C19" s="20">
        <f t="shared" si="0"/>
        <v>96.7</v>
      </c>
      <c r="D19" s="186"/>
      <c r="E19" s="45"/>
      <c r="F19" s="14"/>
    </row>
    <row r="20" spans="1:5" ht="28.5" customHeight="1">
      <c r="A20" s="19" t="s">
        <v>58</v>
      </c>
      <c r="B20" s="34">
        <v>9563.3</v>
      </c>
      <c r="C20" s="20">
        <f t="shared" si="0"/>
        <v>97.5</v>
      </c>
      <c r="D20" s="186"/>
      <c r="E20" s="45"/>
    </row>
    <row r="21" spans="1:5" ht="28.5" customHeight="1">
      <c r="A21" s="15" t="s">
        <v>59</v>
      </c>
      <c r="B21" s="33">
        <v>9527</v>
      </c>
      <c r="C21" s="18">
        <f aca="true" t="shared" si="1" ref="C21:C33">+B21/B20*100</f>
        <v>99.6</v>
      </c>
      <c r="D21" s="186"/>
      <c r="E21" s="45"/>
    </row>
    <row r="22" spans="1:5" ht="28.5" customHeight="1">
      <c r="A22" s="19" t="s">
        <v>60</v>
      </c>
      <c r="B22" s="34">
        <v>9627.9</v>
      </c>
      <c r="C22" s="20">
        <f t="shared" si="1"/>
        <v>101.1</v>
      </c>
      <c r="D22" s="186"/>
      <c r="E22" s="45"/>
    </row>
    <row r="23" spans="1:5" ht="28.5" customHeight="1">
      <c r="A23" s="15" t="s">
        <v>39</v>
      </c>
      <c r="B23" s="33">
        <v>9653.3</v>
      </c>
      <c r="C23" s="20">
        <f t="shared" si="1"/>
        <v>100.3</v>
      </c>
      <c r="D23" s="186"/>
      <c r="E23" s="45"/>
    </row>
    <row r="24" spans="1:5" ht="28.5" customHeight="1">
      <c r="A24" s="19" t="s">
        <v>42</v>
      </c>
      <c r="B24" s="34">
        <v>9979.7</v>
      </c>
      <c r="C24" s="20">
        <f t="shared" si="1"/>
        <v>103.4</v>
      </c>
      <c r="D24" s="186"/>
      <c r="E24" s="45"/>
    </row>
    <row r="25" spans="1:5" ht="28.5" customHeight="1">
      <c r="A25" s="23" t="s">
        <v>41</v>
      </c>
      <c r="B25" s="35">
        <v>9828.7</v>
      </c>
      <c r="C25" s="24">
        <f t="shared" si="1"/>
        <v>98.5</v>
      </c>
      <c r="D25" s="186"/>
      <c r="E25" s="45"/>
    </row>
    <row r="26" spans="1:5" ht="28.5" customHeight="1">
      <c r="A26" s="15" t="s">
        <v>43</v>
      </c>
      <c r="B26" s="33">
        <v>9646.3</v>
      </c>
      <c r="C26" s="18">
        <f t="shared" si="1"/>
        <v>98.1</v>
      </c>
      <c r="D26" s="186"/>
      <c r="E26" s="45"/>
    </row>
    <row r="27" spans="1:5" ht="28.5" customHeight="1">
      <c r="A27" s="15" t="s">
        <v>48</v>
      </c>
      <c r="B27" s="33">
        <v>9550.3</v>
      </c>
      <c r="C27" s="18">
        <f t="shared" si="1"/>
        <v>99</v>
      </c>
      <c r="D27" s="186"/>
      <c r="E27" s="45"/>
    </row>
    <row r="28" spans="1:5" ht="28.5" customHeight="1">
      <c r="A28" s="15" t="s">
        <v>49</v>
      </c>
      <c r="B28" s="33">
        <v>9627.6</v>
      </c>
      <c r="C28" s="18">
        <f t="shared" si="1"/>
        <v>100.8</v>
      </c>
      <c r="D28" s="186"/>
      <c r="E28" s="45"/>
    </row>
    <row r="29" spans="1:5" ht="28.5" customHeight="1">
      <c r="A29" s="19" t="s">
        <v>50</v>
      </c>
      <c r="B29" s="34">
        <v>9849.3</v>
      </c>
      <c r="C29" s="18">
        <f t="shared" si="1"/>
        <v>102.3</v>
      </c>
      <c r="D29" s="186"/>
      <c r="E29" s="45"/>
    </row>
    <row r="30" spans="1:5" ht="28.5" customHeight="1">
      <c r="A30" s="23" t="s">
        <v>52</v>
      </c>
      <c r="B30" s="35">
        <v>9931.8</v>
      </c>
      <c r="C30" s="18">
        <f>+B30/B29*100</f>
        <v>100.8</v>
      </c>
      <c r="D30" s="186"/>
      <c r="E30" s="45"/>
    </row>
    <row r="31" spans="1:5" ht="28.5" customHeight="1">
      <c r="A31" s="19" t="s">
        <v>53</v>
      </c>
      <c r="B31" s="34">
        <v>9774.8</v>
      </c>
      <c r="C31" s="20">
        <f t="shared" si="1"/>
        <v>98.4</v>
      </c>
      <c r="D31" s="186"/>
      <c r="E31" s="45"/>
    </row>
    <row r="32" spans="1:5" ht="28.5" customHeight="1">
      <c r="A32" s="19" t="s">
        <v>62</v>
      </c>
      <c r="B32" s="33">
        <v>9963.1</v>
      </c>
      <c r="C32" s="20">
        <f t="shared" si="1"/>
        <v>101.9</v>
      </c>
      <c r="D32" s="186"/>
      <c r="E32" s="45"/>
    </row>
    <row r="33" spans="1:5" ht="28.5" customHeight="1">
      <c r="A33" s="19" t="s">
        <v>63</v>
      </c>
      <c r="B33" s="33">
        <v>9917</v>
      </c>
      <c r="C33" s="20">
        <f t="shared" si="1"/>
        <v>99.5</v>
      </c>
      <c r="D33" s="186"/>
      <c r="E33" s="45"/>
    </row>
    <row r="34" spans="1:5" ht="28.5" customHeight="1">
      <c r="A34" s="19" t="s">
        <v>65</v>
      </c>
      <c r="B34" s="33">
        <v>10057.2</v>
      </c>
      <c r="C34" s="20">
        <f aca="true" t="shared" si="2" ref="C34:C51">+B34/B33*100</f>
        <v>101.4</v>
      </c>
      <c r="D34" s="186"/>
      <c r="E34" s="45"/>
    </row>
    <row r="35" spans="1:5" ht="28.5" customHeight="1">
      <c r="A35" s="19" t="s">
        <v>66</v>
      </c>
      <c r="B35" s="33">
        <v>9961.6</v>
      </c>
      <c r="C35" s="20">
        <f t="shared" si="2"/>
        <v>99</v>
      </c>
      <c r="D35" s="186"/>
      <c r="E35" s="45"/>
    </row>
    <row r="36" spans="1:5" ht="28.5" customHeight="1">
      <c r="A36" s="19" t="s">
        <v>68</v>
      </c>
      <c r="B36" s="33">
        <v>10383.6</v>
      </c>
      <c r="C36" s="20">
        <f t="shared" si="2"/>
        <v>104.2</v>
      </c>
      <c r="D36" s="186"/>
      <c r="E36" s="45"/>
    </row>
    <row r="37" spans="1:5" ht="28.5" customHeight="1">
      <c r="A37" s="19" t="s">
        <v>69</v>
      </c>
      <c r="B37" s="33">
        <v>10570.5</v>
      </c>
      <c r="C37" s="20">
        <f t="shared" si="2"/>
        <v>101.8</v>
      </c>
      <c r="D37" s="186"/>
      <c r="E37" s="45"/>
    </row>
    <row r="38" spans="1:5" ht="28.5" customHeight="1">
      <c r="A38" s="15" t="s">
        <v>70</v>
      </c>
      <c r="B38" s="33">
        <v>10535.4</v>
      </c>
      <c r="C38" s="20">
        <f t="shared" si="2"/>
        <v>99.7</v>
      </c>
      <c r="D38" s="186"/>
      <c r="E38" s="45"/>
    </row>
    <row r="39" spans="1:5" s="48" customFormat="1" ht="28.5" customHeight="1">
      <c r="A39" s="19" t="s">
        <v>71</v>
      </c>
      <c r="B39" s="34">
        <v>10705.5</v>
      </c>
      <c r="C39" s="20">
        <f t="shared" si="2"/>
        <v>101.6</v>
      </c>
      <c r="D39" s="186"/>
      <c r="E39" s="45"/>
    </row>
    <row r="40" spans="1:5" s="48" customFormat="1" ht="28.5" customHeight="1">
      <c r="A40" s="23" t="s">
        <v>72</v>
      </c>
      <c r="B40" s="35">
        <v>10661.4</v>
      </c>
      <c r="C40" s="103">
        <f t="shared" si="2"/>
        <v>99.6</v>
      </c>
      <c r="D40" s="186"/>
      <c r="E40" s="45"/>
    </row>
    <row r="41" spans="1:5" s="48" customFormat="1" ht="28.5" customHeight="1">
      <c r="A41" s="19" t="s">
        <v>73</v>
      </c>
      <c r="B41" s="34">
        <v>10745.1</v>
      </c>
      <c r="C41" s="20">
        <f t="shared" si="2"/>
        <v>100.8</v>
      </c>
      <c r="D41" s="186"/>
      <c r="E41" s="45"/>
    </row>
    <row r="42" spans="1:5" ht="28.5" customHeight="1">
      <c r="A42" s="23" t="s">
        <v>74</v>
      </c>
      <c r="B42" s="34">
        <v>10889.8</v>
      </c>
      <c r="C42" s="18">
        <f t="shared" si="2"/>
        <v>101.3</v>
      </c>
      <c r="D42" s="186"/>
      <c r="E42" s="45"/>
    </row>
    <row r="43" spans="1:5" ht="28.5" customHeight="1">
      <c r="A43" s="19" t="s">
        <v>75</v>
      </c>
      <c r="B43" s="34">
        <v>10356</v>
      </c>
      <c r="C43" s="20">
        <f t="shared" si="2"/>
        <v>95.1</v>
      </c>
      <c r="D43" s="186"/>
      <c r="E43" s="45"/>
    </row>
    <row r="44" spans="1:5" ht="28.5" customHeight="1">
      <c r="A44" s="19" t="s">
        <v>84</v>
      </c>
      <c r="B44" s="34">
        <v>9922.1</v>
      </c>
      <c r="C44" s="20">
        <f t="shared" si="2"/>
        <v>95.8</v>
      </c>
      <c r="D44" s="186"/>
      <c r="E44" s="45"/>
    </row>
    <row r="45" spans="1:5" ht="28.5" customHeight="1">
      <c r="A45" s="19" t="s">
        <v>85</v>
      </c>
      <c r="B45" s="34">
        <v>9933.1</v>
      </c>
      <c r="C45" s="20">
        <f t="shared" si="2"/>
        <v>100.1</v>
      </c>
      <c r="D45" s="186"/>
      <c r="E45" s="45"/>
    </row>
    <row r="46" spans="1:5" ht="28.5" customHeight="1">
      <c r="A46" s="19" t="s">
        <v>86</v>
      </c>
      <c r="B46" s="34">
        <v>10034.2</v>
      </c>
      <c r="C46" s="20">
        <f t="shared" si="2"/>
        <v>101</v>
      </c>
      <c r="D46" s="186"/>
      <c r="E46" s="45"/>
    </row>
    <row r="47" spans="1:5" ht="28.5" customHeight="1">
      <c r="A47" s="19" t="s">
        <v>87</v>
      </c>
      <c r="B47" s="34">
        <v>10242.1</v>
      </c>
      <c r="C47" s="20">
        <f t="shared" si="2"/>
        <v>102.1</v>
      </c>
      <c r="D47" s="186"/>
      <c r="E47" s="45"/>
    </row>
    <row r="48" spans="1:5" ht="28.5" customHeight="1">
      <c r="A48" s="15" t="s">
        <v>88</v>
      </c>
      <c r="B48" s="33">
        <v>10345.8</v>
      </c>
      <c r="C48" s="20">
        <f t="shared" si="2"/>
        <v>101</v>
      </c>
      <c r="D48" s="186"/>
      <c r="E48" s="45"/>
    </row>
    <row r="49" spans="1:5" ht="28.5" customHeight="1">
      <c r="A49" s="19" t="s">
        <v>89</v>
      </c>
      <c r="B49" s="34">
        <v>10560.9</v>
      </c>
      <c r="C49" s="20">
        <f t="shared" si="2"/>
        <v>102.1</v>
      </c>
      <c r="D49" s="186"/>
      <c r="E49" s="45"/>
    </row>
    <row r="50" spans="1:5" ht="28.5" customHeight="1">
      <c r="A50" s="19" t="s">
        <v>91</v>
      </c>
      <c r="B50" s="34">
        <v>10863.8</v>
      </c>
      <c r="C50" s="20">
        <f t="shared" si="2"/>
        <v>102.9</v>
      </c>
      <c r="D50" s="186"/>
      <c r="E50" s="45"/>
    </row>
    <row r="51" spans="1:5" ht="28.5" customHeight="1">
      <c r="A51" s="19" t="s">
        <v>92</v>
      </c>
      <c r="B51" s="34">
        <v>10885.2</v>
      </c>
      <c r="C51" s="20">
        <f t="shared" si="2"/>
        <v>100.2</v>
      </c>
      <c r="D51" s="186"/>
      <c r="E51" s="45"/>
    </row>
    <row r="52" spans="1:5" ht="28.5" customHeight="1">
      <c r="A52" s="19" t="s">
        <v>96</v>
      </c>
      <c r="B52" s="10">
        <v>10812.6</v>
      </c>
      <c r="C52" s="20">
        <f aca="true" t="shared" si="3" ref="C52:C62">+B52/B51*100</f>
        <v>99.3</v>
      </c>
      <c r="D52" s="186"/>
      <c r="E52" s="45"/>
    </row>
    <row r="53" spans="1:5" ht="28.5" customHeight="1">
      <c r="A53" s="19" t="s">
        <v>97</v>
      </c>
      <c r="B53" s="10">
        <v>10712.1</v>
      </c>
      <c r="C53" s="20">
        <f t="shared" si="3"/>
        <v>99.1</v>
      </c>
      <c r="D53" s="186"/>
      <c r="E53" s="45"/>
    </row>
    <row r="54" spans="1:5" ht="28.5" customHeight="1">
      <c r="A54" s="19" t="s">
        <v>99</v>
      </c>
      <c r="B54" s="29">
        <v>10942.4</v>
      </c>
      <c r="C54" s="20">
        <f t="shared" si="3"/>
        <v>102.1</v>
      </c>
      <c r="D54" s="186"/>
      <c r="E54" s="45"/>
    </row>
    <row r="55" spans="1:5" ht="28.5" customHeight="1">
      <c r="A55" s="19" t="s">
        <v>100</v>
      </c>
      <c r="B55" s="29">
        <v>11154.7</v>
      </c>
      <c r="C55" s="20">
        <f t="shared" si="3"/>
        <v>101.9</v>
      </c>
      <c r="D55" s="186"/>
      <c r="E55" s="45"/>
    </row>
    <row r="56" spans="1:5" ht="28.5" customHeight="1">
      <c r="A56" s="19" t="s">
        <v>101</v>
      </c>
      <c r="B56" s="29">
        <v>11249.5</v>
      </c>
      <c r="C56" s="20">
        <f t="shared" si="3"/>
        <v>100.8</v>
      </c>
      <c r="D56" s="186"/>
      <c r="E56" s="45"/>
    </row>
    <row r="57" spans="1:5" ht="28.5" customHeight="1">
      <c r="A57" s="158" t="s">
        <v>102</v>
      </c>
      <c r="B57" s="30">
        <v>11268</v>
      </c>
      <c r="C57" s="159">
        <f t="shared" si="3"/>
        <v>100.2</v>
      </c>
      <c r="D57" s="186"/>
      <c r="E57" s="45"/>
    </row>
    <row r="58" spans="1:5" ht="28.5" customHeight="1">
      <c r="A58" s="160" t="s">
        <v>104</v>
      </c>
      <c r="B58" s="29">
        <v>11523</v>
      </c>
      <c r="C58" s="161">
        <f t="shared" si="3"/>
        <v>102.3</v>
      </c>
      <c r="D58" s="186"/>
      <c r="E58" s="45"/>
    </row>
    <row r="59" spans="1:5" ht="28.5" customHeight="1">
      <c r="A59" s="160" t="s">
        <v>105</v>
      </c>
      <c r="B59" s="29">
        <v>11858.5</v>
      </c>
      <c r="C59" s="161">
        <f t="shared" si="3"/>
        <v>102.9</v>
      </c>
      <c r="D59" s="186"/>
      <c r="E59" s="45"/>
    </row>
    <row r="60" spans="1:5" ht="28.5" customHeight="1">
      <c r="A60" s="158" t="s">
        <v>106</v>
      </c>
      <c r="B60" s="30">
        <v>11757</v>
      </c>
      <c r="C60" s="159">
        <f t="shared" si="3"/>
        <v>99.1</v>
      </c>
      <c r="D60" s="186"/>
      <c r="E60" s="45"/>
    </row>
    <row r="61" spans="1:5" ht="28.5" customHeight="1">
      <c r="A61" s="158" t="s">
        <v>107</v>
      </c>
      <c r="B61" s="30">
        <v>11849.3</v>
      </c>
      <c r="C61" s="159">
        <f t="shared" si="3"/>
        <v>100.8</v>
      </c>
      <c r="D61" s="186"/>
      <c r="E61" s="45"/>
    </row>
    <row r="62" spans="1:5" ht="28.5" customHeight="1">
      <c r="A62" s="158" t="s">
        <v>111</v>
      </c>
      <c r="B62" s="30">
        <v>12131.2</v>
      </c>
      <c r="C62" s="159">
        <f t="shared" si="3"/>
        <v>102.4</v>
      </c>
      <c r="D62" s="186"/>
      <c r="E62" s="45"/>
    </row>
    <row r="63" spans="1:5" ht="28.5" customHeight="1" thickBot="1">
      <c r="A63" s="162" t="s">
        <v>112</v>
      </c>
      <c r="B63" s="163">
        <v>12685.6</v>
      </c>
      <c r="C63" s="127">
        <f>+B63/B62*100</f>
        <v>104.6</v>
      </c>
      <c r="D63" s="186"/>
      <c r="E63" s="45"/>
    </row>
    <row r="64" spans="1:5" ht="21" customHeight="1">
      <c r="A64" s="193" t="s">
        <v>93</v>
      </c>
      <c r="B64" s="193"/>
      <c r="C64" s="193"/>
      <c r="E64" s="45"/>
    </row>
    <row r="65" spans="1:3" ht="28.5" customHeight="1">
      <c r="A65" s="192"/>
      <c r="B65" s="192"/>
      <c r="C65" s="192"/>
    </row>
    <row r="66" spans="1:3" ht="21">
      <c r="A66" s="42"/>
      <c r="B66" s="14"/>
      <c r="C66" s="101"/>
    </row>
    <row r="67" spans="1:3" ht="14.25">
      <c r="A67" s="31"/>
      <c r="B67" s="32"/>
      <c r="C67" s="32"/>
    </row>
    <row r="68" ht="12.75">
      <c r="C68" s="17"/>
    </row>
    <row r="69" ht="12.75">
      <c r="B69" s="1"/>
    </row>
    <row r="72" ht="12.75">
      <c r="B72" s="1"/>
    </row>
  </sheetData>
  <sheetProtection/>
  <mergeCells count="3">
    <mergeCell ref="A65:C65"/>
    <mergeCell ref="A64:C64"/>
    <mergeCell ref="A1:C1"/>
  </mergeCells>
  <printOptions horizontalCentered="1"/>
  <pageMargins left="0.2362204724409449" right="0.2362204724409449" top="0.3937007874015748" bottom="0.2362204724409449" header="0.31496062992125984" footer="0.1968503937007874"/>
  <pageSetup fitToWidth="2" fitToHeight="1" horizontalDpi="600" verticalDpi="600" orientation="portrait" paperSize="9" scale="43" r:id="rId1"/>
  <headerFooter alignWithMargins="0"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70"/>
  <sheetViews>
    <sheetView view="pageBreakPreview" zoomScaleNormal="80" zoomScaleSheetLayoutView="100" workbookViewId="0" topLeftCell="A46">
      <selection activeCell="F44" sqref="F44"/>
    </sheetView>
  </sheetViews>
  <sheetFormatPr defaultColWidth="9.00390625" defaultRowHeight="12.75"/>
  <cols>
    <col min="1" max="1" width="22.875" style="0" customWidth="1"/>
    <col min="2" max="2" width="21.875" style="0" customWidth="1"/>
    <col min="3" max="3" width="29.625" style="0" customWidth="1"/>
    <col min="4" max="4" width="20.375" style="45" customWidth="1"/>
    <col min="5" max="5" width="11.00390625" style="0" customWidth="1"/>
    <col min="6" max="6" width="19.00390625" style="0" customWidth="1"/>
    <col min="7" max="7" width="11.375" style="0" bestFit="1" customWidth="1"/>
    <col min="8" max="8" width="21.00390625" style="0" customWidth="1"/>
    <col min="9" max="9" width="16.375" style="0" bestFit="1" customWidth="1"/>
  </cols>
  <sheetData>
    <row r="1" spans="1:3" ht="54" customHeight="1">
      <c r="A1" s="194" t="s">
        <v>116</v>
      </c>
      <c r="B1" s="194"/>
      <c r="C1" s="194"/>
    </row>
    <row r="2" ht="13.5" thickBot="1"/>
    <row r="3" spans="1:4" ht="75" customHeight="1" thickBot="1">
      <c r="A3" s="2" t="s">
        <v>40</v>
      </c>
      <c r="B3" s="3" t="s">
        <v>18</v>
      </c>
      <c r="C3" s="4" t="s">
        <v>19</v>
      </c>
      <c r="D3" s="186"/>
    </row>
    <row r="4" spans="1:6" ht="30.75" customHeight="1">
      <c r="A4" s="25" t="s">
        <v>22</v>
      </c>
      <c r="B4" s="26">
        <v>4589.4</v>
      </c>
      <c r="C4" s="22" t="s">
        <v>17</v>
      </c>
      <c r="D4" s="186"/>
      <c r="F4" s="45"/>
    </row>
    <row r="5" spans="1:6" ht="28.5" customHeight="1">
      <c r="A5" s="5" t="s">
        <v>23</v>
      </c>
      <c r="B5" s="6">
        <v>4543.7</v>
      </c>
      <c r="C5" s="7">
        <f aca="true" t="shared" si="0" ref="C5:C18">+B5/B4*100</f>
        <v>99</v>
      </c>
      <c r="F5" s="45"/>
    </row>
    <row r="6" spans="1:6" ht="28.5" customHeight="1">
      <c r="A6" s="8" t="s">
        <v>24</v>
      </c>
      <c r="B6" s="6">
        <v>4896.8</v>
      </c>
      <c r="C6" s="7">
        <f t="shared" si="0"/>
        <v>107.8</v>
      </c>
      <c r="F6" s="45"/>
    </row>
    <row r="7" spans="1:6" ht="28.5" customHeight="1">
      <c r="A7" s="8" t="s">
        <v>25</v>
      </c>
      <c r="B7" s="6">
        <v>5555.1</v>
      </c>
      <c r="C7" s="7">
        <f t="shared" si="0"/>
        <v>113.4</v>
      </c>
      <c r="F7" s="45"/>
    </row>
    <row r="8" spans="1:6" ht="28.5" customHeight="1">
      <c r="A8" s="8" t="s">
        <v>26</v>
      </c>
      <c r="B8" s="6">
        <v>5684.5</v>
      </c>
      <c r="C8" s="7">
        <f t="shared" si="0"/>
        <v>102.3</v>
      </c>
      <c r="F8" s="45"/>
    </row>
    <row r="9" spans="1:6" ht="28.5" customHeight="1">
      <c r="A9" s="8" t="s">
        <v>27</v>
      </c>
      <c r="B9" s="6">
        <v>5872.3</v>
      </c>
      <c r="C9" s="7">
        <f t="shared" si="0"/>
        <v>103.3</v>
      </c>
      <c r="F9" s="45"/>
    </row>
    <row r="10" spans="1:6" ht="28.5" customHeight="1">
      <c r="A10" s="8" t="s">
        <v>28</v>
      </c>
      <c r="B10" s="6">
        <v>5917.2</v>
      </c>
      <c r="C10" s="7">
        <f t="shared" si="0"/>
        <v>100.8</v>
      </c>
      <c r="F10" s="45"/>
    </row>
    <row r="11" spans="1:6" ht="28.5" customHeight="1">
      <c r="A11" s="9" t="s">
        <v>29</v>
      </c>
      <c r="B11" s="10">
        <v>6239.6</v>
      </c>
      <c r="C11" s="11">
        <f t="shared" si="0"/>
        <v>105.4</v>
      </c>
      <c r="F11" s="45"/>
    </row>
    <row r="12" spans="1:6" ht="28.5" customHeight="1">
      <c r="A12" s="12" t="s">
        <v>30</v>
      </c>
      <c r="B12" s="13">
        <v>6086.7</v>
      </c>
      <c r="C12" s="11">
        <f t="shared" si="0"/>
        <v>97.5</v>
      </c>
      <c r="F12" s="45"/>
    </row>
    <row r="13" spans="1:6" ht="28.5" customHeight="1">
      <c r="A13" s="12" t="s">
        <v>31</v>
      </c>
      <c r="B13" s="13">
        <v>4933.6</v>
      </c>
      <c r="C13" s="11">
        <f t="shared" si="0"/>
        <v>81.1</v>
      </c>
      <c r="F13" s="45"/>
    </row>
    <row r="14" spans="1:6" ht="28.5" customHeight="1">
      <c r="A14" s="15" t="s">
        <v>32</v>
      </c>
      <c r="B14" s="33">
        <v>4571.6</v>
      </c>
      <c r="C14" s="16">
        <f t="shared" si="0"/>
        <v>92.7</v>
      </c>
      <c r="F14" s="45"/>
    </row>
    <row r="15" spans="1:6" ht="28.5" customHeight="1">
      <c r="A15" s="15" t="s">
        <v>33</v>
      </c>
      <c r="B15" s="33">
        <v>4344.7</v>
      </c>
      <c r="C15" s="18">
        <f t="shared" si="0"/>
        <v>95</v>
      </c>
      <c r="F15" s="45"/>
    </row>
    <row r="16" spans="1:6" ht="28.5" customHeight="1">
      <c r="A16" s="19" t="s">
        <v>34</v>
      </c>
      <c r="B16" s="34">
        <v>4115</v>
      </c>
      <c r="C16" s="20">
        <f t="shared" si="0"/>
        <v>94.7</v>
      </c>
      <c r="F16" s="45"/>
    </row>
    <row r="17" spans="1:6" ht="28.5" customHeight="1">
      <c r="A17" s="23" t="s">
        <v>54</v>
      </c>
      <c r="B17" s="35">
        <v>3723.8</v>
      </c>
      <c r="C17" s="24">
        <f t="shared" si="0"/>
        <v>90.5</v>
      </c>
      <c r="F17" s="45"/>
    </row>
    <row r="18" spans="1:6" ht="28.5" customHeight="1">
      <c r="A18" s="19" t="s">
        <v>61</v>
      </c>
      <c r="B18" s="34">
        <v>3728.6</v>
      </c>
      <c r="C18" s="20">
        <f t="shared" si="0"/>
        <v>100.1</v>
      </c>
      <c r="F18" s="45"/>
    </row>
    <row r="19" spans="1:6" ht="28.5" customHeight="1">
      <c r="A19" s="19" t="s">
        <v>56</v>
      </c>
      <c r="B19" s="34">
        <v>3621</v>
      </c>
      <c r="C19" s="20">
        <f>+B19/B18*100</f>
        <v>97.1</v>
      </c>
      <c r="F19" s="45"/>
    </row>
    <row r="20" spans="1:6" ht="28.5" customHeight="1">
      <c r="A20" s="19" t="s">
        <v>57</v>
      </c>
      <c r="B20" s="34">
        <v>3370.7</v>
      </c>
      <c r="C20" s="20">
        <f>+B20/B19*100</f>
        <v>93.1</v>
      </c>
      <c r="E20" s="21"/>
      <c r="F20" s="45"/>
    </row>
    <row r="21" spans="1:6" ht="28.5" customHeight="1">
      <c r="A21" s="19" t="s">
        <v>58</v>
      </c>
      <c r="B21" s="34">
        <v>2666.2</v>
      </c>
      <c r="C21" s="20">
        <f>+B21/B20*100</f>
        <v>79.1</v>
      </c>
      <c r="E21" s="21"/>
      <c r="F21" s="45"/>
    </row>
    <row r="22" spans="1:7" ht="28.5" customHeight="1">
      <c r="A22" s="19" t="s">
        <v>59</v>
      </c>
      <c r="B22" s="34">
        <v>2683.5</v>
      </c>
      <c r="C22" s="20">
        <f aca="true" t="shared" si="1" ref="C22:C40">SUM(B22/B21)*100</f>
        <v>100.6</v>
      </c>
      <c r="E22" s="21"/>
      <c r="F22" s="45"/>
      <c r="G22" s="14"/>
    </row>
    <row r="23" spans="1:7" ht="28.5" customHeight="1">
      <c r="A23" s="19" t="s">
        <v>60</v>
      </c>
      <c r="B23" s="34">
        <v>2636.8</v>
      </c>
      <c r="C23" s="20">
        <f t="shared" si="1"/>
        <v>98.3</v>
      </c>
      <c r="E23" s="21"/>
      <c r="F23" s="45"/>
      <c r="G23" s="14"/>
    </row>
    <row r="24" spans="1:8" ht="28.5" customHeight="1">
      <c r="A24" s="15" t="s">
        <v>39</v>
      </c>
      <c r="B24" s="190">
        <v>2559.7</v>
      </c>
      <c r="C24" s="18">
        <f t="shared" si="1"/>
        <v>97.1</v>
      </c>
      <c r="E24" s="21"/>
      <c r="F24" s="45"/>
      <c r="G24" s="14"/>
      <c r="H24" s="14"/>
    </row>
    <row r="25" spans="1:8" ht="28.5" customHeight="1">
      <c r="A25" s="19" t="s">
        <v>42</v>
      </c>
      <c r="B25" s="34">
        <v>2357.9</v>
      </c>
      <c r="C25" s="20">
        <f t="shared" si="1"/>
        <v>92.1</v>
      </c>
      <c r="D25" s="187"/>
      <c r="E25" s="39"/>
      <c r="F25" s="45"/>
      <c r="G25" s="14"/>
      <c r="H25" s="14"/>
    </row>
    <row r="26" spans="1:9" ht="28.5" customHeight="1">
      <c r="A26" s="23" t="s">
        <v>41</v>
      </c>
      <c r="B26" s="35">
        <v>2414.2</v>
      </c>
      <c r="C26" s="24">
        <f t="shared" si="1"/>
        <v>102.4</v>
      </c>
      <c r="D26" s="188"/>
      <c r="E26" s="21"/>
      <c r="F26" s="45"/>
      <c r="G26" s="14"/>
      <c r="H26" s="14"/>
      <c r="I26" s="191"/>
    </row>
    <row r="27" spans="1:8" ht="28.5" customHeight="1">
      <c r="A27" s="15" t="s">
        <v>43</v>
      </c>
      <c r="B27" s="190">
        <v>2311.3</v>
      </c>
      <c r="C27" s="43">
        <f t="shared" si="1"/>
        <v>95.7</v>
      </c>
      <c r="E27" s="40"/>
      <c r="F27" s="45"/>
      <c r="G27" s="14"/>
      <c r="H27" s="14"/>
    </row>
    <row r="28" spans="1:8" ht="28.5" customHeight="1">
      <c r="A28" s="15" t="s">
        <v>48</v>
      </c>
      <c r="B28" s="33">
        <v>2373.6</v>
      </c>
      <c r="C28" s="43">
        <f t="shared" si="1"/>
        <v>102.7</v>
      </c>
      <c r="E28" s="40"/>
      <c r="F28" s="45"/>
      <c r="G28" s="14"/>
      <c r="H28" s="14"/>
    </row>
    <row r="29" spans="1:8" ht="28.5" customHeight="1">
      <c r="A29" s="19" t="s">
        <v>49</v>
      </c>
      <c r="B29" s="34">
        <v>2241.8</v>
      </c>
      <c r="C29" s="43">
        <f t="shared" si="1"/>
        <v>94.4</v>
      </c>
      <c r="E29" s="40"/>
      <c r="F29" s="45"/>
      <c r="G29" s="14"/>
      <c r="H29" s="14"/>
    </row>
    <row r="30" spans="1:8" ht="28.5" customHeight="1">
      <c r="A30" s="19" t="s">
        <v>50</v>
      </c>
      <c r="B30" s="34">
        <v>2415.6</v>
      </c>
      <c r="C30" s="44">
        <f t="shared" si="1"/>
        <v>107.8</v>
      </c>
      <c r="E30" s="40"/>
      <c r="F30" s="45"/>
      <c r="G30" s="14"/>
      <c r="H30" s="14"/>
    </row>
    <row r="31" spans="1:8" ht="28.5" customHeight="1">
      <c r="A31" s="15" t="s">
        <v>52</v>
      </c>
      <c r="B31" s="33">
        <v>2511.5</v>
      </c>
      <c r="C31" s="44">
        <f t="shared" si="1"/>
        <v>104</v>
      </c>
      <c r="E31" s="40"/>
      <c r="F31" s="45"/>
      <c r="G31" s="14"/>
      <c r="H31" s="14"/>
    </row>
    <row r="32" spans="1:8" ht="28.5" customHeight="1">
      <c r="A32" s="19" t="s">
        <v>53</v>
      </c>
      <c r="B32" s="33">
        <v>2392.9</v>
      </c>
      <c r="C32" s="44">
        <f t="shared" si="1"/>
        <v>95.3</v>
      </c>
      <c r="D32" s="187"/>
      <c r="E32" s="40"/>
      <c r="F32" s="45"/>
      <c r="G32" s="14"/>
      <c r="H32" s="14"/>
    </row>
    <row r="33" spans="1:8" ht="28.5" customHeight="1">
      <c r="A33" s="19" t="s">
        <v>62</v>
      </c>
      <c r="B33" s="33">
        <v>2138.8</v>
      </c>
      <c r="C33" s="44">
        <f t="shared" si="1"/>
        <v>89.4</v>
      </c>
      <c r="D33" s="187"/>
      <c r="E33" s="40"/>
      <c r="F33" s="45"/>
      <c r="G33" s="14"/>
      <c r="H33" s="14"/>
    </row>
    <row r="34" spans="1:8" ht="28.5" customHeight="1">
      <c r="A34" s="19" t="s">
        <v>63</v>
      </c>
      <c r="B34" s="33">
        <v>2345.5</v>
      </c>
      <c r="C34" s="44">
        <f t="shared" si="1"/>
        <v>109.7</v>
      </c>
      <c r="D34" s="187"/>
      <c r="E34" s="40"/>
      <c r="F34" s="45"/>
      <c r="G34" s="14"/>
      <c r="H34" s="14"/>
    </row>
    <row r="35" spans="1:8" ht="28.5" customHeight="1">
      <c r="A35" s="19" t="s">
        <v>65</v>
      </c>
      <c r="B35" s="33">
        <v>2369.8</v>
      </c>
      <c r="C35" s="44">
        <f t="shared" si="1"/>
        <v>101</v>
      </c>
      <c r="D35" s="187"/>
      <c r="E35" s="40"/>
      <c r="F35" s="45"/>
      <c r="G35" s="14"/>
      <c r="H35" s="14"/>
    </row>
    <row r="36" spans="1:8" ht="28.5" customHeight="1">
      <c r="A36" s="19" t="s">
        <v>66</v>
      </c>
      <c r="B36" s="33">
        <v>2396.3</v>
      </c>
      <c r="C36" s="44">
        <f t="shared" si="1"/>
        <v>101.1</v>
      </c>
      <c r="D36" s="187"/>
      <c r="E36" s="40"/>
      <c r="F36" s="45"/>
      <c r="G36" s="14"/>
      <c r="H36" s="14"/>
    </row>
    <row r="37" spans="1:8" ht="28.5" customHeight="1">
      <c r="A37" s="19" t="s">
        <v>68</v>
      </c>
      <c r="B37" s="33">
        <v>2316.5</v>
      </c>
      <c r="C37" s="44">
        <f t="shared" si="1"/>
        <v>96.7</v>
      </c>
      <c r="D37" s="187"/>
      <c r="E37" s="40"/>
      <c r="F37" s="45"/>
      <c r="G37" s="14"/>
      <c r="H37" s="14"/>
    </row>
    <row r="38" spans="1:8" ht="28.5" customHeight="1">
      <c r="A38" s="19" t="s">
        <v>69</v>
      </c>
      <c r="B38" s="189">
        <v>2473.1</v>
      </c>
      <c r="C38" s="44">
        <f t="shared" si="1"/>
        <v>106.8</v>
      </c>
      <c r="D38" s="187"/>
      <c r="E38" s="40"/>
      <c r="F38" s="45"/>
      <c r="G38" s="14"/>
      <c r="H38" s="14"/>
    </row>
    <row r="39" spans="1:8" ht="28.5" customHeight="1">
      <c r="A39" s="19" t="s">
        <v>70</v>
      </c>
      <c r="B39" s="189">
        <v>2595.2</v>
      </c>
      <c r="C39" s="44">
        <f t="shared" si="1"/>
        <v>104.9</v>
      </c>
      <c r="D39" s="187"/>
      <c r="E39" s="40"/>
      <c r="F39" s="45"/>
      <c r="G39" s="14"/>
      <c r="H39" s="14"/>
    </row>
    <row r="40" spans="1:8" ht="28.5" customHeight="1">
      <c r="A40" s="9" t="s">
        <v>71</v>
      </c>
      <c r="B40" s="34">
        <v>2722.5</v>
      </c>
      <c r="C40" s="44">
        <f t="shared" si="1"/>
        <v>104.9</v>
      </c>
      <c r="D40" s="187"/>
      <c r="E40" s="40"/>
      <c r="F40" s="45"/>
      <c r="G40" s="14"/>
      <c r="H40" s="14"/>
    </row>
    <row r="41" spans="1:8" ht="28.5" customHeight="1">
      <c r="A41" s="19" t="s">
        <v>72</v>
      </c>
      <c r="B41" s="34">
        <v>2474</v>
      </c>
      <c r="C41" s="20">
        <f aca="true" t="shared" si="2" ref="C41:C52">+B41/B40*100</f>
        <v>90.9</v>
      </c>
      <c r="D41" s="187"/>
      <c r="E41" s="40"/>
      <c r="F41" s="45"/>
      <c r="G41" s="14"/>
      <c r="H41" s="14"/>
    </row>
    <row r="42" spans="1:8" ht="28.5" customHeight="1">
      <c r="A42" s="19" t="s">
        <v>73</v>
      </c>
      <c r="B42" s="34">
        <v>2591.4</v>
      </c>
      <c r="C42" s="20">
        <f t="shared" si="2"/>
        <v>104.7</v>
      </c>
      <c r="D42" s="187"/>
      <c r="E42" s="40"/>
      <c r="F42" s="45"/>
      <c r="G42" s="14"/>
      <c r="H42" s="14"/>
    </row>
    <row r="43" spans="1:8" ht="28.5" customHeight="1">
      <c r="A43" s="23" t="s">
        <v>74</v>
      </c>
      <c r="B43" s="35">
        <v>2530.4</v>
      </c>
      <c r="C43" s="18">
        <f t="shared" si="2"/>
        <v>97.6</v>
      </c>
      <c r="D43" s="187"/>
      <c r="E43" s="40"/>
      <c r="F43" s="45"/>
      <c r="G43" s="1"/>
      <c r="H43" s="14"/>
    </row>
    <row r="44" spans="1:8" ht="28.5" customHeight="1">
      <c r="A44" s="15" t="s">
        <v>75</v>
      </c>
      <c r="B44" s="33">
        <v>2356.2</v>
      </c>
      <c r="C44" s="18">
        <f t="shared" si="2"/>
        <v>93.1</v>
      </c>
      <c r="D44" s="187"/>
      <c r="F44" s="45"/>
      <c r="G44" s="14"/>
      <c r="H44" s="14"/>
    </row>
    <row r="45" spans="1:8" ht="28.5" customHeight="1">
      <c r="A45" s="15" t="s">
        <v>84</v>
      </c>
      <c r="B45" s="33">
        <v>2015.5</v>
      </c>
      <c r="C45" s="18">
        <f t="shared" si="2"/>
        <v>85.5</v>
      </c>
      <c r="D45" s="187"/>
      <c r="F45" s="45"/>
      <c r="G45" s="14"/>
      <c r="H45" s="14"/>
    </row>
    <row r="46" spans="1:8" ht="28.5" customHeight="1">
      <c r="A46" s="15" t="s">
        <v>85</v>
      </c>
      <c r="B46" s="33">
        <v>2009.5</v>
      </c>
      <c r="C46" s="18">
        <f t="shared" si="2"/>
        <v>99.7</v>
      </c>
      <c r="D46" s="187"/>
      <c r="E46" s="108"/>
      <c r="F46" s="45"/>
      <c r="G46" s="14"/>
      <c r="H46" s="14"/>
    </row>
    <row r="47" spans="1:8" ht="28.5" customHeight="1">
      <c r="A47" s="15" t="s">
        <v>86</v>
      </c>
      <c r="B47" s="33">
        <v>2130</v>
      </c>
      <c r="C47" s="18">
        <f t="shared" si="2"/>
        <v>106</v>
      </c>
      <c r="D47" s="187"/>
      <c r="F47" s="45"/>
      <c r="G47" s="14"/>
      <c r="H47" s="14"/>
    </row>
    <row r="48" spans="1:8" ht="28.5" customHeight="1">
      <c r="A48" s="15" t="s">
        <v>87</v>
      </c>
      <c r="B48" s="33">
        <v>2118</v>
      </c>
      <c r="C48" s="18">
        <f t="shared" si="2"/>
        <v>99.4</v>
      </c>
      <c r="D48" s="187"/>
      <c r="E48" s="40"/>
      <c r="F48" s="45"/>
      <c r="G48" s="14"/>
      <c r="H48" s="14"/>
    </row>
    <row r="49" spans="1:8" ht="28.5" customHeight="1">
      <c r="A49" s="15" t="s">
        <v>88</v>
      </c>
      <c r="B49" s="33">
        <v>1890.7</v>
      </c>
      <c r="C49" s="18">
        <f t="shared" si="2"/>
        <v>89.3</v>
      </c>
      <c r="D49" s="187"/>
      <c r="E49" s="40"/>
      <c r="F49" s="45"/>
      <c r="G49" s="14"/>
      <c r="H49" s="14"/>
    </row>
    <row r="50" spans="1:8" ht="28.5" customHeight="1">
      <c r="A50" s="15" t="s">
        <v>89</v>
      </c>
      <c r="B50" s="33">
        <v>1943.3</v>
      </c>
      <c r="C50" s="18">
        <f t="shared" si="2"/>
        <v>102.8</v>
      </c>
      <c r="D50" s="187"/>
      <c r="E50" s="40"/>
      <c r="F50" s="45"/>
      <c r="G50" s="14"/>
      <c r="H50" s="14"/>
    </row>
    <row r="51" spans="1:8" ht="28.5" customHeight="1">
      <c r="A51" s="15" t="s">
        <v>91</v>
      </c>
      <c r="B51" s="33">
        <v>2082.9</v>
      </c>
      <c r="C51" s="18">
        <f t="shared" si="2"/>
        <v>107.2</v>
      </c>
      <c r="D51" s="187"/>
      <c r="E51" s="40"/>
      <c r="F51" s="45"/>
      <c r="G51" s="14"/>
      <c r="H51" s="14"/>
    </row>
    <row r="52" spans="1:8" ht="28.5" customHeight="1">
      <c r="A52" s="15" t="s">
        <v>92</v>
      </c>
      <c r="B52" s="13">
        <v>2053.6</v>
      </c>
      <c r="C52" s="18">
        <f t="shared" si="2"/>
        <v>98.6</v>
      </c>
      <c r="D52" s="187"/>
      <c r="E52" s="40"/>
      <c r="F52" s="45"/>
      <c r="G52" s="14"/>
      <c r="H52" s="14"/>
    </row>
    <row r="53" spans="1:8" ht="28.5" customHeight="1">
      <c r="A53" s="15" t="s">
        <v>96</v>
      </c>
      <c r="B53" s="13">
        <v>1754.3</v>
      </c>
      <c r="C53" s="18">
        <f aca="true" t="shared" si="3" ref="C53:C58">+B53/B52*100</f>
        <v>85.4</v>
      </c>
      <c r="D53" s="187"/>
      <c r="E53" s="40"/>
      <c r="F53" s="45"/>
      <c r="G53" s="14"/>
      <c r="H53" s="14"/>
    </row>
    <row r="54" spans="1:8" ht="28.5" customHeight="1">
      <c r="A54" s="15" t="s">
        <v>97</v>
      </c>
      <c r="B54" s="13">
        <v>1729.3</v>
      </c>
      <c r="C54" s="18">
        <f t="shared" si="3"/>
        <v>98.6</v>
      </c>
      <c r="D54" s="187"/>
      <c r="E54" s="40"/>
      <c r="F54" s="45"/>
      <c r="G54" s="14"/>
      <c r="H54" s="14"/>
    </row>
    <row r="55" spans="1:8" ht="28.5" customHeight="1">
      <c r="A55" s="15" t="s">
        <v>99</v>
      </c>
      <c r="B55" s="13">
        <v>1938.2</v>
      </c>
      <c r="C55" s="18">
        <f t="shared" si="3"/>
        <v>112.1</v>
      </c>
      <c r="D55" s="187"/>
      <c r="E55" s="40"/>
      <c r="F55" s="45"/>
      <c r="G55" s="14"/>
      <c r="H55" s="14"/>
    </row>
    <row r="56" spans="1:8" ht="28.5" customHeight="1">
      <c r="A56" s="15" t="s">
        <v>100</v>
      </c>
      <c r="B56" s="30">
        <v>2089.6</v>
      </c>
      <c r="C56" s="18">
        <f t="shared" si="3"/>
        <v>107.8</v>
      </c>
      <c r="D56" s="187"/>
      <c r="E56" s="40"/>
      <c r="F56" s="45"/>
      <c r="G56" s="14"/>
      <c r="H56" s="14"/>
    </row>
    <row r="57" spans="1:8" ht="28.5" customHeight="1">
      <c r="A57" s="15" t="s">
        <v>101</v>
      </c>
      <c r="B57" s="30">
        <v>1790.4</v>
      </c>
      <c r="C57" s="18">
        <f t="shared" si="3"/>
        <v>85.7</v>
      </c>
      <c r="D57" s="187"/>
      <c r="E57" s="40"/>
      <c r="F57" s="45"/>
      <c r="G57" s="14"/>
      <c r="H57" s="14"/>
    </row>
    <row r="58" spans="1:8" ht="28.5" customHeight="1">
      <c r="A58" s="19" t="s">
        <v>102</v>
      </c>
      <c r="B58" s="10">
        <v>1765.3</v>
      </c>
      <c r="C58" s="10">
        <f t="shared" si="3"/>
        <v>98.6</v>
      </c>
      <c r="D58" s="187"/>
      <c r="E58" s="40"/>
      <c r="F58" s="45"/>
      <c r="G58" s="14"/>
      <c r="H58" s="14"/>
    </row>
    <row r="59" spans="1:8" ht="28.5" customHeight="1">
      <c r="A59" s="160" t="s">
        <v>104</v>
      </c>
      <c r="B59" s="29">
        <v>1819.1</v>
      </c>
      <c r="C59" s="29">
        <f>B59/B58*100</f>
        <v>103</v>
      </c>
      <c r="D59" s="187"/>
      <c r="E59" s="40"/>
      <c r="F59" s="45"/>
      <c r="G59" s="14"/>
      <c r="H59" s="14"/>
    </row>
    <row r="60" spans="1:8" ht="28.5" customHeight="1">
      <c r="A60" s="160" t="s">
        <v>105</v>
      </c>
      <c r="B60" s="29">
        <v>1946.1</v>
      </c>
      <c r="C60" s="29">
        <f>+B60/B59*100</f>
        <v>107</v>
      </c>
      <c r="D60" s="187"/>
      <c r="E60" s="40"/>
      <c r="F60" s="45"/>
      <c r="G60" s="14"/>
      <c r="H60" s="14"/>
    </row>
    <row r="61" spans="1:8" ht="28.5" customHeight="1">
      <c r="A61" s="158" t="s">
        <v>106</v>
      </c>
      <c r="B61" s="30">
        <v>1464.6</v>
      </c>
      <c r="C61" s="30">
        <f>+B61/B60*100</f>
        <v>75.3</v>
      </c>
      <c r="D61" s="187"/>
      <c r="E61" s="40"/>
      <c r="F61" s="45"/>
      <c r="G61" s="14"/>
      <c r="H61" s="14"/>
    </row>
    <row r="62" spans="1:8" ht="28.5" customHeight="1">
      <c r="A62" s="158" t="s">
        <v>107</v>
      </c>
      <c r="B62" s="30">
        <v>1474.1</v>
      </c>
      <c r="C62" s="30">
        <f>+B62/B61*100</f>
        <v>100.6</v>
      </c>
      <c r="D62" s="187"/>
      <c r="E62" s="40"/>
      <c r="F62" s="45"/>
      <c r="G62" s="14"/>
      <c r="H62" s="14"/>
    </row>
    <row r="63" spans="1:8" ht="28.5" customHeight="1">
      <c r="A63" s="158" t="s">
        <v>111</v>
      </c>
      <c r="B63" s="30">
        <v>1615</v>
      </c>
      <c r="C63" s="30">
        <f>+B63/B62*100</f>
        <v>109.6</v>
      </c>
      <c r="D63" s="187"/>
      <c r="E63" s="40"/>
      <c r="F63" s="45"/>
      <c r="G63" s="14"/>
      <c r="H63" s="14"/>
    </row>
    <row r="64" spans="1:8" ht="28.5" customHeight="1">
      <c r="A64" s="160" t="s">
        <v>112</v>
      </c>
      <c r="B64" s="29">
        <v>1794.6</v>
      </c>
      <c r="C64" s="29">
        <f>+B64/B63*100</f>
        <v>111.1</v>
      </c>
      <c r="D64" s="187"/>
      <c r="E64" s="40"/>
      <c r="F64" s="45"/>
      <c r="G64" s="14"/>
      <c r="H64" s="14"/>
    </row>
    <row r="65" spans="1:9" ht="19.5" customHeight="1">
      <c r="A65" s="193" t="s">
        <v>93</v>
      </c>
      <c r="B65" s="193"/>
      <c r="C65" s="193"/>
      <c r="E65" s="14"/>
      <c r="F65" s="45"/>
      <c r="I65" s="45"/>
    </row>
    <row r="66" spans="1:3" ht="33.75" customHeight="1">
      <c r="A66" s="192"/>
      <c r="B66" s="192"/>
      <c r="C66" s="192"/>
    </row>
    <row r="69" ht="12.75">
      <c r="B69" s="1"/>
    </row>
    <row r="70" ht="12.75">
      <c r="B70" s="1"/>
    </row>
    <row r="84" ht="13.5" customHeight="1"/>
  </sheetData>
  <sheetProtection/>
  <mergeCells count="3">
    <mergeCell ref="A65:C65"/>
    <mergeCell ref="A1:C1"/>
    <mergeCell ref="A66:C66"/>
  </mergeCells>
  <printOptions horizontalCentered="1"/>
  <pageMargins left="0.7874015748031497" right="0.7874015748031497" top="0.35433070866141736" bottom="0.2755905511811024" header="0.1968503937007874" footer="0.15748031496062992"/>
  <pageSetup fitToHeight="1" fitToWidth="1" horizontalDpi="600" verticalDpi="600" orientation="portrait" paperSize="9" scale="43" r:id="rId1"/>
  <headerFooter alignWithMargins="0">
    <oddHeader>&amp;L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I25"/>
  <sheetViews>
    <sheetView view="pageBreakPreview" zoomScale="60" zoomScaleNormal="60" zoomScalePageLayoutView="0" workbookViewId="0" topLeftCell="A1">
      <pane xSplit="2" ySplit="2" topLeftCell="C3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AB28" sqref="AB28"/>
    </sheetView>
  </sheetViews>
  <sheetFormatPr defaultColWidth="9.00390625" defaultRowHeight="12.75"/>
  <cols>
    <col min="1" max="1" width="6.625" style="0" customWidth="1"/>
    <col min="2" max="2" width="34.375" style="0" customWidth="1"/>
    <col min="3" max="4" width="13.75390625" style="0" bestFit="1" customWidth="1"/>
    <col min="5" max="5" width="13.00390625" style="0" customWidth="1"/>
    <col min="6" max="6" width="11.875" style="0" bestFit="1" customWidth="1"/>
    <col min="7" max="7" width="13.00390625" style="0" customWidth="1"/>
    <col min="8" max="8" width="11.875" style="0" bestFit="1" customWidth="1"/>
    <col min="9" max="9" width="13.125" style="0" customWidth="1"/>
    <col min="10" max="10" width="11.875" style="0" bestFit="1" customWidth="1"/>
    <col min="11" max="11" width="13.125" style="0" customWidth="1"/>
    <col min="12" max="12" width="11.875" style="0" bestFit="1" customWidth="1"/>
    <col min="13" max="13" width="13.125" style="0" customWidth="1"/>
    <col min="14" max="14" width="13.75390625" style="0" bestFit="1" customWidth="1"/>
    <col min="15" max="15" width="13.125" style="0" customWidth="1"/>
    <col min="16" max="16" width="13.75390625" style="0" bestFit="1" customWidth="1"/>
    <col min="17" max="17" width="12.75390625" style="0" bestFit="1" customWidth="1"/>
    <col min="18" max="18" width="11.875" style="0" bestFit="1" customWidth="1"/>
    <col min="19" max="19" width="12.75390625" style="0" bestFit="1" customWidth="1"/>
    <col min="20" max="20" width="13.75390625" style="0" bestFit="1" customWidth="1"/>
    <col min="21" max="21" width="12.75390625" style="0" bestFit="1" customWidth="1"/>
    <col min="22" max="22" width="13.75390625" style="0" bestFit="1" customWidth="1"/>
    <col min="23" max="23" width="12.75390625" style="0" bestFit="1" customWidth="1"/>
    <col min="24" max="24" width="13.75390625" style="0" bestFit="1" customWidth="1"/>
    <col min="25" max="25" width="12.75390625" style="0" bestFit="1" customWidth="1"/>
    <col min="26" max="26" width="13.75390625" style="46" bestFit="1" customWidth="1"/>
    <col min="27" max="27" width="12.75390625" style="0" bestFit="1" customWidth="1"/>
    <col min="28" max="30" width="14.875" style="137" customWidth="1"/>
    <col min="31" max="31" width="18.375" style="137" customWidth="1"/>
    <col min="32" max="32" width="18.25390625" style="0" customWidth="1"/>
    <col min="33" max="33" width="15.00390625" style="0" customWidth="1"/>
  </cols>
  <sheetData>
    <row r="1" spans="1:32" ht="70.5" customHeight="1" thickBot="1">
      <c r="A1" s="197" t="s">
        <v>37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</row>
    <row r="2" spans="1:32" ht="57" customHeight="1" thickBot="1">
      <c r="A2" s="119" t="s">
        <v>20</v>
      </c>
      <c r="B2" s="119" t="s">
        <v>21</v>
      </c>
      <c r="C2" s="49">
        <v>2005</v>
      </c>
      <c r="D2" s="110">
        <v>2006</v>
      </c>
      <c r="E2" s="52" t="s">
        <v>44</v>
      </c>
      <c r="F2" s="53">
        <v>2007</v>
      </c>
      <c r="G2" s="52" t="s">
        <v>45</v>
      </c>
      <c r="H2" s="53">
        <v>2008</v>
      </c>
      <c r="I2" s="52" t="s">
        <v>46</v>
      </c>
      <c r="J2" s="53">
        <v>2009</v>
      </c>
      <c r="K2" s="51" t="s">
        <v>51</v>
      </c>
      <c r="L2" s="50">
        <v>2010</v>
      </c>
      <c r="M2" s="54" t="s">
        <v>64</v>
      </c>
      <c r="N2" s="50">
        <v>2011</v>
      </c>
      <c r="O2" s="52" t="s">
        <v>67</v>
      </c>
      <c r="P2" s="50">
        <v>2012</v>
      </c>
      <c r="Q2" s="51" t="s">
        <v>76</v>
      </c>
      <c r="R2" s="50">
        <v>2013</v>
      </c>
      <c r="S2" s="52" t="s">
        <v>83</v>
      </c>
      <c r="T2" s="53">
        <v>2014</v>
      </c>
      <c r="U2" s="52" t="s">
        <v>90</v>
      </c>
      <c r="V2" s="124">
        <v>2015</v>
      </c>
      <c r="W2" s="125" t="s">
        <v>98</v>
      </c>
      <c r="X2" s="124">
        <v>2016</v>
      </c>
      <c r="Y2" s="124" t="s">
        <v>103</v>
      </c>
      <c r="Z2" s="124">
        <v>2017</v>
      </c>
      <c r="AA2" s="124" t="s">
        <v>109</v>
      </c>
      <c r="AB2" s="124" t="s">
        <v>108</v>
      </c>
      <c r="AC2" s="124" t="s">
        <v>110</v>
      </c>
      <c r="AD2" s="124" t="s">
        <v>113</v>
      </c>
      <c r="AE2" s="124" t="s">
        <v>114</v>
      </c>
      <c r="AF2" s="138" t="s">
        <v>115</v>
      </c>
    </row>
    <row r="3" spans="1:33" ht="51.75" customHeight="1">
      <c r="A3" s="70">
        <v>1</v>
      </c>
      <c r="B3" s="55" t="s">
        <v>0</v>
      </c>
      <c r="C3" s="56">
        <v>1488.7</v>
      </c>
      <c r="D3" s="59">
        <v>1416.9</v>
      </c>
      <c r="E3" s="58">
        <f aca="true" t="shared" si="0" ref="E3:E20">+D3/C3</f>
        <v>0.952</v>
      </c>
      <c r="F3" s="60">
        <v>1160.9</v>
      </c>
      <c r="G3" s="58">
        <f aca="true" t="shared" si="1" ref="G3:G21">+F3/D3</f>
        <v>0.819</v>
      </c>
      <c r="H3" s="60">
        <v>1023.5</v>
      </c>
      <c r="I3" s="58">
        <f aca="true" t="shared" si="2" ref="I3:I21">+H3/F3</f>
        <v>0.882</v>
      </c>
      <c r="J3" s="60">
        <v>904.2</v>
      </c>
      <c r="K3" s="58">
        <f aca="true" t="shared" si="3" ref="K3:K21">+J3/H3</f>
        <v>0.883</v>
      </c>
      <c r="L3" s="57">
        <v>831.1</v>
      </c>
      <c r="M3" s="61">
        <f aca="true" t="shared" si="4" ref="M3:M21">+L3/J3</f>
        <v>0.919</v>
      </c>
      <c r="N3" s="57">
        <v>765.9</v>
      </c>
      <c r="O3" s="61">
        <f aca="true" t="shared" si="5" ref="O3:O21">N3/L3</f>
        <v>0.922</v>
      </c>
      <c r="P3" s="60">
        <v>712.2</v>
      </c>
      <c r="Q3" s="61">
        <f>+P3/N3</f>
        <v>0.93</v>
      </c>
      <c r="R3" s="57">
        <v>634.6</v>
      </c>
      <c r="S3" s="61">
        <f>+R3/P3</f>
        <v>0.891</v>
      </c>
      <c r="T3" s="57">
        <v>670.4</v>
      </c>
      <c r="U3" s="61">
        <f aca="true" t="shared" si="6" ref="U3:U21">+T3/R3</f>
        <v>1.056</v>
      </c>
      <c r="V3" s="116">
        <v>692.3</v>
      </c>
      <c r="W3" s="61">
        <f>+V3/T3</f>
        <v>1.033</v>
      </c>
      <c r="X3" s="116">
        <v>709.3</v>
      </c>
      <c r="Y3" s="120">
        <f aca="true" t="shared" si="7" ref="Y3:Y21">X3/V3</f>
        <v>1.025</v>
      </c>
      <c r="Z3" s="164">
        <v>708.2</v>
      </c>
      <c r="AA3" s="122">
        <f aca="true" t="shared" si="8" ref="AA3:AA20">Z3/X3</f>
        <v>0.998</v>
      </c>
      <c r="AB3" s="164">
        <v>731</v>
      </c>
      <c r="AC3" s="164">
        <v>741.4</v>
      </c>
      <c r="AD3" s="164">
        <v>763.4</v>
      </c>
      <c r="AE3" s="171">
        <f>AD3/AB3</f>
        <v>1.044</v>
      </c>
      <c r="AF3" s="143">
        <f>AD3/AC3</f>
        <v>1.03</v>
      </c>
      <c r="AG3" s="165"/>
    </row>
    <row r="4" spans="1:33" ht="51.75" customHeight="1">
      <c r="A4" s="62">
        <v>2</v>
      </c>
      <c r="B4" s="63" t="s">
        <v>1</v>
      </c>
      <c r="C4" s="64">
        <v>464</v>
      </c>
      <c r="D4" s="67">
        <v>517.9</v>
      </c>
      <c r="E4" s="66">
        <f t="shared" si="0"/>
        <v>1.116</v>
      </c>
      <c r="F4" s="68">
        <v>444.9</v>
      </c>
      <c r="G4" s="66">
        <f t="shared" si="1"/>
        <v>0.859</v>
      </c>
      <c r="H4" s="68">
        <v>454.4</v>
      </c>
      <c r="I4" s="66">
        <f t="shared" si="2"/>
        <v>1.021</v>
      </c>
      <c r="J4" s="68">
        <v>428.3</v>
      </c>
      <c r="K4" s="66">
        <f t="shared" si="3"/>
        <v>0.943</v>
      </c>
      <c r="L4" s="65">
        <v>503.1</v>
      </c>
      <c r="M4" s="69">
        <f t="shared" si="4"/>
        <v>1.175</v>
      </c>
      <c r="N4" s="65">
        <v>602.5</v>
      </c>
      <c r="O4" s="69">
        <f t="shared" si="5"/>
        <v>1.198</v>
      </c>
      <c r="P4" s="68">
        <v>752.5</v>
      </c>
      <c r="Q4" s="69">
        <f aca="true" t="shared" si="9" ref="Q4:Q21">+P4/N4</f>
        <v>1.249</v>
      </c>
      <c r="R4" s="65">
        <v>853.2</v>
      </c>
      <c r="S4" s="69">
        <f aca="true" t="shared" si="10" ref="S4:S21">+R4/P4</f>
        <v>1.134</v>
      </c>
      <c r="T4" s="65">
        <v>979.3</v>
      </c>
      <c r="U4" s="104">
        <f t="shared" si="6"/>
        <v>1.148</v>
      </c>
      <c r="V4" s="117">
        <v>1045.3</v>
      </c>
      <c r="W4" s="104">
        <f aca="true" t="shared" si="11" ref="W4:W21">+V4/T4</f>
        <v>1.067</v>
      </c>
      <c r="X4" s="117">
        <v>942.7</v>
      </c>
      <c r="Y4" s="121">
        <f t="shared" si="7"/>
        <v>0.902</v>
      </c>
      <c r="Z4" s="117">
        <v>963.4</v>
      </c>
      <c r="AA4" s="121">
        <f t="shared" si="8"/>
        <v>1.022</v>
      </c>
      <c r="AB4" s="168">
        <v>984.1</v>
      </c>
      <c r="AC4" s="168">
        <v>1000.7</v>
      </c>
      <c r="AD4" s="168">
        <v>1036.6</v>
      </c>
      <c r="AE4" s="172">
        <f>AD4/AB4</f>
        <v>1.053</v>
      </c>
      <c r="AF4" s="173">
        <f aca="true" t="shared" si="12" ref="AF4:AF20">AD4/AC4</f>
        <v>1.036</v>
      </c>
      <c r="AG4" s="165"/>
    </row>
    <row r="5" spans="1:33" ht="51.75" customHeight="1">
      <c r="A5" s="70">
        <v>3</v>
      </c>
      <c r="B5" s="71" t="s">
        <v>2</v>
      </c>
      <c r="C5" s="72">
        <v>531.7</v>
      </c>
      <c r="D5" s="75">
        <v>562.4</v>
      </c>
      <c r="E5" s="74">
        <f t="shared" si="0"/>
        <v>1.058</v>
      </c>
      <c r="F5" s="76">
        <v>510.5</v>
      </c>
      <c r="G5" s="74">
        <f t="shared" si="1"/>
        <v>0.908</v>
      </c>
      <c r="H5" s="76">
        <v>636.6</v>
      </c>
      <c r="I5" s="74">
        <f t="shared" si="2"/>
        <v>1.247</v>
      </c>
      <c r="J5" s="76">
        <v>699.1</v>
      </c>
      <c r="K5" s="74">
        <f t="shared" si="3"/>
        <v>1.098</v>
      </c>
      <c r="L5" s="73">
        <v>766.2</v>
      </c>
      <c r="M5" s="77">
        <f t="shared" si="4"/>
        <v>1.096</v>
      </c>
      <c r="N5" s="73">
        <v>803.8</v>
      </c>
      <c r="O5" s="77">
        <f t="shared" si="5"/>
        <v>1.049</v>
      </c>
      <c r="P5" s="76">
        <v>848.1</v>
      </c>
      <c r="Q5" s="77">
        <f t="shared" si="9"/>
        <v>1.055</v>
      </c>
      <c r="R5" s="73">
        <v>849.8</v>
      </c>
      <c r="S5" s="77">
        <f t="shared" si="10"/>
        <v>1.002</v>
      </c>
      <c r="T5" s="73">
        <v>922.2</v>
      </c>
      <c r="U5" s="61">
        <f t="shared" si="6"/>
        <v>1.085</v>
      </c>
      <c r="V5" s="116">
        <v>951.6</v>
      </c>
      <c r="W5" s="61">
        <f>+V5/T5</f>
        <v>1.032</v>
      </c>
      <c r="X5" s="116">
        <v>1033.1</v>
      </c>
      <c r="Y5" s="122">
        <f t="shared" si="7"/>
        <v>1.086</v>
      </c>
      <c r="Z5" s="164">
        <v>1054.4</v>
      </c>
      <c r="AA5" s="142">
        <f t="shared" si="8"/>
        <v>1.021</v>
      </c>
      <c r="AB5" s="169">
        <v>1062.6</v>
      </c>
      <c r="AC5" s="169">
        <v>1112.4</v>
      </c>
      <c r="AD5" s="169">
        <v>1157.6</v>
      </c>
      <c r="AE5" s="171">
        <f aca="true" t="shared" si="13" ref="AE5:AE20">AD5/AB5</f>
        <v>1.089</v>
      </c>
      <c r="AF5" s="174">
        <f t="shared" si="12"/>
        <v>1.041</v>
      </c>
      <c r="AG5" s="165"/>
    </row>
    <row r="6" spans="1:33" ht="51.75" customHeight="1">
      <c r="A6" s="62">
        <v>4</v>
      </c>
      <c r="B6" s="63" t="s">
        <v>3</v>
      </c>
      <c r="C6" s="64">
        <v>599</v>
      </c>
      <c r="D6" s="67">
        <v>649.9</v>
      </c>
      <c r="E6" s="66">
        <f t="shared" si="0"/>
        <v>1.085</v>
      </c>
      <c r="F6" s="68">
        <v>571.2</v>
      </c>
      <c r="G6" s="66">
        <f t="shared" si="1"/>
        <v>0.879</v>
      </c>
      <c r="H6" s="68">
        <v>491.9</v>
      </c>
      <c r="I6" s="66">
        <f t="shared" si="2"/>
        <v>0.861</v>
      </c>
      <c r="J6" s="68">
        <v>458.8</v>
      </c>
      <c r="K6" s="66">
        <f t="shared" si="3"/>
        <v>0.933</v>
      </c>
      <c r="L6" s="65">
        <v>387.7</v>
      </c>
      <c r="M6" s="69">
        <f t="shared" si="4"/>
        <v>0.845</v>
      </c>
      <c r="N6" s="65">
        <v>385.9</v>
      </c>
      <c r="O6" s="69">
        <f t="shared" si="5"/>
        <v>0.995</v>
      </c>
      <c r="P6" s="68">
        <v>359.2</v>
      </c>
      <c r="Q6" s="69">
        <f t="shared" si="9"/>
        <v>0.931</v>
      </c>
      <c r="R6" s="65">
        <v>89.1</v>
      </c>
      <c r="S6" s="69">
        <f t="shared" si="10"/>
        <v>0.248</v>
      </c>
      <c r="T6" s="65">
        <v>92.6</v>
      </c>
      <c r="U6" s="104">
        <f t="shared" si="6"/>
        <v>1.039</v>
      </c>
      <c r="V6" s="117">
        <v>102.3</v>
      </c>
      <c r="W6" s="104">
        <f>+V6/T6</f>
        <v>1.105</v>
      </c>
      <c r="X6" s="117">
        <v>64</v>
      </c>
      <c r="Y6" s="121">
        <f t="shared" si="7"/>
        <v>0.626</v>
      </c>
      <c r="Z6" s="117">
        <v>64.2</v>
      </c>
      <c r="AA6" s="121">
        <f t="shared" si="8"/>
        <v>1.003</v>
      </c>
      <c r="AB6" s="168">
        <v>63.8</v>
      </c>
      <c r="AC6" s="168">
        <v>64.4</v>
      </c>
      <c r="AD6" s="168">
        <v>62.4</v>
      </c>
      <c r="AE6" s="172">
        <f t="shared" si="13"/>
        <v>0.978</v>
      </c>
      <c r="AF6" s="173">
        <f t="shared" si="12"/>
        <v>0.969</v>
      </c>
      <c r="AG6" s="165"/>
    </row>
    <row r="7" spans="1:33" ht="51.75" customHeight="1">
      <c r="A7" s="70">
        <v>5</v>
      </c>
      <c r="B7" s="71" t="s">
        <v>4</v>
      </c>
      <c r="C7" s="72">
        <v>978.8</v>
      </c>
      <c r="D7" s="75">
        <v>1001.8</v>
      </c>
      <c r="E7" s="74">
        <f t="shared" si="0"/>
        <v>1.023</v>
      </c>
      <c r="F7" s="76">
        <v>918.7</v>
      </c>
      <c r="G7" s="74">
        <f t="shared" si="1"/>
        <v>0.917</v>
      </c>
      <c r="H7" s="76">
        <v>1029.2</v>
      </c>
      <c r="I7" s="74">
        <f t="shared" si="2"/>
        <v>1.12</v>
      </c>
      <c r="J7" s="76">
        <v>770.1</v>
      </c>
      <c r="K7" s="74">
        <f t="shared" si="3"/>
        <v>0.748</v>
      </c>
      <c r="L7" s="73">
        <v>674.3</v>
      </c>
      <c r="M7" s="77">
        <f t="shared" si="4"/>
        <v>0.876</v>
      </c>
      <c r="N7" s="73">
        <v>747.5</v>
      </c>
      <c r="O7" s="77">
        <f t="shared" si="5"/>
        <v>1.109</v>
      </c>
      <c r="P7" s="76">
        <v>641.3</v>
      </c>
      <c r="Q7" s="77">
        <f t="shared" si="9"/>
        <v>0.858</v>
      </c>
      <c r="R7" s="73">
        <v>606.4</v>
      </c>
      <c r="S7" s="77">
        <f t="shared" si="10"/>
        <v>0.946</v>
      </c>
      <c r="T7" s="73">
        <v>591.3</v>
      </c>
      <c r="U7" s="61">
        <f t="shared" si="6"/>
        <v>0.975</v>
      </c>
      <c r="V7" s="116">
        <v>655.7</v>
      </c>
      <c r="W7" s="61">
        <f>+V7/T7</f>
        <v>1.109</v>
      </c>
      <c r="X7" s="116">
        <v>649.1</v>
      </c>
      <c r="Y7" s="122">
        <f t="shared" si="7"/>
        <v>0.99</v>
      </c>
      <c r="Z7" s="164">
        <v>683.2</v>
      </c>
      <c r="AA7" s="142">
        <f t="shared" si="8"/>
        <v>1.053</v>
      </c>
      <c r="AB7" s="169">
        <v>701.3</v>
      </c>
      <c r="AC7" s="169">
        <v>722.7</v>
      </c>
      <c r="AD7" s="169">
        <v>778.3</v>
      </c>
      <c r="AE7" s="171">
        <f t="shared" si="13"/>
        <v>1.11</v>
      </c>
      <c r="AF7" s="174">
        <f t="shared" si="12"/>
        <v>1.077</v>
      </c>
      <c r="AG7" s="165"/>
    </row>
    <row r="8" spans="1:33" ht="51.75" customHeight="1">
      <c r="A8" s="62">
        <v>6</v>
      </c>
      <c r="B8" s="63" t="s">
        <v>5</v>
      </c>
      <c r="C8" s="64">
        <v>673.3</v>
      </c>
      <c r="D8" s="67">
        <v>669.5</v>
      </c>
      <c r="E8" s="66">
        <f t="shared" si="0"/>
        <v>0.994</v>
      </c>
      <c r="F8" s="68">
        <v>643.1</v>
      </c>
      <c r="G8" s="66">
        <f t="shared" si="1"/>
        <v>0.961</v>
      </c>
      <c r="H8" s="68">
        <v>676.8</v>
      </c>
      <c r="I8" s="66">
        <f t="shared" si="2"/>
        <v>1.052</v>
      </c>
      <c r="J8" s="68">
        <v>666.7</v>
      </c>
      <c r="K8" s="66">
        <f t="shared" si="3"/>
        <v>0.985</v>
      </c>
      <c r="L8" s="65">
        <v>692.7</v>
      </c>
      <c r="M8" s="69">
        <f t="shared" si="4"/>
        <v>1.039</v>
      </c>
      <c r="N8" s="65">
        <v>704.4</v>
      </c>
      <c r="O8" s="69">
        <f t="shared" si="5"/>
        <v>1.017</v>
      </c>
      <c r="P8" s="68">
        <v>762.4</v>
      </c>
      <c r="Q8" s="69">
        <f t="shared" si="9"/>
        <v>1.082</v>
      </c>
      <c r="R8" s="65">
        <v>811</v>
      </c>
      <c r="S8" s="69">
        <f t="shared" si="10"/>
        <v>1.064</v>
      </c>
      <c r="T8" s="65">
        <v>850.2</v>
      </c>
      <c r="U8" s="104">
        <f t="shared" si="6"/>
        <v>1.048</v>
      </c>
      <c r="V8" s="117">
        <v>920.8</v>
      </c>
      <c r="W8" s="104">
        <f>+V8/T8</f>
        <v>1.083</v>
      </c>
      <c r="X8" s="117">
        <v>954.5</v>
      </c>
      <c r="Y8" s="121">
        <f t="shared" si="7"/>
        <v>1.037</v>
      </c>
      <c r="Z8" s="117">
        <v>1018.2</v>
      </c>
      <c r="AA8" s="121">
        <f t="shared" si="8"/>
        <v>1.067</v>
      </c>
      <c r="AB8" s="168">
        <v>1026.8</v>
      </c>
      <c r="AC8" s="168">
        <v>1041.8</v>
      </c>
      <c r="AD8" s="168">
        <v>1080.5</v>
      </c>
      <c r="AE8" s="172">
        <f t="shared" si="13"/>
        <v>1.052</v>
      </c>
      <c r="AF8" s="173">
        <f t="shared" si="12"/>
        <v>1.037</v>
      </c>
      <c r="AG8" s="165"/>
    </row>
    <row r="9" spans="1:33" ht="51.75" customHeight="1">
      <c r="A9" s="70">
        <v>7</v>
      </c>
      <c r="B9" s="71" t="s">
        <v>6</v>
      </c>
      <c r="C9" s="72">
        <v>1217</v>
      </c>
      <c r="D9" s="75">
        <v>1204.2</v>
      </c>
      <c r="E9" s="74">
        <f t="shared" si="0"/>
        <v>0.989</v>
      </c>
      <c r="F9" s="76">
        <v>1292.1</v>
      </c>
      <c r="G9" s="74">
        <f t="shared" si="1"/>
        <v>1.073</v>
      </c>
      <c r="H9" s="76">
        <v>1484.5</v>
      </c>
      <c r="I9" s="74">
        <f t="shared" si="2"/>
        <v>1.149</v>
      </c>
      <c r="J9" s="76">
        <v>1505.6</v>
      </c>
      <c r="K9" s="74">
        <f t="shared" si="3"/>
        <v>1.014</v>
      </c>
      <c r="L9" s="73">
        <v>1637.6</v>
      </c>
      <c r="M9" s="77">
        <f t="shared" si="4"/>
        <v>1.088</v>
      </c>
      <c r="N9" s="73">
        <v>1598.8</v>
      </c>
      <c r="O9" s="77">
        <f t="shared" si="5"/>
        <v>0.976</v>
      </c>
      <c r="P9" s="76">
        <v>1740.7</v>
      </c>
      <c r="Q9" s="77">
        <f t="shared" si="9"/>
        <v>1.089</v>
      </c>
      <c r="R9" s="73">
        <v>1551.3</v>
      </c>
      <c r="S9" s="77">
        <f t="shared" si="10"/>
        <v>0.891</v>
      </c>
      <c r="T9" s="73">
        <v>1631.1</v>
      </c>
      <c r="U9" s="61">
        <f t="shared" si="6"/>
        <v>1.051</v>
      </c>
      <c r="V9" s="116">
        <v>1572.2</v>
      </c>
      <c r="W9" s="61">
        <f t="shared" si="11"/>
        <v>0.964</v>
      </c>
      <c r="X9" s="116">
        <v>1722</v>
      </c>
      <c r="Y9" s="122">
        <f t="shared" si="7"/>
        <v>1.095</v>
      </c>
      <c r="Z9" s="164">
        <v>1797.4</v>
      </c>
      <c r="AA9" s="142">
        <f t="shared" si="8"/>
        <v>1.044</v>
      </c>
      <c r="AB9" s="169">
        <v>1812.4</v>
      </c>
      <c r="AC9" s="169">
        <v>1836.9</v>
      </c>
      <c r="AD9" s="169">
        <v>1921.3</v>
      </c>
      <c r="AE9" s="171">
        <f t="shared" si="13"/>
        <v>1.06</v>
      </c>
      <c r="AF9" s="174">
        <f t="shared" si="12"/>
        <v>1.046</v>
      </c>
      <c r="AG9" s="165"/>
    </row>
    <row r="10" spans="1:33" ht="51.75" customHeight="1">
      <c r="A10" s="62">
        <v>8</v>
      </c>
      <c r="B10" s="63" t="s">
        <v>7</v>
      </c>
      <c r="C10" s="64">
        <v>165.8</v>
      </c>
      <c r="D10" s="67">
        <v>120.6</v>
      </c>
      <c r="E10" s="66">
        <f t="shared" si="0"/>
        <v>0.727</v>
      </c>
      <c r="F10" s="68">
        <v>107</v>
      </c>
      <c r="G10" s="66">
        <f t="shared" si="1"/>
        <v>0.887</v>
      </c>
      <c r="H10" s="68">
        <v>129.8</v>
      </c>
      <c r="I10" s="66">
        <f t="shared" si="2"/>
        <v>1.213</v>
      </c>
      <c r="J10" s="68">
        <v>116.9</v>
      </c>
      <c r="K10" s="66">
        <f t="shared" si="3"/>
        <v>0.901</v>
      </c>
      <c r="L10" s="65">
        <v>114.1</v>
      </c>
      <c r="M10" s="69">
        <f t="shared" si="4"/>
        <v>0.976</v>
      </c>
      <c r="N10" s="65">
        <v>120.7</v>
      </c>
      <c r="O10" s="69">
        <f t="shared" si="5"/>
        <v>1.058</v>
      </c>
      <c r="P10" s="68">
        <v>133.6</v>
      </c>
      <c r="Q10" s="69">
        <f t="shared" si="9"/>
        <v>1.107</v>
      </c>
      <c r="R10" s="65">
        <v>130.9</v>
      </c>
      <c r="S10" s="69">
        <f t="shared" si="10"/>
        <v>0.98</v>
      </c>
      <c r="T10" s="65">
        <v>122.7</v>
      </c>
      <c r="U10" s="104">
        <f t="shared" si="6"/>
        <v>0.937</v>
      </c>
      <c r="V10" s="117">
        <v>132.8</v>
      </c>
      <c r="W10" s="104">
        <f t="shared" si="11"/>
        <v>1.082</v>
      </c>
      <c r="X10" s="117">
        <v>131.6</v>
      </c>
      <c r="Y10" s="121">
        <f t="shared" si="7"/>
        <v>0.991</v>
      </c>
      <c r="Z10" s="117">
        <v>148.9</v>
      </c>
      <c r="AA10" s="121">
        <f t="shared" si="8"/>
        <v>1.131</v>
      </c>
      <c r="AB10" s="168">
        <v>144.9</v>
      </c>
      <c r="AC10" s="168">
        <v>150.3</v>
      </c>
      <c r="AD10" s="168">
        <v>153.1</v>
      </c>
      <c r="AE10" s="172">
        <f t="shared" si="13"/>
        <v>1.057</v>
      </c>
      <c r="AF10" s="173">
        <f t="shared" si="12"/>
        <v>1.019</v>
      </c>
      <c r="AG10" s="165"/>
    </row>
    <row r="11" spans="1:33" ht="51.75" customHeight="1">
      <c r="A11" s="70">
        <v>9</v>
      </c>
      <c r="B11" s="71" t="s">
        <v>8</v>
      </c>
      <c r="C11" s="72">
        <v>340.7</v>
      </c>
      <c r="D11" s="75">
        <v>340.2</v>
      </c>
      <c r="E11" s="74">
        <f t="shared" si="0"/>
        <v>0.999</v>
      </c>
      <c r="F11" s="76">
        <v>318.4</v>
      </c>
      <c r="G11" s="74">
        <f t="shared" si="1"/>
        <v>0.936</v>
      </c>
      <c r="H11" s="76">
        <v>361</v>
      </c>
      <c r="I11" s="74">
        <f t="shared" si="2"/>
        <v>1.134</v>
      </c>
      <c r="J11" s="76">
        <v>374.3</v>
      </c>
      <c r="K11" s="74">
        <f t="shared" si="3"/>
        <v>1.037</v>
      </c>
      <c r="L11" s="73">
        <v>432.3</v>
      </c>
      <c r="M11" s="77">
        <f t="shared" si="4"/>
        <v>1.155</v>
      </c>
      <c r="N11" s="73">
        <v>479.2</v>
      </c>
      <c r="O11" s="77">
        <f t="shared" si="5"/>
        <v>1.108</v>
      </c>
      <c r="P11" s="76">
        <v>499.6</v>
      </c>
      <c r="Q11" s="77">
        <f t="shared" si="9"/>
        <v>1.043</v>
      </c>
      <c r="R11" s="73">
        <v>545.6</v>
      </c>
      <c r="S11" s="77">
        <f t="shared" si="10"/>
        <v>1.092</v>
      </c>
      <c r="T11" s="73">
        <v>596.4</v>
      </c>
      <c r="U11" s="61">
        <f t="shared" si="6"/>
        <v>1.093</v>
      </c>
      <c r="V11" s="116">
        <v>700.9</v>
      </c>
      <c r="W11" s="61">
        <f t="shared" si="11"/>
        <v>1.175</v>
      </c>
      <c r="X11" s="116">
        <v>795.9</v>
      </c>
      <c r="Y11" s="122">
        <f t="shared" si="7"/>
        <v>1.136</v>
      </c>
      <c r="Z11" s="164">
        <v>848.7</v>
      </c>
      <c r="AA11" s="142">
        <f t="shared" si="8"/>
        <v>1.066</v>
      </c>
      <c r="AB11" s="169">
        <v>887.3</v>
      </c>
      <c r="AC11" s="169">
        <v>914.1</v>
      </c>
      <c r="AD11" s="169">
        <v>977.3</v>
      </c>
      <c r="AE11" s="171">
        <f t="shared" si="13"/>
        <v>1.101</v>
      </c>
      <c r="AF11" s="174">
        <f t="shared" si="12"/>
        <v>1.069</v>
      </c>
      <c r="AG11" s="165"/>
    </row>
    <row r="12" spans="1:33" ht="51.75" customHeight="1">
      <c r="A12" s="62">
        <v>10</v>
      </c>
      <c r="B12" s="63" t="s">
        <v>9</v>
      </c>
      <c r="C12" s="64">
        <v>279.5</v>
      </c>
      <c r="D12" s="67">
        <v>256.5</v>
      </c>
      <c r="E12" s="66">
        <f t="shared" si="0"/>
        <v>0.918</v>
      </c>
      <c r="F12" s="68">
        <v>238</v>
      </c>
      <c r="G12" s="66">
        <f t="shared" si="1"/>
        <v>0.928</v>
      </c>
      <c r="H12" s="68">
        <v>258</v>
      </c>
      <c r="I12" s="66">
        <f t="shared" si="2"/>
        <v>1.084</v>
      </c>
      <c r="J12" s="68">
        <v>292.4</v>
      </c>
      <c r="K12" s="66">
        <f t="shared" si="3"/>
        <v>1.133</v>
      </c>
      <c r="L12" s="65">
        <v>331.2</v>
      </c>
      <c r="M12" s="69">
        <f t="shared" si="4"/>
        <v>1.133</v>
      </c>
      <c r="N12" s="65">
        <v>364.7</v>
      </c>
      <c r="O12" s="69">
        <f t="shared" si="5"/>
        <v>1.101</v>
      </c>
      <c r="P12" s="68">
        <v>360.7</v>
      </c>
      <c r="Q12" s="69">
        <f t="shared" si="9"/>
        <v>0.989</v>
      </c>
      <c r="R12" s="65">
        <v>384.5</v>
      </c>
      <c r="S12" s="69">
        <f t="shared" si="10"/>
        <v>1.066</v>
      </c>
      <c r="T12" s="65">
        <v>379.9</v>
      </c>
      <c r="U12" s="104">
        <f t="shared" si="6"/>
        <v>0.988</v>
      </c>
      <c r="V12" s="117">
        <v>375.8</v>
      </c>
      <c r="W12" s="104">
        <f t="shared" si="11"/>
        <v>0.989</v>
      </c>
      <c r="X12" s="117">
        <v>372.2</v>
      </c>
      <c r="Y12" s="121">
        <f t="shared" si="7"/>
        <v>0.99</v>
      </c>
      <c r="Z12" s="117">
        <v>372.7</v>
      </c>
      <c r="AA12" s="121">
        <f t="shared" si="8"/>
        <v>1.001</v>
      </c>
      <c r="AB12" s="168">
        <v>398.1</v>
      </c>
      <c r="AC12" s="168">
        <v>399</v>
      </c>
      <c r="AD12" s="168">
        <v>434.1</v>
      </c>
      <c r="AE12" s="172">
        <f t="shared" si="13"/>
        <v>1.09</v>
      </c>
      <c r="AF12" s="173">
        <f t="shared" si="12"/>
        <v>1.088</v>
      </c>
      <c r="AG12" s="165"/>
    </row>
    <row r="13" spans="1:33" ht="51.75" customHeight="1">
      <c r="A13" s="70">
        <v>11</v>
      </c>
      <c r="B13" s="71" t="s">
        <v>10</v>
      </c>
      <c r="C13" s="72">
        <v>836.7</v>
      </c>
      <c r="D13" s="75">
        <v>955.2</v>
      </c>
      <c r="E13" s="74">
        <f t="shared" si="0"/>
        <v>1.142</v>
      </c>
      <c r="F13" s="76">
        <v>860.8</v>
      </c>
      <c r="G13" s="74">
        <f t="shared" si="1"/>
        <v>0.901</v>
      </c>
      <c r="H13" s="76">
        <v>827.2</v>
      </c>
      <c r="I13" s="74">
        <f t="shared" si="2"/>
        <v>0.961</v>
      </c>
      <c r="J13" s="76">
        <v>709.5</v>
      </c>
      <c r="K13" s="74">
        <f t="shared" si="3"/>
        <v>0.858</v>
      </c>
      <c r="L13" s="73">
        <v>668.1</v>
      </c>
      <c r="M13" s="77">
        <f t="shared" si="4"/>
        <v>0.942</v>
      </c>
      <c r="N13" s="73">
        <v>668.9</v>
      </c>
      <c r="O13" s="77">
        <f t="shared" si="5"/>
        <v>1.001</v>
      </c>
      <c r="P13" s="76">
        <v>640.1</v>
      </c>
      <c r="Q13" s="77">
        <f t="shared" si="9"/>
        <v>0.957</v>
      </c>
      <c r="R13" s="73">
        <v>259</v>
      </c>
      <c r="S13" s="77">
        <f t="shared" si="10"/>
        <v>0.405</v>
      </c>
      <c r="T13" s="73">
        <v>238.1</v>
      </c>
      <c r="U13" s="61">
        <f t="shared" si="6"/>
        <v>0.919</v>
      </c>
      <c r="V13" s="116">
        <v>199.5</v>
      </c>
      <c r="W13" s="61">
        <f t="shared" si="11"/>
        <v>0.838</v>
      </c>
      <c r="X13" s="116">
        <v>204</v>
      </c>
      <c r="Y13" s="122">
        <f t="shared" si="7"/>
        <v>1.023</v>
      </c>
      <c r="Z13" s="164">
        <v>187.4</v>
      </c>
      <c r="AA13" s="142">
        <f t="shared" si="8"/>
        <v>0.919</v>
      </c>
      <c r="AB13" s="169">
        <v>181.7</v>
      </c>
      <c r="AC13" s="169">
        <v>179.8</v>
      </c>
      <c r="AD13" s="169">
        <v>191.9</v>
      </c>
      <c r="AE13" s="171">
        <f t="shared" si="13"/>
        <v>1.056</v>
      </c>
      <c r="AF13" s="174">
        <f t="shared" si="12"/>
        <v>1.067</v>
      </c>
      <c r="AG13" s="165"/>
    </row>
    <row r="14" spans="1:33" ht="51.75" customHeight="1">
      <c r="A14" s="62">
        <v>12</v>
      </c>
      <c r="B14" s="63" t="s">
        <v>11</v>
      </c>
      <c r="C14" s="64">
        <v>993.7</v>
      </c>
      <c r="D14" s="67">
        <v>1056.1</v>
      </c>
      <c r="E14" s="66">
        <f t="shared" si="0"/>
        <v>1.063</v>
      </c>
      <c r="F14" s="68">
        <v>997.7</v>
      </c>
      <c r="G14" s="66">
        <f t="shared" si="1"/>
        <v>0.945</v>
      </c>
      <c r="H14" s="68">
        <v>1064</v>
      </c>
      <c r="I14" s="66">
        <f t="shared" si="2"/>
        <v>1.066</v>
      </c>
      <c r="J14" s="68">
        <v>1087</v>
      </c>
      <c r="K14" s="66">
        <f t="shared" si="3"/>
        <v>1.022</v>
      </c>
      <c r="L14" s="65">
        <v>1200.2</v>
      </c>
      <c r="M14" s="69">
        <f t="shared" si="4"/>
        <v>1.104</v>
      </c>
      <c r="N14" s="65">
        <v>1303.5</v>
      </c>
      <c r="O14" s="69">
        <f t="shared" si="5"/>
        <v>1.086</v>
      </c>
      <c r="P14" s="68">
        <v>1291.1</v>
      </c>
      <c r="Q14" s="69">
        <f t="shared" si="9"/>
        <v>0.99</v>
      </c>
      <c r="R14" s="65">
        <v>1183.4</v>
      </c>
      <c r="S14" s="69">
        <f t="shared" si="10"/>
        <v>0.917</v>
      </c>
      <c r="T14" s="65">
        <v>1215.1</v>
      </c>
      <c r="U14" s="104">
        <f t="shared" si="6"/>
        <v>1.027</v>
      </c>
      <c r="V14" s="117">
        <v>1255.7</v>
      </c>
      <c r="W14" s="104">
        <f t="shared" si="11"/>
        <v>1.033</v>
      </c>
      <c r="X14" s="117">
        <v>1356</v>
      </c>
      <c r="Y14" s="121">
        <f t="shared" si="7"/>
        <v>1.08</v>
      </c>
      <c r="Z14" s="117">
        <v>1406.5</v>
      </c>
      <c r="AA14" s="121">
        <f t="shared" si="8"/>
        <v>1.037</v>
      </c>
      <c r="AB14" s="168">
        <v>1391.9</v>
      </c>
      <c r="AC14" s="168">
        <v>1431</v>
      </c>
      <c r="AD14" s="168">
        <v>1472.1</v>
      </c>
      <c r="AE14" s="172">
        <f t="shared" si="13"/>
        <v>1.058</v>
      </c>
      <c r="AF14" s="173">
        <f t="shared" si="12"/>
        <v>1.029</v>
      </c>
      <c r="AG14" s="165"/>
    </row>
    <row r="15" spans="1:35" ht="51.75" customHeight="1">
      <c r="A15" s="70">
        <v>13</v>
      </c>
      <c r="B15" s="71" t="s">
        <v>12</v>
      </c>
      <c r="C15" s="72">
        <v>374.9</v>
      </c>
      <c r="D15" s="75">
        <v>337.4</v>
      </c>
      <c r="E15" s="74">
        <f t="shared" si="0"/>
        <v>0.9</v>
      </c>
      <c r="F15" s="76">
        <v>308</v>
      </c>
      <c r="G15" s="74">
        <f t="shared" si="1"/>
        <v>0.913</v>
      </c>
      <c r="H15" s="76">
        <v>288</v>
      </c>
      <c r="I15" s="74">
        <f t="shared" si="2"/>
        <v>0.935</v>
      </c>
      <c r="J15" s="76">
        <v>286</v>
      </c>
      <c r="K15" s="74">
        <f t="shared" si="3"/>
        <v>0.993</v>
      </c>
      <c r="L15" s="73">
        <v>327.4</v>
      </c>
      <c r="M15" s="77">
        <f t="shared" si="4"/>
        <v>1.145</v>
      </c>
      <c r="N15" s="73">
        <v>344.1</v>
      </c>
      <c r="O15" s="77">
        <f t="shared" si="5"/>
        <v>1.051</v>
      </c>
      <c r="P15" s="76">
        <v>369.9</v>
      </c>
      <c r="Q15" s="77">
        <f t="shared" si="9"/>
        <v>1.075</v>
      </c>
      <c r="R15" s="73">
        <v>385.3</v>
      </c>
      <c r="S15" s="77">
        <f t="shared" si="10"/>
        <v>1.042</v>
      </c>
      <c r="T15" s="73">
        <v>380.5</v>
      </c>
      <c r="U15" s="61">
        <f t="shared" si="6"/>
        <v>0.988</v>
      </c>
      <c r="V15" s="116">
        <v>397.8</v>
      </c>
      <c r="W15" s="61">
        <f t="shared" si="11"/>
        <v>1.045</v>
      </c>
      <c r="X15" s="116">
        <v>400.6</v>
      </c>
      <c r="Y15" s="122">
        <f t="shared" si="7"/>
        <v>1.007</v>
      </c>
      <c r="Z15" s="164">
        <v>406.7</v>
      </c>
      <c r="AA15" s="142">
        <f t="shared" si="8"/>
        <v>1.015</v>
      </c>
      <c r="AB15" s="169">
        <v>410.6</v>
      </c>
      <c r="AC15" s="169">
        <v>418.2</v>
      </c>
      <c r="AD15" s="169">
        <v>435.5</v>
      </c>
      <c r="AE15" s="171">
        <f t="shared" si="13"/>
        <v>1.061</v>
      </c>
      <c r="AF15" s="174">
        <f t="shared" si="12"/>
        <v>1.041</v>
      </c>
      <c r="AG15" s="165"/>
      <c r="AH15" s="118"/>
      <c r="AI15" s="118"/>
    </row>
    <row r="16" spans="1:33" ht="51.75" customHeight="1">
      <c r="A16" s="62">
        <v>14</v>
      </c>
      <c r="B16" s="63" t="s">
        <v>13</v>
      </c>
      <c r="C16" s="64">
        <v>220.6</v>
      </c>
      <c r="D16" s="67">
        <v>194.6</v>
      </c>
      <c r="E16" s="66">
        <f t="shared" si="0"/>
        <v>0.882</v>
      </c>
      <c r="F16" s="68">
        <v>178.4</v>
      </c>
      <c r="G16" s="66">
        <f t="shared" si="1"/>
        <v>0.917</v>
      </c>
      <c r="H16" s="68">
        <v>182.2</v>
      </c>
      <c r="I16" s="66">
        <f t="shared" si="2"/>
        <v>1.021</v>
      </c>
      <c r="J16" s="68">
        <v>187.7</v>
      </c>
      <c r="K16" s="66">
        <f t="shared" si="3"/>
        <v>1.03</v>
      </c>
      <c r="L16" s="65">
        <v>182</v>
      </c>
      <c r="M16" s="69">
        <f t="shared" si="4"/>
        <v>0.97</v>
      </c>
      <c r="N16" s="65">
        <v>171.5</v>
      </c>
      <c r="O16" s="69">
        <f t="shared" si="5"/>
        <v>0.942</v>
      </c>
      <c r="P16" s="68">
        <v>201.3</v>
      </c>
      <c r="Q16" s="69">
        <f t="shared" si="9"/>
        <v>1.174</v>
      </c>
      <c r="R16" s="65">
        <v>174.1</v>
      </c>
      <c r="S16" s="69">
        <f t="shared" si="10"/>
        <v>0.865</v>
      </c>
      <c r="T16" s="65">
        <v>163.4</v>
      </c>
      <c r="U16" s="104">
        <f t="shared" si="6"/>
        <v>0.939</v>
      </c>
      <c r="V16" s="117">
        <v>179.8</v>
      </c>
      <c r="W16" s="104">
        <f t="shared" si="11"/>
        <v>1.1</v>
      </c>
      <c r="X16" s="117">
        <v>207.1</v>
      </c>
      <c r="Y16" s="121">
        <f t="shared" si="7"/>
        <v>1.152</v>
      </c>
      <c r="Z16" s="117">
        <v>242.5</v>
      </c>
      <c r="AA16" s="121">
        <f t="shared" si="8"/>
        <v>1.171</v>
      </c>
      <c r="AB16" s="168">
        <v>240.9</v>
      </c>
      <c r="AC16" s="168">
        <v>236.5</v>
      </c>
      <c r="AD16" s="168">
        <v>252.2</v>
      </c>
      <c r="AE16" s="172">
        <f t="shared" si="13"/>
        <v>1.047</v>
      </c>
      <c r="AF16" s="173">
        <f t="shared" si="12"/>
        <v>1.066</v>
      </c>
      <c r="AG16" s="165"/>
    </row>
    <row r="17" spans="1:33" ht="51.75" customHeight="1">
      <c r="A17" s="70">
        <v>15</v>
      </c>
      <c r="B17" s="71" t="s">
        <v>14</v>
      </c>
      <c r="C17" s="72">
        <v>376.4</v>
      </c>
      <c r="D17" s="75">
        <v>391.1</v>
      </c>
      <c r="E17" s="74">
        <f t="shared" si="0"/>
        <v>1.039</v>
      </c>
      <c r="F17" s="76">
        <v>371.8</v>
      </c>
      <c r="G17" s="74">
        <f t="shared" si="1"/>
        <v>0.951</v>
      </c>
      <c r="H17" s="76">
        <v>447.4</v>
      </c>
      <c r="I17" s="74">
        <f t="shared" si="2"/>
        <v>1.203</v>
      </c>
      <c r="J17" s="76">
        <v>514.3</v>
      </c>
      <c r="K17" s="74">
        <f t="shared" si="3"/>
        <v>1.15</v>
      </c>
      <c r="L17" s="73">
        <v>562.9</v>
      </c>
      <c r="M17" s="77">
        <f t="shared" si="4"/>
        <v>1.094</v>
      </c>
      <c r="N17" s="73">
        <v>618.5</v>
      </c>
      <c r="O17" s="77">
        <f t="shared" si="5"/>
        <v>1.099</v>
      </c>
      <c r="P17" s="76">
        <v>625.2</v>
      </c>
      <c r="Q17" s="77">
        <f t="shared" si="9"/>
        <v>1.011</v>
      </c>
      <c r="R17" s="73">
        <v>635.6</v>
      </c>
      <c r="S17" s="77">
        <f t="shared" si="10"/>
        <v>1.017</v>
      </c>
      <c r="T17" s="73">
        <v>643.7</v>
      </c>
      <c r="U17" s="61">
        <f t="shared" si="6"/>
        <v>1.013</v>
      </c>
      <c r="V17" s="116">
        <v>683.4</v>
      </c>
      <c r="W17" s="61">
        <f t="shared" si="11"/>
        <v>1.062</v>
      </c>
      <c r="X17" s="116">
        <v>723.5</v>
      </c>
      <c r="Y17" s="122">
        <f t="shared" si="7"/>
        <v>1.059</v>
      </c>
      <c r="Z17" s="164">
        <v>786.2</v>
      </c>
      <c r="AA17" s="142">
        <f t="shared" si="8"/>
        <v>1.087</v>
      </c>
      <c r="AB17" s="169">
        <v>817.3</v>
      </c>
      <c r="AC17" s="169">
        <v>854.3</v>
      </c>
      <c r="AD17" s="169">
        <v>896.4</v>
      </c>
      <c r="AE17" s="171">
        <f t="shared" si="13"/>
        <v>1.097</v>
      </c>
      <c r="AF17" s="174">
        <f t="shared" si="12"/>
        <v>1.049</v>
      </c>
      <c r="AG17" s="165"/>
    </row>
    <row r="18" spans="1:33" ht="51.75" customHeight="1">
      <c r="A18" s="62">
        <v>16</v>
      </c>
      <c r="B18" s="63" t="s">
        <v>15</v>
      </c>
      <c r="C18" s="64">
        <v>318.1</v>
      </c>
      <c r="D18" s="67">
        <v>323.6</v>
      </c>
      <c r="E18" s="66">
        <f t="shared" si="0"/>
        <v>1.017</v>
      </c>
      <c r="F18" s="68">
        <v>284.9</v>
      </c>
      <c r="G18" s="66">
        <f t="shared" si="1"/>
        <v>0.88</v>
      </c>
      <c r="H18" s="68">
        <v>236.9</v>
      </c>
      <c r="I18" s="66">
        <f t="shared" si="2"/>
        <v>0.832</v>
      </c>
      <c r="J18" s="68">
        <v>244.1</v>
      </c>
      <c r="K18" s="66">
        <f t="shared" si="3"/>
        <v>1.03</v>
      </c>
      <c r="L18" s="65">
        <v>264.5</v>
      </c>
      <c r="M18" s="69">
        <f t="shared" si="4"/>
        <v>1.084</v>
      </c>
      <c r="N18" s="65">
        <v>297</v>
      </c>
      <c r="O18" s="69">
        <f t="shared" si="5"/>
        <v>1.123</v>
      </c>
      <c r="P18" s="68">
        <v>299.3</v>
      </c>
      <c r="Q18" s="69">
        <f t="shared" si="9"/>
        <v>1.008</v>
      </c>
      <c r="R18" s="65">
        <v>363.5</v>
      </c>
      <c r="S18" s="69">
        <f t="shared" si="10"/>
        <v>1.215</v>
      </c>
      <c r="T18" s="65">
        <v>365.2</v>
      </c>
      <c r="U18" s="104">
        <f t="shared" si="6"/>
        <v>1.005</v>
      </c>
      <c r="V18" s="117">
        <v>407.8</v>
      </c>
      <c r="W18" s="104">
        <f t="shared" si="11"/>
        <v>1.117</v>
      </c>
      <c r="X18" s="117">
        <v>400.1</v>
      </c>
      <c r="Y18" s="121">
        <f t="shared" si="7"/>
        <v>0.981</v>
      </c>
      <c r="Z18" s="117">
        <v>436.6</v>
      </c>
      <c r="AA18" s="121">
        <f t="shared" si="8"/>
        <v>1.091</v>
      </c>
      <c r="AB18" s="168">
        <v>437.3</v>
      </c>
      <c r="AC18" s="168">
        <v>445.5</v>
      </c>
      <c r="AD18" s="168">
        <v>444.9</v>
      </c>
      <c r="AE18" s="172">
        <f>AD18/AB18</f>
        <v>1.017</v>
      </c>
      <c r="AF18" s="173">
        <f t="shared" si="12"/>
        <v>0.999</v>
      </c>
      <c r="AG18" s="165"/>
    </row>
    <row r="19" spans="1:33" ht="51.75" customHeight="1">
      <c r="A19" s="70">
        <v>17</v>
      </c>
      <c r="B19" s="71" t="s">
        <v>16</v>
      </c>
      <c r="C19" s="72">
        <v>180.1</v>
      </c>
      <c r="D19" s="75">
        <v>167</v>
      </c>
      <c r="E19" s="74">
        <f t="shared" si="0"/>
        <v>0.927</v>
      </c>
      <c r="F19" s="76">
        <v>130.2</v>
      </c>
      <c r="G19" s="74">
        <f t="shared" si="1"/>
        <v>0.78</v>
      </c>
      <c r="H19" s="76">
        <v>142.5</v>
      </c>
      <c r="I19" s="74">
        <f t="shared" si="2"/>
        <v>1.094</v>
      </c>
      <c r="J19" s="76">
        <v>152.6</v>
      </c>
      <c r="K19" s="74">
        <f t="shared" si="3"/>
        <v>1.071</v>
      </c>
      <c r="L19" s="73">
        <v>177</v>
      </c>
      <c r="M19" s="77">
        <f t="shared" si="4"/>
        <v>1.16</v>
      </c>
      <c r="N19" s="73">
        <v>179.2</v>
      </c>
      <c r="O19" s="77">
        <f t="shared" si="5"/>
        <v>1.012</v>
      </c>
      <c r="P19" s="76">
        <v>177.4</v>
      </c>
      <c r="Q19" s="77">
        <f t="shared" si="9"/>
        <v>0.99</v>
      </c>
      <c r="R19" s="73">
        <v>179.5</v>
      </c>
      <c r="S19" s="77">
        <f t="shared" si="10"/>
        <v>1.012</v>
      </c>
      <c r="T19" s="73">
        <v>214.8</v>
      </c>
      <c r="U19" s="61">
        <f t="shared" si="6"/>
        <v>1.197</v>
      </c>
      <c r="V19" s="116">
        <v>226.6</v>
      </c>
      <c r="W19" s="61">
        <f t="shared" si="11"/>
        <v>1.055</v>
      </c>
      <c r="X19" s="116">
        <v>247.5</v>
      </c>
      <c r="Y19" s="122">
        <f t="shared" si="7"/>
        <v>1.092</v>
      </c>
      <c r="Z19" s="164">
        <v>279.5</v>
      </c>
      <c r="AA19" s="142">
        <f t="shared" si="8"/>
        <v>1.129</v>
      </c>
      <c r="AB19" s="169">
        <v>223.8</v>
      </c>
      <c r="AC19" s="169">
        <v>242.5</v>
      </c>
      <c r="AD19" s="169">
        <v>262.5</v>
      </c>
      <c r="AE19" s="171">
        <f t="shared" si="13"/>
        <v>1.173</v>
      </c>
      <c r="AF19" s="174">
        <f t="shared" si="12"/>
        <v>1.082</v>
      </c>
      <c r="AG19" s="165"/>
    </row>
    <row r="20" spans="1:33" ht="51.75" customHeight="1" thickBot="1">
      <c r="A20" s="78">
        <v>18</v>
      </c>
      <c r="B20" s="79" t="s">
        <v>95</v>
      </c>
      <c r="C20" s="80">
        <v>234.5</v>
      </c>
      <c r="D20" s="83">
        <v>219.4</v>
      </c>
      <c r="E20" s="82">
        <f t="shared" si="0"/>
        <v>0.936</v>
      </c>
      <c r="F20" s="84">
        <v>226.7</v>
      </c>
      <c r="G20" s="82">
        <f t="shared" si="1"/>
        <v>1.033</v>
      </c>
      <c r="H20" s="84">
        <v>245.7</v>
      </c>
      <c r="I20" s="82">
        <f t="shared" si="2"/>
        <v>1.084</v>
      </c>
      <c r="J20" s="84">
        <v>230.3</v>
      </c>
      <c r="K20" s="82">
        <f t="shared" si="3"/>
        <v>0.937</v>
      </c>
      <c r="L20" s="81">
        <v>210.8</v>
      </c>
      <c r="M20" s="85">
        <f t="shared" si="4"/>
        <v>0.915</v>
      </c>
      <c r="N20" s="81">
        <v>227.4</v>
      </c>
      <c r="O20" s="85">
        <f t="shared" si="5"/>
        <v>1.079</v>
      </c>
      <c r="P20" s="84">
        <v>246.6</v>
      </c>
      <c r="Q20" s="85">
        <f t="shared" si="9"/>
        <v>1.084</v>
      </c>
      <c r="R20" s="81">
        <v>285.2</v>
      </c>
      <c r="S20" s="85">
        <f t="shared" si="10"/>
        <v>1.157</v>
      </c>
      <c r="T20" s="81">
        <v>288.9</v>
      </c>
      <c r="U20" s="104">
        <f t="shared" si="6"/>
        <v>1.013</v>
      </c>
      <c r="V20" s="117">
        <v>312.6</v>
      </c>
      <c r="W20" s="104">
        <f t="shared" si="11"/>
        <v>1.082</v>
      </c>
      <c r="X20" s="117">
        <v>336.4</v>
      </c>
      <c r="Y20" s="121">
        <f t="shared" si="7"/>
        <v>1.076</v>
      </c>
      <c r="Z20" s="117">
        <v>352.3</v>
      </c>
      <c r="AA20" s="121">
        <f t="shared" si="8"/>
        <v>1.047</v>
      </c>
      <c r="AB20" s="168">
        <v>333.6</v>
      </c>
      <c r="AC20" s="168">
        <v>339.7</v>
      </c>
      <c r="AD20" s="168">
        <v>365.4</v>
      </c>
      <c r="AE20" s="172">
        <f t="shared" si="13"/>
        <v>1.095</v>
      </c>
      <c r="AF20" s="173">
        <f t="shared" si="12"/>
        <v>1.076</v>
      </c>
      <c r="AG20" s="165"/>
    </row>
    <row r="21" spans="1:32" ht="43.5" customHeight="1" thickBot="1">
      <c r="A21" s="195" t="s">
        <v>47</v>
      </c>
      <c r="B21" s="196"/>
      <c r="C21" s="86">
        <v>10273.5</v>
      </c>
      <c r="D21" s="111">
        <v>10384.2</v>
      </c>
      <c r="E21" s="88">
        <f>+D21/C21</f>
        <v>1.011</v>
      </c>
      <c r="F21" s="87">
        <v>9563.3</v>
      </c>
      <c r="G21" s="88">
        <f t="shared" si="1"/>
        <v>0.921</v>
      </c>
      <c r="H21" s="87">
        <v>9979.7</v>
      </c>
      <c r="I21" s="88">
        <f t="shared" si="2"/>
        <v>1.044</v>
      </c>
      <c r="J21" s="87">
        <v>9627.6</v>
      </c>
      <c r="K21" s="88">
        <f t="shared" si="3"/>
        <v>0.965</v>
      </c>
      <c r="L21" s="87">
        <v>9963.1</v>
      </c>
      <c r="M21" s="89">
        <f t="shared" si="4"/>
        <v>1.035</v>
      </c>
      <c r="N21" s="87">
        <v>10383.6</v>
      </c>
      <c r="O21" s="89">
        <f t="shared" si="5"/>
        <v>1.042</v>
      </c>
      <c r="P21" s="87">
        <v>10661.4</v>
      </c>
      <c r="Q21" s="89">
        <f t="shared" si="9"/>
        <v>1.027</v>
      </c>
      <c r="R21" s="87">
        <v>9922.1</v>
      </c>
      <c r="S21" s="89">
        <f t="shared" si="10"/>
        <v>0.931</v>
      </c>
      <c r="T21" s="90">
        <v>10345.8</v>
      </c>
      <c r="U21" s="89">
        <f t="shared" si="6"/>
        <v>1.043</v>
      </c>
      <c r="V21" s="90">
        <v>10812.6</v>
      </c>
      <c r="W21" s="89">
        <f t="shared" si="11"/>
        <v>1.045</v>
      </c>
      <c r="X21" s="90">
        <v>11249.5</v>
      </c>
      <c r="Y21" s="123">
        <f t="shared" si="7"/>
        <v>1.04</v>
      </c>
      <c r="Z21" s="90">
        <v>11757</v>
      </c>
      <c r="AA21" s="123">
        <f>Z21/X21</f>
        <v>1.045</v>
      </c>
      <c r="AB21" s="170">
        <v>11849.3</v>
      </c>
      <c r="AC21" s="170">
        <v>12131.2</v>
      </c>
      <c r="AD21" s="170">
        <v>12685.6</v>
      </c>
      <c r="AE21" s="175">
        <f>AD21/AB21</f>
        <v>1.071</v>
      </c>
      <c r="AF21" s="139">
        <f>AD21/AC21</f>
        <v>1.046</v>
      </c>
    </row>
    <row r="22" spans="1:22" ht="22.5" customHeight="1">
      <c r="A22" s="115" t="s">
        <v>94</v>
      </c>
      <c r="B22" s="94"/>
      <c r="C22" s="41"/>
      <c r="D22" s="41"/>
      <c r="E22" s="41"/>
      <c r="F22" s="41"/>
      <c r="G22" s="41"/>
      <c r="H22" s="41"/>
      <c r="I22" s="41"/>
      <c r="J22" s="41"/>
      <c r="K22" s="41"/>
      <c r="L22" s="41"/>
      <c r="V22" s="47"/>
    </row>
    <row r="23" ht="16.5">
      <c r="A23" s="156"/>
    </row>
    <row r="25" ht="15">
      <c r="N25" s="157"/>
    </row>
  </sheetData>
  <sheetProtection/>
  <mergeCells count="2">
    <mergeCell ref="A21:B21"/>
    <mergeCell ref="A1:AF1"/>
  </mergeCells>
  <printOptions horizontalCentered="1"/>
  <pageMargins left="0.07874015748031496" right="0.07874015748031496" top="0.4724409448818898" bottom="0.35433070866141736" header="0.2755905511811024" footer="0.2362204724409449"/>
  <pageSetup fitToHeight="1" fitToWidth="1" horizontalDpi="600" verticalDpi="60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K27"/>
  <sheetViews>
    <sheetView tabSelected="1" view="pageBreakPreview" zoomScale="60" zoomScaleNormal="50" zoomScalePageLayoutView="0" workbookViewId="0" topLeftCell="A1">
      <pane xSplit="2" ySplit="2" topLeftCell="C3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N33" sqref="N33"/>
    </sheetView>
  </sheetViews>
  <sheetFormatPr defaultColWidth="9.00390625" defaultRowHeight="12.75"/>
  <cols>
    <col min="1" max="1" width="6.875" style="0" customWidth="1"/>
    <col min="2" max="2" width="37.25390625" style="0" customWidth="1"/>
    <col min="3" max="4" width="11.875" style="0" bestFit="1" customWidth="1"/>
    <col min="5" max="5" width="12.75390625" style="0" bestFit="1" customWidth="1"/>
    <col min="6" max="6" width="11.875" style="0" bestFit="1" customWidth="1"/>
    <col min="7" max="7" width="12.75390625" style="0" bestFit="1" customWidth="1"/>
    <col min="8" max="8" width="11.875" style="0" bestFit="1" customWidth="1"/>
    <col min="9" max="9" width="12.75390625" style="0" bestFit="1" customWidth="1"/>
    <col min="10" max="10" width="11.875" style="0" bestFit="1" customWidth="1"/>
    <col min="11" max="11" width="12.75390625" style="0" bestFit="1" customWidth="1"/>
    <col min="12" max="12" width="11.875" style="0" bestFit="1" customWidth="1"/>
    <col min="13" max="13" width="12.75390625" style="0" bestFit="1" customWidth="1"/>
    <col min="14" max="14" width="11.875" style="0" bestFit="1" customWidth="1"/>
    <col min="15" max="15" width="12.75390625" style="0" bestFit="1" customWidth="1"/>
    <col min="16" max="16" width="11.875" style="0" bestFit="1" customWidth="1"/>
    <col min="17" max="17" width="12.75390625" style="0" bestFit="1" customWidth="1"/>
    <col min="18" max="18" width="11.875" style="0" bestFit="1" customWidth="1"/>
    <col min="19" max="19" width="12.75390625" style="0" bestFit="1" customWidth="1"/>
    <col min="20" max="20" width="11.875" style="0" bestFit="1" customWidth="1"/>
    <col min="21" max="21" width="12.75390625" style="0" bestFit="1" customWidth="1"/>
    <col min="22" max="22" width="11.875" style="0" bestFit="1" customWidth="1"/>
    <col min="23" max="23" width="12.75390625" style="0" bestFit="1" customWidth="1"/>
    <col min="24" max="24" width="11.875" style="0" bestFit="1" customWidth="1"/>
    <col min="25" max="25" width="12.75390625" style="0" bestFit="1" customWidth="1"/>
    <col min="26" max="26" width="11.875" style="0" bestFit="1" customWidth="1"/>
    <col min="27" max="27" width="12.75390625" style="0" bestFit="1" customWidth="1"/>
    <col min="28" max="30" width="11.875" style="0" customWidth="1"/>
    <col min="31" max="31" width="21.625" style="0" customWidth="1"/>
    <col min="32" max="32" width="20.00390625" style="0" customWidth="1"/>
    <col min="33" max="33" width="12.625" style="0" customWidth="1"/>
    <col min="34" max="34" width="24.25390625" style="0" customWidth="1"/>
    <col min="35" max="35" width="9.125" style="100" customWidth="1"/>
  </cols>
  <sheetData>
    <row r="1" spans="1:32" ht="70.5" customHeight="1" thickBot="1">
      <c r="A1" s="197" t="s">
        <v>38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</row>
    <row r="2" spans="1:32" ht="51" customHeight="1" thickBot="1">
      <c r="A2" s="119" t="s">
        <v>20</v>
      </c>
      <c r="B2" s="119" t="s">
        <v>21</v>
      </c>
      <c r="C2" s="50">
        <v>2005</v>
      </c>
      <c r="D2" s="50">
        <v>2006</v>
      </c>
      <c r="E2" s="52" t="s">
        <v>77</v>
      </c>
      <c r="F2" s="53">
        <v>2007</v>
      </c>
      <c r="G2" s="52" t="s">
        <v>78</v>
      </c>
      <c r="H2" s="53">
        <v>2008</v>
      </c>
      <c r="I2" s="52" t="s">
        <v>79</v>
      </c>
      <c r="J2" s="53">
        <v>2009</v>
      </c>
      <c r="K2" s="51" t="s">
        <v>80</v>
      </c>
      <c r="L2" s="50">
        <v>2010</v>
      </c>
      <c r="M2" s="54" t="s">
        <v>81</v>
      </c>
      <c r="N2" s="50">
        <v>2011</v>
      </c>
      <c r="O2" s="52" t="s">
        <v>82</v>
      </c>
      <c r="P2" s="50">
        <v>2012</v>
      </c>
      <c r="Q2" s="51" t="s">
        <v>76</v>
      </c>
      <c r="R2" s="50">
        <v>2013</v>
      </c>
      <c r="S2" s="51" t="s">
        <v>83</v>
      </c>
      <c r="T2" s="53">
        <v>2014</v>
      </c>
      <c r="U2" s="106" t="s">
        <v>90</v>
      </c>
      <c r="V2" s="126">
        <v>2015</v>
      </c>
      <c r="W2" s="107" t="s">
        <v>98</v>
      </c>
      <c r="X2" s="126">
        <v>2016</v>
      </c>
      <c r="Y2" s="124" t="s">
        <v>103</v>
      </c>
      <c r="Z2" s="124">
        <v>2017</v>
      </c>
      <c r="AA2" s="124" t="s">
        <v>109</v>
      </c>
      <c r="AB2" s="124" t="s">
        <v>108</v>
      </c>
      <c r="AC2" s="124" t="s">
        <v>110</v>
      </c>
      <c r="AD2" s="124" t="s">
        <v>113</v>
      </c>
      <c r="AE2" s="124" t="s">
        <v>114</v>
      </c>
      <c r="AF2" s="138" t="s">
        <v>115</v>
      </c>
    </row>
    <row r="3" spans="1:35" s="46" customFormat="1" ht="60" customHeight="1">
      <c r="A3" s="132">
        <v>1</v>
      </c>
      <c r="B3" s="134" t="s">
        <v>0</v>
      </c>
      <c r="C3" s="144">
        <v>1031.8</v>
      </c>
      <c r="D3" s="113">
        <v>778</v>
      </c>
      <c r="E3" s="114">
        <f>D3/C3</f>
        <v>0.754</v>
      </c>
      <c r="F3" s="113">
        <v>504.8</v>
      </c>
      <c r="G3" s="114">
        <f>F3/D3</f>
        <v>0.649</v>
      </c>
      <c r="H3" s="113">
        <v>341.7</v>
      </c>
      <c r="I3" s="114">
        <f>H3/F3</f>
        <v>0.677</v>
      </c>
      <c r="J3" s="113">
        <v>236.8</v>
      </c>
      <c r="K3" s="114">
        <f>J3/H3</f>
        <v>0.693</v>
      </c>
      <c r="L3" s="113">
        <v>148.5</v>
      </c>
      <c r="M3" s="114">
        <f>L3/J3</f>
        <v>0.627</v>
      </c>
      <c r="N3" s="113">
        <v>148.7</v>
      </c>
      <c r="O3" s="114">
        <f>N3/L3</f>
        <v>1.001</v>
      </c>
      <c r="P3" s="113">
        <v>155</v>
      </c>
      <c r="Q3" s="114">
        <f>P3/N3</f>
        <v>1.042</v>
      </c>
      <c r="R3" s="113">
        <v>134.1</v>
      </c>
      <c r="S3" s="114">
        <f>R3/P3</f>
        <v>0.865</v>
      </c>
      <c r="T3" s="113">
        <v>132.9</v>
      </c>
      <c r="U3" s="114">
        <f>T3/R3</f>
        <v>0.991</v>
      </c>
      <c r="V3" s="113">
        <v>101.8</v>
      </c>
      <c r="W3" s="114">
        <f>V3/T3</f>
        <v>0.766</v>
      </c>
      <c r="X3" s="113">
        <v>75.1</v>
      </c>
      <c r="Y3" s="145">
        <f>X3/V3</f>
        <v>0.738</v>
      </c>
      <c r="Z3" s="113">
        <v>68</v>
      </c>
      <c r="AA3" s="145">
        <f>Z3/X3</f>
        <v>0.905</v>
      </c>
      <c r="AB3" s="113">
        <v>73.9</v>
      </c>
      <c r="AC3" s="113">
        <v>96.6</v>
      </c>
      <c r="AD3" s="113">
        <v>69.8</v>
      </c>
      <c r="AE3" s="145">
        <f>AD3/AB3</f>
        <v>0.945</v>
      </c>
      <c r="AF3" s="145">
        <f>AD3/AC3</f>
        <v>0.723</v>
      </c>
      <c r="AG3" s="166"/>
      <c r="AH3" s="136"/>
      <c r="AI3" s="128"/>
    </row>
    <row r="4" spans="1:35" s="46" customFormat="1" ht="60" customHeight="1">
      <c r="A4" s="62">
        <v>2</v>
      </c>
      <c r="B4" s="112" t="s">
        <v>1</v>
      </c>
      <c r="C4" s="155">
        <v>191.4</v>
      </c>
      <c r="D4" s="146">
        <v>227.6</v>
      </c>
      <c r="E4" s="105">
        <f aca="true" t="shared" si="0" ref="E4:E21">D4/C4</f>
        <v>1.189</v>
      </c>
      <c r="F4" s="146">
        <v>184.9</v>
      </c>
      <c r="G4" s="105">
        <f aca="true" t="shared" si="1" ref="G4:G21">F4/D4</f>
        <v>0.812</v>
      </c>
      <c r="H4" s="146">
        <v>132.8</v>
      </c>
      <c r="I4" s="105">
        <f aca="true" t="shared" si="2" ref="I4:I21">H4/F4</f>
        <v>0.718</v>
      </c>
      <c r="J4" s="146">
        <v>136.9</v>
      </c>
      <c r="K4" s="105">
        <f aca="true" t="shared" si="3" ref="K4:K21">J4/H4</f>
        <v>1.031</v>
      </c>
      <c r="L4" s="146">
        <v>143.7</v>
      </c>
      <c r="M4" s="105">
        <f aca="true" t="shared" si="4" ref="M4:M21">L4/J4</f>
        <v>1.05</v>
      </c>
      <c r="N4" s="146">
        <v>110.8</v>
      </c>
      <c r="O4" s="105">
        <f aca="true" t="shared" si="5" ref="O4:O21">N4/L4</f>
        <v>0.771</v>
      </c>
      <c r="P4" s="146">
        <v>140.2</v>
      </c>
      <c r="Q4" s="105">
        <f aca="true" t="shared" si="6" ref="Q4:Q21">P4/N4</f>
        <v>1.265</v>
      </c>
      <c r="R4" s="146">
        <v>126.3</v>
      </c>
      <c r="S4" s="105">
        <f aca="true" t="shared" si="7" ref="S4:S21">R4/P4</f>
        <v>0.901</v>
      </c>
      <c r="T4" s="146">
        <v>175.4</v>
      </c>
      <c r="U4" s="105">
        <f aca="true" t="shared" si="8" ref="U4:U21">T4/R4</f>
        <v>1.389</v>
      </c>
      <c r="V4" s="146">
        <v>183.7</v>
      </c>
      <c r="W4" s="105">
        <f aca="true" t="shared" si="9" ref="W4:W21">V4/T4</f>
        <v>1.047</v>
      </c>
      <c r="X4" s="146">
        <v>202.7</v>
      </c>
      <c r="Y4" s="148">
        <f aca="true" t="shared" si="10" ref="Y4:Y21">X4/V4</f>
        <v>1.103</v>
      </c>
      <c r="Z4" s="146">
        <v>170.5</v>
      </c>
      <c r="AA4" s="148">
        <f aca="true" t="shared" si="11" ref="AA4:AA20">Z4/X4</f>
        <v>0.841</v>
      </c>
      <c r="AB4" s="146">
        <v>183.1</v>
      </c>
      <c r="AC4" s="176">
        <v>194.6</v>
      </c>
      <c r="AD4" s="176">
        <v>228.2</v>
      </c>
      <c r="AE4" s="179">
        <f>AD4/AB4</f>
        <v>1.246</v>
      </c>
      <c r="AF4" s="180">
        <f>AD4/AC4</f>
        <v>1.173</v>
      </c>
      <c r="AG4" s="166"/>
      <c r="AH4" s="136"/>
      <c r="AI4" s="128"/>
    </row>
    <row r="5" spans="1:35" s="46" customFormat="1" ht="60" customHeight="1">
      <c r="A5" s="91">
        <v>3</v>
      </c>
      <c r="B5" s="99" t="s">
        <v>2</v>
      </c>
      <c r="C5" s="149">
        <v>243.5</v>
      </c>
      <c r="D5" s="92">
        <v>125.2</v>
      </c>
      <c r="E5" s="93">
        <f t="shared" si="0"/>
        <v>0.514</v>
      </c>
      <c r="F5" s="92">
        <v>83.2</v>
      </c>
      <c r="G5" s="93">
        <f t="shared" si="1"/>
        <v>0.665</v>
      </c>
      <c r="H5" s="92">
        <v>179.8</v>
      </c>
      <c r="I5" s="93">
        <f t="shared" si="2"/>
        <v>2.161</v>
      </c>
      <c r="J5" s="92">
        <v>161</v>
      </c>
      <c r="K5" s="93">
        <f t="shared" si="3"/>
        <v>0.895</v>
      </c>
      <c r="L5" s="92">
        <v>167.4</v>
      </c>
      <c r="M5" s="93">
        <f t="shared" si="4"/>
        <v>1.04</v>
      </c>
      <c r="N5" s="92">
        <v>146.1</v>
      </c>
      <c r="O5" s="93">
        <f t="shared" si="5"/>
        <v>0.873</v>
      </c>
      <c r="P5" s="92">
        <v>163.1</v>
      </c>
      <c r="Q5" s="93">
        <f t="shared" si="6"/>
        <v>1.116</v>
      </c>
      <c r="R5" s="92">
        <v>136.9</v>
      </c>
      <c r="S5" s="93">
        <f t="shared" si="7"/>
        <v>0.839</v>
      </c>
      <c r="T5" s="92">
        <v>110.4</v>
      </c>
      <c r="U5" s="93">
        <f t="shared" si="8"/>
        <v>0.806</v>
      </c>
      <c r="V5" s="92">
        <v>87.8</v>
      </c>
      <c r="W5" s="93">
        <f t="shared" si="9"/>
        <v>0.795</v>
      </c>
      <c r="X5" s="92">
        <v>100.7</v>
      </c>
      <c r="Y5" s="147">
        <f t="shared" si="10"/>
        <v>1.147</v>
      </c>
      <c r="Z5" s="92">
        <v>59.2</v>
      </c>
      <c r="AA5" s="147">
        <f t="shared" si="11"/>
        <v>0.588</v>
      </c>
      <c r="AB5" s="92">
        <v>65.2</v>
      </c>
      <c r="AC5" s="177">
        <v>74.5</v>
      </c>
      <c r="AD5" s="177">
        <v>80.7</v>
      </c>
      <c r="AE5" s="181">
        <f aca="true" t="shared" si="12" ref="AE5:AE20">AD5/AB5</f>
        <v>1.238</v>
      </c>
      <c r="AF5" s="182">
        <f aca="true" t="shared" si="13" ref="AF5:AF19">AD5/AC5</f>
        <v>1.083</v>
      </c>
      <c r="AG5" s="166"/>
      <c r="AH5" s="136"/>
      <c r="AI5" s="128"/>
    </row>
    <row r="6" spans="1:35" s="46" customFormat="1" ht="60" customHeight="1">
      <c r="A6" s="62">
        <v>4</v>
      </c>
      <c r="B6" s="98" t="s">
        <v>3</v>
      </c>
      <c r="C6" s="155">
        <v>424.1</v>
      </c>
      <c r="D6" s="146">
        <v>365.8</v>
      </c>
      <c r="E6" s="105">
        <f t="shared" si="0"/>
        <v>0.863</v>
      </c>
      <c r="F6" s="146">
        <v>146</v>
      </c>
      <c r="G6" s="105">
        <f t="shared" si="1"/>
        <v>0.399</v>
      </c>
      <c r="H6" s="146">
        <v>38.5</v>
      </c>
      <c r="I6" s="105">
        <f t="shared" si="2"/>
        <v>0.264</v>
      </c>
      <c r="J6" s="146">
        <v>40.6</v>
      </c>
      <c r="K6" s="105">
        <f t="shared" si="3"/>
        <v>1.055</v>
      </c>
      <c r="L6" s="146">
        <v>30.7</v>
      </c>
      <c r="M6" s="105">
        <f t="shared" si="4"/>
        <v>0.756</v>
      </c>
      <c r="N6" s="146">
        <v>42.7</v>
      </c>
      <c r="O6" s="105">
        <f t="shared" si="5"/>
        <v>1.391</v>
      </c>
      <c r="P6" s="146">
        <v>85.1</v>
      </c>
      <c r="Q6" s="105">
        <f t="shared" si="6"/>
        <v>1.993</v>
      </c>
      <c r="R6" s="146">
        <v>3.1</v>
      </c>
      <c r="S6" s="105">
        <f t="shared" si="7"/>
        <v>0.036</v>
      </c>
      <c r="T6" s="146">
        <v>1</v>
      </c>
      <c r="U6" s="105">
        <f t="shared" si="8"/>
        <v>0.323</v>
      </c>
      <c r="V6" s="146">
        <v>0.7</v>
      </c>
      <c r="W6" s="105">
        <f t="shared" si="9"/>
        <v>0.7</v>
      </c>
      <c r="X6" s="146">
        <v>1.2</v>
      </c>
      <c r="Y6" s="148">
        <f t="shared" si="10"/>
        <v>1.714</v>
      </c>
      <c r="Z6" s="146">
        <v>1.2</v>
      </c>
      <c r="AA6" s="148">
        <f t="shared" si="11"/>
        <v>1</v>
      </c>
      <c r="AB6" s="146">
        <v>1</v>
      </c>
      <c r="AC6" s="176">
        <v>1.4</v>
      </c>
      <c r="AD6" s="176">
        <v>1.8</v>
      </c>
      <c r="AE6" s="179">
        <f>AD6/AB6</f>
        <v>1.8</v>
      </c>
      <c r="AF6" s="180">
        <f t="shared" si="13"/>
        <v>1.286</v>
      </c>
      <c r="AG6" s="166"/>
      <c r="AH6" s="136"/>
      <c r="AI6" s="128"/>
    </row>
    <row r="7" spans="1:35" s="46" customFormat="1" ht="60" customHeight="1">
      <c r="A7" s="91">
        <v>5</v>
      </c>
      <c r="B7" s="99" t="s">
        <v>4</v>
      </c>
      <c r="C7" s="149">
        <v>504.1</v>
      </c>
      <c r="D7" s="92">
        <v>370.6</v>
      </c>
      <c r="E7" s="93">
        <f t="shared" si="0"/>
        <v>0.735</v>
      </c>
      <c r="F7" s="92">
        <v>260.5</v>
      </c>
      <c r="G7" s="93">
        <f t="shared" si="1"/>
        <v>0.703</v>
      </c>
      <c r="H7" s="92">
        <v>285.4</v>
      </c>
      <c r="I7" s="93">
        <f t="shared" si="2"/>
        <v>1.096</v>
      </c>
      <c r="J7" s="92">
        <v>204.8</v>
      </c>
      <c r="K7" s="93">
        <f t="shared" si="3"/>
        <v>0.718</v>
      </c>
      <c r="L7" s="92">
        <v>155.9</v>
      </c>
      <c r="M7" s="93">
        <f t="shared" si="4"/>
        <v>0.761</v>
      </c>
      <c r="N7" s="92">
        <v>132.9</v>
      </c>
      <c r="O7" s="93">
        <f t="shared" si="5"/>
        <v>0.852</v>
      </c>
      <c r="P7" s="92">
        <v>131.1</v>
      </c>
      <c r="Q7" s="93">
        <f t="shared" si="6"/>
        <v>0.986</v>
      </c>
      <c r="R7" s="92">
        <v>101.1</v>
      </c>
      <c r="S7" s="93">
        <f t="shared" si="7"/>
        <v>0.771</v>
      </c>
      <c r="T7" s="92">
        <v>102</v>
      </c>
      <c r="U7" s="93">
        <f t="shared" si="8"/>
        <v>1.009</v>
      </c>
      <c r="V7" s="92">
        <v>70.7</v>
      </c>
      <c r="W7" s="93">
        <f t="shared" si="9"/>
        <v>0.693</v>
      </c>
      <c r="X7" s="92">
        <v>86.2</v>
      </c>
      <c r="Y7" s="147">
        <f t="shared" si="10"/>
        <v>1.219</v>
      </c>
      <c r="Z7" s="92">
        <v>67.4</v>
      </c>
      <c r="AA7" s="147">
        <f t="shared" si="11"/>
        <v>0.782</v>
      </c>
      <c r="AB7" s="92">
        <v>88.4</v>
      </c>
      <c r="AC7" s="177">
        <v>109.7</v>
      </c>
      <c r="AD7" s="177">
        <v>152.5</v>
      </c>
      <c r="AE7" s="181">
        <f t="shared" si="12"/>
        <v>1.725</v>
      </c>
      <c r="AF7" s="182">
        <f t="shared" si="13"/>
        <v>1.39</v>
      </c>
      <c r="AG7" s="166"/>
      <c r="AH7" s="136"/>
      <c r="AI7" s="128"/>
    </row>
    <row r="8" spans="1:37" s="46" customFormat="1" ht="60" customHeight="1">
      <c r="A8" s="62">
        <v>6</v>
      </c>
      <c r="B8" s="98" t="s">
        <v>5</v>
      </c>
      <c r="C8" s="155">
        <v>192</v>
      </c>
      <c r="D8" s="146">
        <v>138.1</v>
      </c>
      <c r="E8" s="105">
        <f t="shared" si="0"/>
        <v>0.719</v>
      </c>
      <c r="F8" s="146">
        <v>144.2</v>
      </c>
      <c r="G8" s="105">
        <f t="shared" si="1"/>
        <v>1.044</v>
      </c>
      <c r="H8" s="146">
        <v>148.5</v>
      </c>
      <c r="I8" s="105">
        <f t="shared" si="2"/>
        <v>1.03</v>
      </c>
      <c r="J8" s="146">
        <v>136</v>
      </c>
      <c r="K8" s="105">
        <f t="shared" si="3"/>
        <v>0.916</v>
      </c>
      <c r="L8" s="146">
        <v>143.7</v>
      </c>
      <c r="M8" s="105">
        <f t="shared" si="4"/>
        <v>1.057</v>
      </c>
      <c r="N8" s="146">
        <v>162.3</v>
      </c>
      <c r="O8" s="105">
        <f t="shared" si="5"/>
        <v>1.129</v>
      </c>
      <c r="P8" s="146">
        <v>168.3</v>
      </c>
      <c r="Q8" s="105">
        <f t="shared" si="6"/>
        <v>1.037</v>
      </c>
      <c r="R8" s="146">
        <v>167.3</v>
      </c>
      <c r="S8" s="105">
        <f t="shared" si="7"/>
        <v>0.994</v>
      </c>
      <c r="T8" s="146">
        <v>186.5</v>
      </c>
      <c r="U8" s="105">
        <f t="shared" si="8"/>
        <v>1.115</v>
      </c>
      <c r="V8" s="146">
        <v>171.7</v>
      </c>
      <c r="W8" s="105">
        <f t="shared" si="9"/>
        <v>0.921</v>
      </c>
      <c r="X8" s="146">
        <v>142.4</v>
      </c>
      <c r="Y8" s="148">
        <f t="shared" si="10"/>
        <v>0.829</v>
      </c>
      <c r="Z8" s="146">
        <v>118.5</v>
      </c>
      <c r="AA8" s="148">
        <f t="shared" si="11"/>
        <v>0.832</v>
      </c>
      <c r="AB8" s="146">
        <v>130.8</v>
      </c>
      <c r="AC8" s="176">
        <v>138.6</v>
      </c>
      <c r="AD8" s="176">
        <v>156.1</v>
      </c>
      <c r="AE8" s="179">
        <f t="shared" si="12"/>
        <v>1.193</v>
      </c>
      <c r="AF8" s="180">
        <f t="shared" si="13"/>
        <v>1.126</v>
      </c>
      <c r="AG8" s="166"/>
      <c r="AH8" s="136"/>
      <c r="AI8" s="128"/>
      <c r="AK8" s="167"/>
    </row>
    <row r="9" spans="1:34" ht="60" customHeight="1">
      <c r="A9" s="133">
        <v>7</v>
      </c>
      <c r="B9" s="135" t="s">
        <v>6</v>
      </c>
      <c r="C9" s="149">
        <v>575.7</v>
      </c>
      <c r="D9" s="76">
        <v>372</v>
      </c>
      <c r="E9" s="93">
        <f t="shared" si="0"/>
        <v>0.646</v>
      </c>
      <c r="F9" s="76">
        <v>351.8</v>
      </c>
      <c r="G9" s="93">
        <f t="shared" si="1"/>
        <v>0.946</v>
      </c>
      <c r="H9" s="76">
        <v>373.8</v>
      </c>
      <c r="I9" s="93">
        <f t="shared" si="2"/>
        <v>1.063</v>
      </c>
      <c r="J9" s="76">
        <v>431</v>
      </c>
      <c r="K9" s="93">
        <f t="shared" si="3"/>
        <v>1.153</v>
      </c>
      <c r="L9" s="76">
        <v>497.4</v>
      </c>
      <c r="M9" s="93">
        <f t="shared" si="4"/>
        <v>1.154</v>
      </c>
      <c r="N9" s="76">
        <v>573.1</v>
      </c>
      <c r="O9" s="93">
        <f t="shared" si="5"/>
        <v>1.152</v>
      </c>
      <c r="P9" s="76">
        <v>631.4</v>
      </c>
      <c r="Q9" s="93">
        <f t="shared" si="6"/>
        <v>1.102</v>
      </c>
      <c r="R9" s="76">
        <v>533.9</v>
      </c>
      <c r="S9" s="93">
        <f t="shared" si="7"/>
        <v>0.846</v>
      </c>
      <c r="T9" s="76">
        <v>422.9</v>
      </c>
      <c r="U9" s="93">
        <f t="shared" si="8"/>
        <v>0.792</v>
      </c>
      <c r="V9" s="92">
        <v>412.7</v>
      </c>
      <c r="W9" s="93">
        <f t="shared" si="9"/>
        <v>0.976</v>
      </c>
      <c r="X9" s="92">
        <v>355</v>
      </c>
      <c r="Y9" s="147">
        <f t="shared" si="10"/>
        <v>0.86</v>
      </c>
      <c r="Z9" s="92">
        <v>318.9</v>
      </c>
      <c r="AA9" s="147">
        <f t="shared" si="11"/>
        <v>0.898</v>
      </c>
      <c r="AB9" s="92">
        <v>346.3</v>
      </c>
      <c r="AC9" s="177">
        <v>345.6</v>
      </c>
      <c r="AD9" s="177">
        <v>384.1</v>
      </c>
      <c r="AE9" s="181">
        <f t="shared" si="12"/>
        <v>1.109</v>
      </c>
      <c r="AF9" s="182">
        <f t="shared" si="13"/>
        <v>1.111</v>
      </c>
      <c r="AG9" s="166"/>
      <c r="AH9" s="136"/>
    </row>
    <row r="10" spans="1:35" s="46" customFormat="1" ht="60" customHeight="1">
      <c r="A10" s="62">
        <v>8</v>
      </c>
      <c r="B10" s="98" t="s">
        <v>7</v>
      </c>
      <c r="C10" s="64">
        <v>52.6</v>
      </c>
      <c r="D10" s="68">
        <v>17.9</v>
      </c>
      <c r="E10" s="105">
        <f t="shared" si="0"/>
        <v>0.34</v>
      </c>
      <c r="F10" s="146">
        <v>13.4</v>
      </c>
      <c r="G10" s="105">
        <f t="shared" si="1"/>
        <v>0.749</v>
      </c>
      <c r="H10" s="146">
        <v>5</v>
      </c>
      <c r="I10" s="105">
        <f t="shared" si="2"/>
        <v>0.373</v>
      </c>
      <c r="J10" s="146">
        <v>7.8</v>
      </c>
      <c r="K10" s="105">
        <f t="shared" si="3"/>
        <v>1.56</v>
      </c>
      <c r="L10" s="146">
        <v>10.1</v>
      </c>
      <c r="M10" s="105">
        <f t="shared" si="4"/>
        <v>1.295</v>
      </c>
      <c r="N10" s="146">
        <v>15.2</v>
      </c>
      <c r="O10" s="105">
        <f t="shared" si="5"/>
        <v>1.505</v>
      </c>
      <c r="P10" s="146">
        <v>11.6</v>
      </c>
      <c r="Q10" s="105">
        <f t="shared" si="6"/>
        <v>0.763</v>
      </c>
      <c r="R10" s="146">
        <v>11.7</v>
      </c>
      <c r="S10" s="105">
        <f t="shared" si="7"/>
        <v>1.009</v>
      </c>
      <c r="T10" s="146">
        <v>7.8</v>
      </c>
      <c r="U10" s="105">
        <f t="shared" si="8"/>
        <v>0.667</v>
      </c>
      <c r="V10" s="146">
        <v>4.8</v>
      </c>
      <c r="W10" s="105">
        <f t="shared" si="9"/>
        <v>0.615</v>
      </c>
      <c r="X10" s="146">
        <v>3.7</v>
      </c>
      <c r="Y10" s="148">
        <f t="shared" si="10"/>
        <v>0.771</v>
      </c>
      <c r="Z10" s="146">
        <v>5.3</v>
      </c>
      <c r="AA10" s="148">
        <f t="shared" si="11"/>
        <v>1.432</v>
      </c>
      <c r="AB10" s="146">
        <v>4.2</v>
      </c>
      <c r="AC10" s="176">
        <v>5.3</v>
      </c>
      <c r="AD10" s="176">
        <v>6.5</v>
      </c>
      <c r="AE10" s="179">
        <f t="shared" si="12"/>
        <v>1.548</v>
      </c>
      <c r="AF10" s="180">
        <f t="shared" si="13"/>
        <v>1.226</v>
      </c>
      <c r="AG10" s="166"/>
      <c r="AH10" s="136"/>
      <c r="AI10" s="128"/>
    </row>
    <row r="11" spans="1:35" s="46" customFormat="1" ht="60" customHeight="1">
      <c r="A11" s="91">
        <v>9</v>
      </c>
      <c r="B11" s="99" t="s">
        <v>8</v>
      </c>
      <c r="C11" s="149">
        <v>66.5</v>
      </c>
      <c r="D11" s="92">
        <v>73.7</v>
      </c>
      <c r="E11" s="93">
        <f t="shared" si="0"/>
        <v>1.108</v>
      </c>
      <c r="F11" s="92">
        <v>46.6</v>
      </c>
      <c r="G11" s="93">
        <f t="shared" si="1"/>
        <v>0.632</v>
      </c>
      <c r="H11" s="92">
        <v>63.8</v>
      </c>
      <c r="I11" s="93">
        <f t="shared" si="2"/>
        <v>1.369</v>
      </c>
      <c r="J11" s="92">
        <v>63.7</v>
      </c>
      <c r="K11" s="93">
        <f t="shared" si="3"/>
        <v>0.998</v>
      </c>
      <c r="L11" s="92">
        <v>87.3</v>
      </c>
      <c r="M11" s="93">
        <f t="shared" si="4"/>
        <v>1.37</v>
      </c>
      <c r="N11" s="92">
        <v>98.4</v>
      </c>
      <c r="O11" s="93">
        <f t="shared" si="5"/>
        <v>1.127</v>
      </c>
      <c r="P11" s="92">
        <v>94.1</v>
      </c>
      <c r="Q11" s="93">
        <f t="shared" si="6"/>
        <v>0.956</v>
      </c>
      <c r="R11" s="92">
        <v>116.9</v>
      </c>
      <c r="S11" s="93">
        <f t="shared" si="7"/>
        <v>1.242</v>
      </c>
      <c r="T11" s="92">
        <v>154.6</v>
      </c>
      <c r="U11" s="93">
        <f t="shared" si="8"/>
        <v>1.322</v>
      </c>
      <c r="V11" s="92">
        <v>136.2</v>
      </c>
      <c r="W11" s="93">
        <f t="shared" si="9"/>
        <v>0.881</v>
      </c>
      <c r="X11" s="92">
        <v>211.1</v>
      </c>
      <c r="Y11" s="147">
        <f t="shared" si="10"/>
        <v>1.55</v>
      </c>
      <c r="Z11" s="92">
        <v>141.1</v>
      </c>
      <c r="AA11" s="147">
        <f t="shared" si="11"/>
        <v>0.668</v>
      </c>
      <c r="AB11" s="92">
        <v>57.7</v>
      </c>
      <c r="AC11" s="177">
        <v>70.5</v>
      </c>
      <c r="AD11" s="177">
        <v>62.9</v>
      </c>
      <c r="AE11" s="181">
        <f>AD11/AB11</f>
        <v>1.09</v>
      </c>
      <c r="AF11" s="182">
        <f t="shared" si="13"/>
        <v>0.892</v>
      </c>
      <c r="AG11" s="166"/>
      <c r="AH11" s="136"/>
      <c r="AI11" s="128"/>
    </row>
    <row r="12" spans="1:35" s="46" customFormat="1" ht="60" customHeight="1">
      <c r="A12" s="62">
        <v>10</v>
      </c>
      <c r="B12" s="98" t="s">
        <v>9</v>
      </c>
      <c r="C12" s="64">
        <v>95.4</v>
      </c>
      <c r="D12" s="146">
        <v>59</v>
      </c>
      <c r="E12" s="105">
        <f t="shared" si="0"/>
        <v>0.618</v>
      </c>
      <c r="F12" s="146">
        <v>54.9</v>
      </c>
      <c r="G12" s="105">
        <f t="shared" si="1"/>
        <v>0.931</v>
      </c>
      <c r="H12" s="146">
        <v>51.5</v>
      </c>
      <c r="I12" s="105">
        <f t="shared" si="2"/>
        <v>0.938</v>
      </c>
      <c r="J12" s="146">
        <v>62.6</v>
      </c>
      <c r="K12" s="105">
        <f t="shared" si="3"/>
        <v>1.216</v>
      </c>
      <c r="L12" s="146">
        <v>69</v>
      </c>
      <c r="M12" s="105">
        <f t="shared" si="4"/>
        <v>1.102</v>
      </c>
      <c r="N12" s="146">
        <v>74.3</v>
      </c>
      <c r="O12" s="105">
        <f t="shared" si="5"/>
        <v>1.077</v>
      </c>
      <c r="P12" s="146">
        <v>53.8</v>
      </c>
      <c r="Q12" s="105">
        <f t="shared" si="6"/>
        <v>0.724</v>
      </c>
      <c r="R12" s="146">
        <v>29.6</v>
      </c>
      <c r="S12" s="105">
        <f t="shared" si="7"/>
        <v>0.55</v>
      </c>
      <c r="T12" s="146">
        <v>28.6</v>
      </c>
      <c r="U12" s="105">
        <f t="shared" si="8"/>
        <v>0.966</v>
      </c>
      <c r="V12" s="146">
        <v>28.1</v>
      </c>
      <c r="W12" s="105">
        <f t="shared" si="9"/>
        <v>0.983</v>
      </c>
      <c r="X12" s="146">
        <v>22.2</v>
      </c>
      <c r="Y12" s="148">
        <f t="shared" si="10"/>
        <v>0.79</v>
      </c>
      <c r="Z12" s="146">
        <v>22.3</v>
      </c>
      <c r="AA12" s="148">
        <f t="shared" si="11"/>
        <v>1.005</v>
      </c>
      <c r="AB12" s="146">
        <v>23.1</v>
      </c>
      <c r="AC12" s="176">
        <v>24.2</v>
      </c>
      <c r="AD12" s="176">
        <v>30.7</v>
      </c>
      <c r="AE12" s="179">
        <f t="shared" si="12"/>
        <v>1.329</v>
      </c>
      <c r="AF12" s="180">
        <f t="shared" si="13"/>
        <v>1.269</v>
      </c>
      <c r="AG12" s="166"/>
      <c r="AH12" s="136"/>
      <c r="AI12" s="128"/>
    </row>
    <row r="13" spans="1:35" s="46" customFormat="1" ht="60" customHeight="1">
      <c r="A13" s="91">
        <v>11</v>
      </c>
      <c r="B13" s="99" t="s">
        <v>10</v>
      </c>
      <c r="C13" s="149">
        <v>463.8</v>
      </c>
      <c r="D13" s="92">
        <v>338.7</v>
      </c>
      <c r="E13" s="93">
        <f t="shared" si="0"/>
        <v>0.73</v>
      </c>
      <c r="F13" s="92">
        <v>295.7</v>
      </c>
      <c r="G13" s="93">
        <f t="shared" si="1"/>
        <v>0.873</v>
      </c>
      <c r="H13" s="92">
        <v>240.2</v>
      </c>
      <c r="I13" s="93">
        <f t="shared" si="2"/>
        <v>0.812</v>
      </c>
      <c r="J13" s="92">
        <v>168.3</v>
      </c>
      <c r="K13" s="93">
        <f t="shared" si="3"/>
        <v>0.701</v>
      </c>
      <c r="L13" s="92">
        <v>99.2</v>
      </c>
      <c r="M13" s="93">
        <f t="shared" si="4"/>
        <v>0.589</v>
      </c>
      <c r="N13" s="92">
        <v>92.1</v>
      </c>
      <c r="O13" s="93">
        <f t="shared" si="5"/>
        <v>0.928</v>
      </c>
      <c r="P13" s="92">
        <v>111.7</v>
      </c>
      <c r="Q13" s="93">
        <f t="shared" si="6"/>
        <v>1.213</v>
      </c>
      <c r="R13" s="92">
        <v>23.6</v>
      </c>
      <c r="S13" s="93">
        <f t="shared" si="7"/>
        <v>0.211</v>
      </c>
      <c r="T13" s="92">
        <v>7.3</v>
      </c>
      <c r="U13" s="93">
        <f t="shared" si="8"/>
        <v>0.309</v>
      </c>
      <c r="V13" s="92">
        <v>2.1</v>
      </c>
      <c r="W13" s="93">
        <f t="shared" si="9"/>
        <v>0.288</v>
      </c>
      <c r="X13" s="92">
        <v>2.8</v>
      </c>
      <c r="Y13" s="147">
        <f t="shared" si="10"/>
        <v>1.333</v>
      </c>
      <c r="Z13" s="92">
        <v>1.3</v>
      </c>
      <c r="AA13" s="147">
        <f t="shared" si="11"/>
        <v>0.464</v>
      </c>
      <c r="AB13" s="92">
        <v>1.1</v>
      </c>
      <c r="AC13" s="177">
        <v>2.4</v>
      </c>
      <c r="AD13" s="177">
        <v>1.7</v>
      </c>
      <c r="AE13" s="181">
        <f t="shared" si="12"/>
        <v>1.545</v>
      </c>
      <c r="AF13" s="182">
        <f t="shared" si="13"/>
        <v>0.708</v>
      </c>
      <c r="AG13" s="166"/>
      <c r="AH13" s="136"/>
      <c r="AI13" s="128"/>
    </row>
    <row r="14" spans="1:35" s="46" customFormat="1" ht="60" customHeight="1">
      <c r="A14" s="62">
        <v>12</v>
      </c>
      <c r="B14" s="98" t="s">
        <v>11</v>
      </c>
      <c r="C14" s="64">
        <v>378.7</v>
      </c>
      <c r="D14" s="146">
        <v>329.2</v>
      </c>
      <c r="E14" s="105">
        <f t="shared" si="0"/>
        <v>0.869</v>
      </c>
      <c r="F14" s="146">
        <v>221.7</v>
      </c>
      <c r="G14" s="105">
        <f t="shared" si="1"/>
        <v>0.673</v>
      </c>
      <c r="H14" s="146">
        <v>184.1</v>
      </c>
      <c r="I14" s="105">
        <f t="shared" si="2"/>
        <v>0.83</v>
      </c>
      <c r="J14" s="146">
        <v>277</v>
      </c>
      <c r="K14" s="105">
        <f t="shared" si="3"/>
        <v>1.505</v>
      </c>
      <c r="L14" s="146">
        <v>267.4</v>
      </c>
      <c r="M14" s="105">
        <f t="shared" si="4"/>
        <v>0.965</v>
      </c>
      <c r="N14" s="146">
        <v>351.3</v>
      </c>
      <c r="O14" s="105">
        <f t="shared" si="5"/>
        <v>1.314</v>
      </c>
      <c r="P14" s="146">
        <v>363.1</v>
      </c>
      <c r="Q14" s="105">
        <f t="shared" si="6"/>
        <v>1.034</v>
      </c>
      <c r="R14" s="146">
        <v>275.3</v>
      </c>
      <c r="S14" s="105">
        <f t="shared" si="7"/>
        <v>0.758</v>
      </c>
      <c r="T14" s="146">
        <v>240.3</v>
      </c>
      <c r="U14" s="105">
        <f t="shared" si="8"/>
        <v>0.873</v>
      </c>
      <c r="V14" s="146">
        <v>208.7</v>
      </c>
      <c r="W14" s="105">
        <f t="shared" si="9"/>
        <v>0.868</v>
      </c>
      <c r="X14" s="146">
        <v>239.4</v>
      </c>
      <c r="Y14" s="148">
        <f t="shared" si="10"/>
        <v>1.147</v>
      </c>
      <c r="Z14" s="146">
        <v>192.9</v>
      </c>
      <c r="AA14" s="148">
        <f t="shared" si="11"/>
        <v>0.806</v>
      </c>
      <c r="AB14" s="146">
        <v>202.4</v>
      </c>
      <c r="AC14" s="176">
        <v>212.5</v>
      </c>
      <c r="AD14" s="176">
        <v>234.7</v>
      </c>
      <c r="AE14" s="179">
        <f t="shared" si="12"/>
        <v>1.16</v>
      </c>
      <c r="AF14" s="180">
        <f>AD14/AC14</f>
        <v>1.104</v>
      </c>
      <c r="AG14" s="166"/>
      <c r="AH14" s="136"/>
      <c r="AI14" s="128"/>
    </row>
    <row r="15" spans="1:35" s="46" customFormat="1" ht="60" customHeight="1">
      <c r="A15" s="91">
        <v>13</v>
      </c>
      <c r="B15" s="99" t="s">
        <v>12</v>
      </c>
      <c r="C15" s="149">
        <v>209.7</v>
      </c>
      <c r="D15" s="92">
        <v>111.8</v>
      </c>
      <c r="E15" s="93">
        <f t="shared" si="0"/>
        <v>0.533</v>
      </c>
      <c r="F15" s="92">
        <v>59.7</v>
      </c>
      <c r="G15" s="93">
        <f t="shared" si="1"/>
        <v>0.534</v>
      </c>
      <c r="H15" s="92">
        <v>50.3</v>
      </c>
      <c r="I15" s="93">
        <f t="shared" si="2"/>
        <v>0.843</v>
      </c>
      <c r="J15" s="92">
        <v>63.7</v>
      </c>
      <c r="K15" s="93">
        <f t="shared" si="3"/>
        <v>1.266</v>
      </c>
      <c r="L15" s="92">
        <v>80.9</v>
      </c>
      <c r="M15" s="93">
        <f t="shared" si="4"/>
        <v>1.27</v>
      </c>
      <c r="N15" s="92">
        <v>94.5</v>
      </c>
      <c r="O15" s="93">
        <f t="shared" si="5"/>
        <v>1.168</v>
      </c>
      <c r="P15" s="92">
        <v>77.2</v>
      </c>
      <c r="Q15" s="93">
        <f t="shared" si="6"/>
        <v>0.817</v>
      </c>
      <c r="R15" s="92">
        <v>57.1</v>
      </c>
      <c r="S15" s="93">
        <f t="shared" si="7"/>
        <v>0.74</v>
      </c>
      <c r="T15" s="92">
        <v>43.2</v>
      </c>
      <c r="U15" s="93">
        <f t="shared" si="8"/>
        <v>0.757</v>
      </c>
      <c r="V15" s="92">
        <v>53.6</v>
      </c>
      <c r="W15" s="93">
        <f t="shared" si="9"/>
        <v>1.241</v>
      </c>
      <c r="X15" s="92">
        <v>46.7</v>
      </c>
      <c r="Y15" s="147">
        <f t="shared" si="10"/>
        <v>0.871</v>
      </c>
      <c r="Z15" s="92">
        <v>53.2</v>
      </c>
      <c r="AA15" s="147">
        <f t="shared" si="11"/>
        <v>1.139</v>
      </c>
      <c r="AB15" s="92">
        <v>49.9</v>
      </c>
      <c r="AC15" s="177">
        <v>61.1</v>
      </c>
      <c r="AD15" s="177">
        <v>72.5</v>
      </c>
      <c r="AE15" s="181">
        <f t="shared" si="12"/>
        <v>1.453</v>
      </c>
      <c r="AF15" s="182">
        <f t="shared" si="13"/>
        <v>1.187</v>
      </c>
      <c r="AG15" s="166"/>
      <c r="AH15" s="136"/>
      <c r="AI15" s="129"/>
    </row>
    <row r="16" spans="1:35" s="46" customFormat="1" ht="60" customHeight="1">
      <c r="A16" s="62">
        <v>14</v>
      </c>
      <c r="B16" s="112" t="s">
        <v>13</v>
      </c>
      <c r="C16" s="64">
        <v>56.3</v>
      </c>
      <c r="D16" s="146">
        <v>45.2</v>
      </c>
      <c r="E16" s="105">
        <f t="shared" si="0"/>
        <v>0.803</v>
      </c>
      <c r="F16" s="146">
        <v>39.9</v>
      </c>
      <c r="G16" s="105">
        <f t="shared" si="1"/>
        <v>0.883</v>
      </c>
      <c r="H16" s="146">
        <v>36.7</v>
      </c>
      <c r="I16" s="105">
        <f t="shared" si="2"/>
        <v>0.92</v>
      </c>
      <c r="J16" s="146">
        <v>39.6</v>
      </c>
      <c r="K16" s="105">
        <f t="shared" si="3"/>
        <v>1.079</v>
      </c>
      <c r="L16" s="146">
        <v>42.4</v>
      </c>
      <c r="M16" s="105">
        <f t="shared" si="4"/>
        <v>1.071</v>
      </c>
      <c r="N16" s="146">
        <v>26.4</v>
      </c>
      <c r="O16" s="105">
        <f t="shared" si="5"/>
        <v>0.623</v>
      </c>
      <c r="P16" s="146">
        <v>28.2</v>
      </c>
      <c r="Q16" s="105">
        <f t="shared" si="6"/>
        <v>1.068</v>
      </c>
      <c r="R16" s="146">
        <v>13.4</v>
      </c>
      <c r="S16" s="105">
        <f t="shared" si="7"/>
        <v>0.475</v>
      </c>
      <c r="T16" s="146">
        <v>14.9</v>
      </c>
      <c r="U16" s="105">
        <f t="shared" si="8"/>
        <v>1.112</v>
      </c>
      <c r="V16" s="146">
        <v>19.9</v>
      </c>
      <c r="W16" s="105">
        <f t="shared" si="9"/>
        <v>1.336</v>
      </c>
      <c r="X16" s="146">
        <v>19.1</v>
      </c>
      <c r="Y16" s="148">
        <f t="shared" si="10"/>
        <v>0.96</v>
      </c>
      <c r="Z16" s="146">
        <v>16.9</v>
      </c>
      <c r="AA16" s="148">
        <f t="shared" si="11"/>
        <v>0.885</v>
      </c>
      <c r="AB16" s="146">
        <v>14.3</v>
      </c>
      <c r="AC16" s="176">
        <v>16.1</v>
      </c>
      <c r="AD16" s="176">
        <v>17.3</v>
      </c>
      <c r="AE16" s="179">
        <f t="shared" si="12"/>
        <v>1.21</v>
      </c>
      <c r="AF16" s="180">
        <f t="shared" si="13"/>
        <v>1.075</v>
      </c>
      <c r="AG16" s="166"/>
      <c r="AH16" s="136"/>
      <c r="AI16" s="129"/>
    </row>
    <row r="17" spans="1:35" s="46" customFormat="1" ht="60" customHeight="1">
      <c r="A17" s="91">
        <v>15</v>
      </c>
      <c r="B17" s="99" t="s">
        <v>14</v>
      </c>
      <c r="C17" s="149">
        <v>102.6</v>
      </c>
      <c r="D17" s="92">
        <v>93</v>
      </c>
      <c r="E17" s="93">
        <f t="shared" si="0"/>
        <v>0.906</v>
      </c>
      <c r="F17" s="92">
        <v>57.3</v>
      </c>
      <c r="G17" s="93">
        <f t="shared" si="1"/>
        <v>0.616</v>
      </c>
      <c r="H17" s="92">
        <v>63.3</v>
      </c>
      <c r="I17" s="93">
        <f t="shared" si="2"/>
        <v>1.105</v>
      </c>
      <c r="J17" s="92">
        <v>86.4</v>
      </c>
      <c r="K17" s="93">
        <f t="shared" si="3"/>
        <v>1.365</v>
      </c>
      <c r="L17" s="92">
        <v>121.3</v>
      </c>
      <c r="M17" s="93">
        <f t="shared" si="4"/>
        <v>1.404</v>
      </c>
      <c r="N17" s="92">
        <v>143.9</v>
      </c>
      <c r="O17" s="93">
        <f t="shared" si="5"/>
        <v>1.186</v>
      </c>
      <c r="P17" s="92">
        <v>159.3</v>
      </c>
      <c r="Q17" s="93">
        <f t="shared" si="6"/>
        <v>1.107</v>
      </c>
      <c r="R17" s="92">
        <v>147.2</v>
      </c>
      <c r="S17" s="93">
        <f t="shared" si="7"/>
        <v>0.924</v>
      </c>
      <c r="T17" s="92">
        <v>139.1</v>
      </c>
      <c r="U17" s="93">
        <f t="shared" si="8"/>
        <v>0.945</v>
      </c>
      <c r="V17" s="92">
        <v>144.8</v>
      </c>
      <c r="W17" s="93">
        <f t="shared" si="9"/>
        <v>1.041</v>
      </c>
      <c r="X17" s="92">
        <v>149.8</v>
      </c>
      <c r="Y17" s="147">
        <f t="shared" si="10"/>
        <v>1.035</v>
      </c>
      <c r="Z17" s="92">
        <v>132.7</v>
      </c>
      <c r="AA17" s="147">
        <f t="shared" si="11"/>
        <v>0.886</v>
      </c>
      <c r="AB17" s="92">
        <v>141</v>
      </c>
      <c r="AC17" s="177">
        <v>161.1</v>
      </c>
      <c r="AD17" s="177">
        <v>183.4</v>
      </c>
      <c r="AE17" s="181">
        <f t="shared" si="12"/>
        <v>1.301</v>
      </c>
      <c r="AF17" s="182">
        <f t="shared" si="13"/>
        <v>1.138</v>
      </c>
      <c r="AG17" s="166"/>
      <c r="AH17" s="136"/>
      <c r="AI17" s="129"/>
    </row>
    <row r="18" spans="1:35" s="46" customFormat="1" ht="60" customHeight="1">
      <c r="A18" s="62">
        <v>16</v>
      </c>
      <c r="B18" s="98" t="s">
        <v>15</v>
      </c>
      <c r="C18" s="64">
        <v>159.2</v>
      </c>
      <c r="D18" s="146">
        <v>121.5</v>
      </c>
      <c r="E18" s="105">
        <f t="shared" si="0"/>
        <v>0.763</v>
      </c>
      <c r="F18" s="146">
        <v>68.3</v>
      </c>
      <c r="G18" s="105">
        <f t="shared" si="1"/>
        <v>0.562</v>
      </c>
      <c r="H18" s="146">
        <v>26.5</v>
      </c>
      <c r="I18" s="105">
        <f t="shared" si="2"/>
        <v>0.388</v>
      </c>
      <c r="J18" s="146">
        <v>28</v>
      </c>
      <c r="K18" s="105">
        <f t="shared" si="3"/>
        <v>1.057</v>
      </c>
      <c r="L18" s="146">
        <v>25.9</v>
      </c>
      <c r="M18" s="105">
        <f t="shared" si="4"/>
        <v>0.925</v>
      </c>
      <c r="N18" s="146">
        <v>27.6</v>
      </c>
      <c r="O18" s="105">
        <f t="shared" si="5"/>
        <v>1.066</v>
      </c>
      <c r="P18" s="146">
        <v>30.4</v>
      </c>
      <c r="Q18" s="105">
        <f t="shared" si="6"/>
        <v>1.101</v>
      </c>
      <c r="R18" s="146">
        <v>30.3</v>
      </c>
      <c r="S18" s="105">
        <f t="shared" si="7"/>
        <v>0.997</v>
      </c>
      <c r="T18" s="146">
        <v>35.5</v>
      </c>
      <c r="U18" s="105">
        <f t="shared" si="8"/>
        <v>1.172</v>
      </c>
      <c r="V18" s="146">
        <v>46.5</v>
      </c>
      <c r="W18" s="105">
        <f t="shared" si="9"/>
        <v>1.31</v>
      </c>
      <c r="X18" s="146">
        <v>41.1</v>
      </c>
      <c r="Y18" s="148">
        <f t="shared" si="10"/>
        <v>0.884</v>
      </c>
      <c r="Z18" s="146">
        <v>29</v>
      </c>
      <c r="AA18" s="148">
        <f t="shared" si="11"/>
        <v>0.706</v>
      </c>
      <c r="AB18" s="146">
        <v>25.6</v>
      </c>
      <c r="AC18" s="176">
        <v>26.8</v>
      </c>
      <c r="AD18" s="176">
        <v>30.7</v>
      </c>
      <c r="AE18" s="179">
        <f t="shared" si="12"/>
        <v>1.199</v>
      </c>
      <c r="AF18" s="180">
        <f>AD18/AC18</f>
        <v>1.146</v>
      </c>
      <c r="AG18" s="166"/>
      <c r="AH18" s="136"/>
      <c r="AI18" s="129"/>
    </row>
    <row r="19" spans="1:35" s="46" customFormat="1" ht="60" customHeight="1">
      <c r="A19" s="91">
        <v>17</v>
      </c>
      <c r="B19" s="99" t="s">
        <v>16</v>
      </c>
      <c r="C19" s="149">
        <v>67.4</v>
      </c>
      <c r="D19" s="92">
        <v>55</v>
      </c>
      <c r="E19" s="93">
        <f t="shared" si="0"/>
        <v>0.816</v>
      </c>
      <c r="F19" s="92">
        <v>29.4</v>
      </c>
      <c r="G19" s="93">
        <f t="shared" si="1"/>
        <v>0.535</v>
      </c>
      <c r="H19" s="92">
        <v>25.4</v>
      </c>
      <c r="I19" s="93">
        <f t="shared" si="2"/>
        <v>0.864</v>
      </c>
      <c r="J19" s="92">
        <v>21</v>
      </c>
      <c r="K19" s="93">
        <f t="shared" si="3"/>
        <v>0.827</v>
      </c>
      <c r="L19" s="92">
        <v>20</v>
      </c>
      <c r="M19" s="93">
        <f t="shared" si="4"/>
        <v>0.952</v>
      </c>
      <c r="N19" s="92">
        <v>31.2</v>
      </c>
      <c r="O19" s="93">
        <f t="shared" si="5"/>
        <v>1.56</v>
      </c>
      <c r="P19" s="92">
        <v>17.2</v>
      </c>
      <c r="Q19" s="93">
        <f t="shared" si="6"/>
        <v>0.551</v>
      </c>
      <c r="R19" s="92">
        <v>28.4</v>
      </c>
      <c r="S19" s="93">
        <f t="shared" si="7"/>
        <v>1.651</v>
      </c>
      <c r="T19" s="92">
        <v>21.6</v>
      </c>
      <c r="U19" s="93">
        <f t="shared" si="8"/>
        <v>0.761</v>
      </c>
      <c r="V19" s="92">
        <v>25.4</v>
      </c>
      <c r="W19" s="93">
        <f t="shared" si="9"/>
        <v>1.176</v>
      </c>
      <c r="X19" s="92">
        <v>31.2</v>
      </c>
      <c r="Y19" s="147">
        <f t="shared" si="10"/>
        <v>1.228</v>
      </c>
      <c r="Z19" s="92">
        <v>25.6</v>
      </c>
      <c r="AA19" s="147">
        <f t="shared" si="11"/>
        <v>0.821</v>
      </c>
      <c r="AB19" s="92">
        <v>28.5</v>
      </c>
      <c r="AC19" s="177">
        <v>32.2</v>
      </c>
      <c r="AD19" s="177">
        <v>34.4</v>
      </c>
      <c r="AE19" s="181">
        <f t="shared" si="12"/>
        <v>1.207</v>
      </c>
      <c r="AF19" s="182">
        <f t="shared" si="13"/>
        <v>1.068</v>
      </c>
      <c r="AG19" s="166"/>
      <c r="AH19" s="136"/>
      <c r="AI19" s="129"/>
    </row>
    <row r="20" spans="1:35" s="46" customFormat="1" ht="60" customHeight="1" thickBot="1">
      <c r="A20" s="130">
        <v>18</v>
      </c>
      <c r="B20" s="98" t="s">
        <v>95</v>
      </c>
      <c r="C20" s="80">
        <v>118.7</v>
      </c>
      <c r="D20" s="150">
        <v>101.4</v>
      </c>
      <c r="E20" s="131">
        <f t="shared" si="0"/>
        <v>0.854</v>
      </c>
      <c r="F20" s="150">
        <v>103.9</v>
      </c>
      <c r="G20" s="131">
        <f t="shared" si="1"/>
        <v>1.025</v>
      </c>
      <c r="H20" s="150">
        <v>110.7</v>
      </c>
      <c r="I20" s="131">
        <f t="shared" si="2"/>
        <v>1.065</v>
      </c>
      <c r="J20" s="150">
        <v>76.6</v>
      </c>
      <c r="K20" s="131">
        <f t="shared" si="3"/>
        <v>0.692</v>
      </c>
      <c r="L20" s="150">
        <v>27.9</v>
      </c>
      <c r="M20" s="131">
        <f t="shared" si="4"/>
        <v>0.364</v>
      </c>
      <c r="N20" s="150">
        <v>45.1</v>
      </c>
      <c r="O20" s="131">
        <f t="shared" si="5"/>
        <v>1.616</v>
      </c>
      <c r="P20" s="150">
        <v>53.2</v>
      </c>
      <c r="Q20" s="131">
        <f t="shared" si="6"/>
        <v>1.18</v>
      </c>
      <c r="R20" s="150">
        <v>79.4</v>
      </c>
      <c r="S20" s="131">
        <f t="shared" si="7"/>
        <v>1.492</v>
      </c>
      <c r="T20" s="150">
        <v>66.7</v>
      </c>
      <c r="U20" s="131">
        <f t="shared" si="8"/>
        <v>0.84</v>
      </c>
      <c r="V20" s="150">
        <v>55.1</v>
      </c>
      <c r="W20" s="131">
        <f t="shared" si="9"/>
        <v>0.826</v>
      </c>
      <c r="X20" s="150">
        <v>60.2</v>
      </c>
      <c r="Y20" s="151">
        <f t="shared" si="10"/>
        <v>1.093</v>
      </c>
      <c r="Z20" s="150">
        <v>40.5</v>
      </c>
      <c r="AA20" s="151">
        <f t="shared" si="11"/>
        <v>0.673</v>
      </c>
      <c r="AB20" s="150">
        <v>37.5</v>
      </c>
      <c r="AC20" s="178">
        <v>42</v>
      </c>
      <c r="AD20" s="178">
        <v>46.8</v>
      </c>
      <c r="AE20" s="183">
        <f t="shared" si="12"/>
        <v>1.248</v>
      </c>
      <c r="AF20" s="184">
        <f>AD20/AC20</f>
        <v>1.114</v>
      </c>
      <c r="AG20" s="166"/>
      <c r="AH20" s="136"/>
      <c r="AI20" s="128"/>
    </row>
    <row r="21" spans="1:34" ht="37.5" customHeight="1" thickBot="1">
      <c r="A21" s="198" t="s">
        <v>47</v>
      </c>
      <c r="B21" s="199"/>
      <c r="C21" s="152">
        <v>4933.6</v>
      </c>
      <c r="D21" s="152">
        <v>3723.8</v>
      </c>
      <c r="E21" s="153">
        <f t="shared" si="0"/>
        <v>0.755</v>
      </c>
      <c r="F21" s="152">
        <v>2666.2</v>
      </c>
      <c r="G21" s="153">
        <f t="shared" si="1"/>
        <v>0.716</v>
      </c>
      <c r="H21" s="152">
        <v>2357.9</v>
      </c>
      <c r="I21" s="153">
        <f t="shared" si="2"/>
        <v>0.884</v>
      </c>
      <c r="J21" s="152">
        <v>2241.8</v>
      </c>
      <c r="K21" s="153">
        <f t="shared" si="3"/>
        <v>0.951</v>
      </c>
      <c r="L21" s="152">
        <v>2138.8</v>
      </c>
      <c r="M21" s="153">
        <f t="shared" si="4"/>
        <v>0.954</v>
      </c>
      <c r="N21" s="152">
        <v>2316.5</v>
      </c>
      <c r="O21" s="153">
        <f t="shared" si="5"/>
        <v>1.083</v>
      </c>
      <c r="P21" s="152">
        <v>2474</v>
      </c>
      <c r="Q21" s="153">
        <f t="shared" si="6"/>
        <v>1.068</v>
      </c>
      <c r="R21" s="152">
        <v>2015.5</v>
      </c>
      <c r="S21" s="153">
        <f t="shared" si="7"/>
        <v>0.815</v>
      </c>
      <c r="T21" s="152">
        <v>1890.7</v>
      </c>
      <c r="U21" s="153">
        <f t="shared" si="8"/>
        <v>0.938</v>
      </c>
      <c r="V21" s="152">
        <v>1754.3</v>
      </c>
      <c r="W21" s="153">
        <f t="shared" si="9"/>
        <v>0.928</v>
      </c>
      <c r="X21" s="152">
        <v>1790.4</v>
      </c>
      <c r="Y21" s="154">
        <f t="shared" si="10"/>
        <v>1.021</v>
      </c>
      <c r="Z21" s="152">
        <v>1464.6</v>
      </c>
      <c r="AA21" s="153">
        <f>Z21/X21</f>
        <v>0.818</v>
      </c>
      <c r="AB21" s="152">
        <v>1474.1</v>
      </c>
      <c r="AC21" s="152">
        <v>1615</v>
      </c>
      <c r="AD21" s="152">
        <v>1794.6</v>
      </c>
      <c r="AE21" s="185">
        <f>AD21/AB21</f>
        <v>1.217</v>
      </c>
      <c r="AF21" s="154">
        <f>AD21/AC21</f>
        <v>1.111</v>
      </c>
      <c r="AG21" s="109"/>
      <c r="AH21" s="136"/>
    </row>
    <row r="22" spans="1:35" s="95" customFormat="1" ht="26.25" customHeight="1">
      <c r="A22" s="115" t="s">
        <v>94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102"/>
      <c r="AI22" s="100"/>
    </row>
    <row r="23" ht="18">
      <c r="A23" s="156"/>
    </row>
    <row r="26" spans="5:35" s="48" customFormat="1" ht="20.25">
      <c r="E26" s="140"/>
      <c r="G26" s="140"/>
      <c r="I26" s="140"/>
      <c r="K26" s="140"/>
      <c r="M26" s="140"/>
      <c r="O26" s="140"/>
      <c r="Q26" s="140"/>
      <c r="S26" s="140"/>
      <c r="U26" s="140"/>
      <c r="W26" s="140"/>
      <c r="Y26" s="140"/>
      <c r="AA26" s="140"/>
      <c r="AB26" s="140"/>
      <c r="AC26" s="140"/>
      <c r="AD26" s="140"/>
      <c r="AE26" s="140"/>
      <c r="AF26" s="140"/>
      <c r="AI26" s="141"/>
    </row>
    <row r="27" ht="18">
      <c r="Z27" s="14"/>
    </row>
  </sheetData>
  <sheetProtection/>
  <mergeCells count="2">
    <mergeCell ref="A21:B21"/>
    <mergeCell ref="A1:AF1"/>
  </mergeCells>
  <printOptions horizontalCentered="1"/>
  <pageMargins left="0.1968503937007874" right="0.1968503937007874" top="0.4724409448818898" bottom="0.5511811023622047" header="0.2755905511811024" footer="0.5118110236220472"/>
  <pageSetup fitToHeight="1" fitToWidth="1" horizontalDpi="600" verticalDpi="600" orientation="landscape" paperSize="9" scale="34" r:id="rId1"/>
  <headerFooter alignWithMargins="0">
    <oddHeader>&amp;R&amp;"Arial CE,Pogrubiony"&amp;14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j.godlewska</dc:creator>
  <cp:keywords/>
  <dc:description/>
  <cp:lastModifiedBy>Łuszczyńska Kinga</cp:lastModifiedBy>
  <cp:lastPrinted>2018-12-07T13:04:44Z</cp:lastPrinted>
  <dcterms:created xsi:type="dcterms:W3CDTF">2006-06-14T08:17:44Z</dcterms:created>
  <dcterms:modified xsi:type="dcterms:W3CDTF">2018-12-17T10:13:32Z</dcterms:modified>
  <cp:category/>
  <cp:version/>
  <cp:contentType/>
  <cp:contentStatus/>
</cp:coreProperties>
</file>