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5" activeTab="11"/>
  </bookViews>
  <sheets>
    <sheet name="Handel zagr. wg krajów " sheetId="15" r:id="rId1"/>
    <sheet name="Handel zagraniczny-ogółem" sheetId="14" r:id="rId2"/>
    <sheet name="Polska a UE" sheetId="9" r:id="rId3"/>
    <sheet name="Średnie mies. 2016-2018" sheetId="8" r:id="rId4"/>
    <sheet name="Dynamika zmiany cen" sheetId="18" r:id="rId5"/>
    <sheet name="Tab. tygodniowa" sheetId="10" r:id="rId6"/>
    <sheet name="% wskaźnik zmiany cen" sheetId="3" r:id="rId7"/>
    <sheet name="c. sprzedaży sery i twarogi" sheetId="5" r:id="rId8"/>
    <sheet name="c.sprzedaży produkty płynne" sheetId="4" r:id="rId9"/>
    <sheet name="c. sprzedaży produkty stałe" sheetId="2" r:id="rId10"/>
    <sheet name="mleko do skupu" sheetId="7" r:id="rId11"/>
    <sheet name="INFO" sheetId="6" r:id="rId12"/>
  </sheets>
  <definedNames>
    <definedName name="_xlnm.Print_Area" localSheetId="0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24" i="14"/>
  <c r="P25" i="14"/>
  <c r="P26" i="14"/>
  <c r="P27" i="14"/>
  <c r="P28" i="14"/>
  <c r="P23" i="14"/>
  <c r="Q24" i="14"/>
  <c r="Q25" i="14"/>
  <c r="Q26" i="14"/>
  <c r="Q27" i="14"/>
  <c r="Q28" i="14"/>
  <c r="Q23" i="14"/>
  <c r="R24" i="14"/>
  <c r="R25" i="14"/>
  <c r="R26" i="14"/>
  <c r="R27" i="14"/>
  <c r="R28" i="14"/>
  <c r="R23" i="14"/>
  <c r="S23" i="14"/>
  <c r="S28" i="14"/>
  <c r="S27" i="14"/>
  <c r="Q36" i="14"/>
  <c r="Q37" i="14"/>
  <c r="Q38" i="14"/>
  <c r="Q39" i="14"/>
  <c r="Q40" i="14"/>
  <c r="Q35" i="14"/>
  <c r="P36" i="14"/>
  <c r="P37" i="14"/>
  <c r="P38" i="14"/>
  <c r="P39" i="14"/>
  <c r="P40" i="14"/>
  <c r="P35" i="14"/>
  <c r="Q12" i="14"/>
  <c r="Q13" i="14"/>
  <c r="Q14" i="14"/>
  <c r="Q15" i="14"/>
  <c r="Q16" i="14"/>
  <c r="Q11" i="14"/>
  <c r="P12" i="14"/>
  <c r="P13" i="14"/>
  <c r="P14" i="14"/>
  <c r="P15" i="14"/>
  <c r="P16" i="14"/>
  <c r="P11" i="14"/>
  <c r="F34" i="14" l="1"/>
  <c r="Q34" i="14" l="1"/>
  <c r="S26" i="14"/>
  <c r="S25" i="14"/>
  <c r="S24" i="14"/>
  <c r="P34" i="14" l="1"/>
  <c r="P46" i="14"/>
  <c r="I22" i="14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Q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<sst xmlns="http://schemas.openxmlformats.org/spreadsheetml/2006/main" count="1452" uniqueCount="274">
  <si>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</si>
  <si>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</si>
  <si>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</si>
  <si>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</si>
  <si>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</si>
  <si>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</si>
  <si>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</si>
  <si>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</si>
  <si>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</si>
  <si>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</si>
  <si>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</si>
  <si>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</si>
  <si>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</si>
  <si>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</si>
  <si>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</si>
  <si>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</si>
  <si>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</si>
  <si>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</si>
  <si>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</si>
  <si>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</si>
  <si>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</si>
  <si>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</si>
  <si>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</si>
  <si>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</si>
  <si>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</si>
  <si>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</si>
  <si>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</si>
  <si>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</si>
  <si>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</si>
  <si>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</si>
  <si>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</si>
  <si>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</si>
  <si>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</si>
  <si>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</si>
  <si>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</si>
  <si>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</si>
  <si>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</si>
  <si>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</si>
  <si>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</si>
  <si>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</si>
  <si>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</si>
  <si>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</si>
  <si>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</si>
  <si>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</si>
  <si>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</si>
  <si>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</si>
  <si>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</si>
  <si>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</si>
  <si>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</si>
  <si>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</si>
  <si>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</si>
  <si>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</si>
  <si>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</si>
  <si>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</si>
  <si>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</si>
  <si>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</si>
  <si>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</si>
  <si>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</si>
  <si>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</si>
  <si>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</si>
  <si>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</si>
  <si>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</si>
  <si>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</si>
  <si>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</si>
  <si>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</si>
  <si>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</si>
  <si>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</si>
  <si>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</si>
  <si>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</si>
  <si>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</si>
  <si>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</si>
  <si>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</si>
  <si>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</si>
  <si>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</si>
  <si>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</si>
  <si>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</si>
  <si>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</si>
  <si>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</si>
  <si>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</si>
  <si>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</si>
  <si>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</si>
  <si>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</si>
  <si>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</si>
  <si>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</si>
  <si>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</si>
  <si>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</si>
  <si>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</si>
  <si>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</si>
  <si>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</si>
  <si>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</si>
  <si>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</si>
  <si>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</si>
  <si>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</si>
  <si>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</si>
  <si>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</si>
  <si>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</si>
  <si>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</si>
  <si>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</si>
  <si>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</si>
  <si>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</si>
  <si>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</si>
  <si>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</si>
  <si>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</si>
  <si>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</si>
  <si>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</si>
  <si>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</si>
  <si>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</si>
  <si>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</si>
  <si>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</si>
  <si>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</si>
  <si>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</si>
  <si>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</si>
  <si>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</si>
  <si>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</si>
  <si>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</si>
  <si>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</si>
  <si>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</si>
  <si>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</si>
  <si>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</si>
  <si>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</si>
  <si>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</si>
  <si>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t>ROSJA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</si>
  <si>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</si>
  <si>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</si>
  <si>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</si>
  <si>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 xml:space="preserve">Polski eksport produktów mleczarskich (mleko i śmietana zagęszczone kod 0402) </t>
  </si>
  <si>
    <t xml:space="preserve">Polski import produktów mleczarskich (mleko i śmietana zagęszczone kod 0402) </t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</si>
  <si>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</si>
  <si>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</si>
  <si>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</si>
  <si>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</si>
  <si>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</si>
  <si>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</si>
  <si>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</si>
  <si>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</si>
  <si>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</si>
  <si>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</si>
  <si>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</si>
  <si>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</si>
  <si>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</si>
  <si>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</si>
  <si>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</si>
  <si>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</si>
  <si>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</si>
  <si>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</si>
  <si>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 xml:space="preserve">Polski eksport produktów mleczarskich (sery i twarogi - kod 0406) </t>
  </si>
  <si>
    <t xml:space="preserve">Polski import produktów mleczarskich (sery i twarogi - kod 0406) 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</si>
  <si>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</si>
  <si>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</si>
  <si>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</si>
  <si>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</si>
  <si>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</si>
  <si>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</si>
  <si>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</si>
  <si>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</si>
  <si>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</si>
  <si>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</si>
  <si>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</si>
  <si>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</si>
  <si>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</si>
  <si>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</si>
  <si>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</si>
  <si>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Polski eksport produktów mleczarskich (masło oraz inne tłuszcze otrzymywane</t>
  </si>
  <si>
    <t xml:space="preserve">Polski import produktów mleczarskich (masło oraz inne tłuszcze otrzymywane 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</si>
  <si>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</si>
  <si>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</si>
  <si>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</si>
  <si>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</si>
  <si>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</si>
  <si>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</si>
  <si>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</si>
  <si>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</si>
  <si>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</si>
  <si>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</si>
  <si>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</si>
  <si>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</si>
  <si>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</si>
  <si>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</si>
  <si>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</si>
  <si>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</si>
  <si>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</si>
  <si>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</si>
  <si>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</si>
  <si>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</si>
  <si>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</si>
  <si>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</si>
  <si>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</si>
  <si>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</si>
  <si>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</si>
  <si>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</si>
  <si>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</si>
  <si>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</si>
  <si>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</si>
  <si>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</si>
  <si>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</si>
  <si>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</si>
  <si>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</si>
  <si>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</si>
  <si>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</si>
  <si>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</si>
  <si>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</si>
  <si>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</si>
  <si>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</si>
  <si>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</si>
  <si>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</si>
  <si>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</si>
  <si>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</si>
  <si>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</si>
  <si>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 xml:space="preserve">Polski eksport produktów mleczarskich (mleko i śmietana nie zagęszczone kod 0401) </t>
  </si>
  <si>
    <t xml:space="preserve">Polski import produktów mleczarskich (mleko i śmietana nie zagęszczone kod 0401) 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</si>
  <si>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</si>
  <si>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</si>
  <si>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</si>
  <si>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</si>
  <si>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</si>
  <si>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</si>
  <si>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</si>
  <si>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</si>
  <si>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</si>
  <si>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</si>
  <si>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Bangladesz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</si>
  <si>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</si>
  <si>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</si>
  <si>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</si>
  <si>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</si>
  <si>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</si>
  <si>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</si>
  <si>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</si>
  <si>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Tygodniowa zmiana kursu</t>
  </si>
  <si>
    <t>aktualna</t>
  </si>
  <si>
    <t xml:space="preserve"> tygodnia</t>
  </si>
  <si>
    <t xml:space="preserve">     MONITOROWANYCH W RAMACH ZSRIR w 2018r.</t>
  </si>
  <si>
    <t>2017r.</t>
  </si>
  <si>
    <t>Senegal</t>
  </si>
  <si>
    <t>Stany Zjednoczone Ameryki</t>
  </si>
  <si>
    <t>Zmiana ceny [%] w 2018r. w stos. do lat:</t>
  </si>
  <si>
    <t>I-18</t>
  </si>
  <si>
    <t>Kuba</t>
  </si>
  <si>
    <t>Panama</t>
  </si>
  <si>
    <t>Meksyk</t>
  </si>
  <si>
    <t>Ghana</t>
  </si>
  <si>
    <t>1-tydz. temu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</si>
  <si>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</si>
  <si>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</si>
  <si>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</si>
  <si>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</si>
  <si>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czerwiec</t>
  </si>
  <si>
    <t>I-VI 2017r.*</t>
  </si>
  <si>
    <t>I-VI 2018r.*</t>
  </si>
  <si>
    <t>Handel zagraniczny produktami mlecznymi w okresie I - VI  2018r. - dane wstępne</t>
  </si>
  <si>
    <t>Libia</t>
  </si>
  <si>
    <t>Ekwador</t>
  </si>
  <si>
    <t>według ważniejszych krajów w okresie I -VI 2018r (dane wstępne)</t>
  </si>
  <si>
    <t>I -VI 2017r</t>
  </si>
  <si>
    <t>I -VI 2018r</t>
  </si>
  <si>
    <t>Mongolia</t>
  </si>
  <si>
    <t xml:space="preserve"> z mleka - kod 0405) według ważniejszych krajów w okresie I -VI 2018r (dane wstępne)</t>
  </si>
  <si>
    <t>z mleka - kod 0405) według ważniejszych krajów w okresie I -VI 2018r (dane wstępne)</t>
  </si>
  <si>
    <t>VI-2018</t>
  </si>
  <si>
    <t>VI-2017</t>
  </si>
  <si>
    <t>konfekcja</t>
  </si>
  <si>
    <t>2018-08-19</t>
  </si>
  <si>
    <t>1EUR=4,3100</t>
  </si>
  <si>
    <t>NR 34/2018</t>
  </si>
  <si>
    <t>30 sierpnia 2018r.</t>
  </si>
  <si>
    <t>Notowania z okresu: 20-26.08.2018r.</t>
  </si>
  <si>
    <t>lipiec</t>
  </si>
  <si>
    <t>lipiec 2018</t>
  </si>
  <si>
    <t>lipiec 2017</t>
  </si>
  <si>
    <t>lipiec 2016</t>
  </si>
  <si>
    <t>Ceny sprzedaży (NETTO) wybranych produktów mleczarskich za okres: 20-26.08.2018r.</t>
  </si>
  <si>
    <t>2018-08-26</t>
  </si>
  <si>
    <t>1EUR=4,2902</t>
  </si>
  <si>
    <r>
      <t>Mleko surowe</t>
    </r>
    <r>
      <rPr>
        <b/>
        <sz val="11"/>
        <rFont val="Times New Roman"/>
        <family val="1"/>
        <charset val="238"/>
      </rPr>
      <t xml:space="preserve"> skup     lipiec 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</si>
</sst>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9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sz val="16"/>
      <color indexed="10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2"/>
      <name val="Arial CE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0" fontId="67" fillId="7" borderId="1" applyNumberFormat="0" applyAlignment="0" applyProtection="0"/>
    <xf numFmtId="0" fontId="68" fillId="20" borderId="2" applyNumberFormat="0" applyAlignment="0" applyProtection="0"/>
    <xf numFmtId="0" fontId="6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71" fillId="21" borderId="4" applyNumberFormat="0" applyAlignment="0" applyProtection="0"/>
    <xf numFmtId="0" fontId="72" fillId="0" borderId="5" applyNumberFormat="0" applyFill="0" applyAlignment="0" applyProtection="0"/>
    <xf numFmtId="0" fontId="73" fillId="0" borderId="6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75" fillId="22" borderId="0" applyNumberFormat="0" applyBorder="0" applyAlignment="0" applyProtection="0"/>
    <xf numFmtId="0" fontId="52" fillId="0" borderId="0"/>
    <xf numFmtId="0" fontId="8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76" fillId="20" borderId="1" applyNumberFormat="0" applyAlignment="0" applyProtection="0"/>
    <xf numFmtId="0" fontId="77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3" borderId="9" applyNumberFormat="0" applyFont="0" applyAlignment="0" applyProtection="0"/>
    <xf numFmtId="0" fontId="81" fillId="3" borderId="0" applyNumberFormat="0" applyBorder="0" applyAlignment="0" applyProtection="0"/>
    <xf numFmtId="0" fontId="1" fillId="0" borderId="0"/>
    <xf numFmtId="0" fontId="92" fillId="0" borderId="0"/>
  </cellStyleXfs>
  <cellXfs count="55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24" borderId="2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4" fontId="8" fillId="24" borderId="30" xfId="0" applyNumberFormat="1" applyFont="1" applyFill="1" applyBorder="1" applyAlignment="1">
      <alignment horizontal="center" vertical="center" wrapText="1"/>
    </xf>
    <xf numFmtId="4" fontId="8" fillId="24" borderId="3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19" fillId="0" borderId="50" xfId="0" applyNumberFormat="1" applyFont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4" fontId="8" fillId="26" borderId="50" xfId="0" applyNumberFormat="1" applyFont="1" applyFill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1" fillId="0" borderId="0" xfId="0" applyFont="1" applyFill="1"/>
    <xf numFmtId="0" fontId="43" fillId="0" borderId="0" xfId="0" applyFont="1"/>
    <xf numFmtId="0" fontId="8" fillId="0" borderId="0" xfId="0" applyFont="1"/>
    <xf numFmtId="0" fontId="44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5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5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wrapText="1"/>
    </xf>
    <xf numFmtId="4" fontId="8" fillId="24" borderId="50" xfId="0" applyNumberFormat="1" applyFont="1" applyFill="1" applyBorder="1" applyAlignment="1">
      <alignment horizontal="center" vertical="center" wrapText="1"/>
    </xf>
    <xf numFmtId="0" fontId="48" fillId="0" borderId="47" xfId="0" applyFont="1" applyBorder="1" applyAlignment="1">
      <alignment horizontal="center"/>
    </xf>
    <xf numFmtId="0" fontId="48" fillId="24" borderId="47" xfId="0" applyFont="1" applyFill="1" applyBorder="1" applyAlignment="1">
      <alignment horizontal="center"/>
    </xf>
    <xf numFmtId="0" fontId="48" fillId="24" borderId="59" xfId="0" applyFont="1" applyFill="1" applyBorder="1" applyAlignment="1">
      <alignment horizontal="center"/>
    </xf>
    <xf numFmtId="0" fontId="48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/>
    </xf>
    <xf numFmtId="2" fontId="3" fillId="0" borderId="60" xfId="41" applyNumberFormat="1" applyFont="1" applyBorder="1" applyAlignment="1">
      <alignment horizontal="center" vertical="center"/>
    </xf>
    <xf numFmtId="165" fontId="16" fillId="24" borderId="61" xfId="0" applyNumberFormat="1" applyFont="1" applyFill="1" applyBorder="1" applyAlignment="1">
      <alignment horizontal="center" vertical="center"/>
    </xf>
    <xf numFmtId="165" fontId="16" fillId="25" borderId="45" xfId="0" applyNumberFormat="1" applyFont="1" applyFill="1" applyBorder="1" applyAlignment="1">
      <alignment horizontal="center" vertical="center"/>
    </xf>
    <xf numFmtId="0" fontId="49" fillId="0" borderId="0" xfId="0" applyFont="1"/>
    <xf numFmtId="0" fontId="1" fillId="0" borderId="0" xfId="40"/>
    <xf numFmtId="4" fontId="8" fillId="0" borderId="62" xfId="0" applyNumberFormat="1" applyFont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 wrapText="1"/>
    </xf>
    <xf numFmtId="4" fontId="8" fillId="24" borderId="37" xfId="0" applyNumberFormat="1" applyFont="1" applyFill="1" applyBorder="1" applyAlignment="1">
      <alignment horizontal="center" vertical="center" wrapText="1"/>
    </xf>
    <xf numFmtId="4" fontId="8" fillId="24" borderId="17" xfId="0" applyNumberFormat="1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2" fontId="45" fillId="24" borderId="17" xfId="0" applyNumberFormat="1" applyFont="1" applyFill="1" applyBorder="1" applyAlignment="1">
      <alignment horizontal="center" vertical="center"/>
    </xf>
    <xf numFmtId="0" fontId="53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4" fontId="8" fillId="24" borderId="34" xfId="0" applyNumberFormat="1" applyFont="1" applyFill="1" applyBorder="1" applyAlignment="1">
      <alignment horizontal="center" vertical="center" wrapText="1"/>
    </xf>
    <xf numFmtId="0" fontId="55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8" fillId="0" borderId="47" xfId="0" applyFont="1" applyFill="1" applyBorder="1" applyAlignment="1">
      <alignment horizontal="center"/>
    </xf>
    <xf numFmtId="0" fontId="48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7" fillId="0" borderId="0" xfId="40" applyFont="1"/>
    <xf numFmtId="0" fontId="58" fillId="0" borderId="0" xfId="40" applyFont="1"/>
    <xf numFmtId="0" fontId="59" fillId="0" borderId="49" xfId="40" applyFont="1" applyBorder="1" applyAlignment="1">
      <alignment horizontal="centerContinuous"/>
    </xf>
    <xf numFmtId="0" fontId="59" fillId="0" borderId="64" xfId="40" applyFont="1" applyBorder="1" applyAlignment="1">
      <alignment horizontal="centerContinuous"/>
    </xf>
    <xf numFmtId="0" fontId="59" fillId="0" borderId="61" xfId="40" applyFont="1" applyBorder="1" applyAlignment="1">
      <alignment horizontal="centerContinuous"/>
    </xf>
    <xf numFmtId="0" fontId="19" fillId="0" borderId="0" xfId="40" applyFont="1"/>
    <xf numFmtId="0" fontId="53" fillId="0" borderId="69" xfId="40" applyFont="1" applyBorder="1" applyAlignment="1">
      <alignment horizontal="centerContinuous"/>
    </xf>
    <xf numFmtId="0" fontId="53" fillId="0" borderId="70" xfId="40" applyFont="1" applyBorder="1" applyAlignment="1">
      <alignment horizontal="centerContinuous"/>
    </xf>
    <xf numFmtId="0" fontId="53" fillId="0" borderId="71" xfId="40" applyFont="1" applyBorder="1" applyAlignment="1">
      <alignment horizontal="centerContinuous"/>
    </xf>
    <xf numFmtId="0" fontId="53" fillId="0" borderId="72" xfId="40" applyFont="1" applyBorder="1" applyAlignment="1">
      <alignment horizontal="centerContinuous"/>
    </xf>
    <xf numFmtId="0" fontId="60" fillId="0" borderId="73" xfId="40" applyFont="1" applyBorder="1" applyAlignment="1">
      <alignment horizontal="center" vertical="center"/>
    </xf>
    <xf numFmtId="0" fontId="60" fillId="0" borderId="74" xfId="40" applyFont="1" applyFill="1" applyBorder="1" applyAlignment="1">
      <alignment horizontal="center" vertical="center" wrapText="1"/>
    </xf>
    <xf numFmtId="0" fontId="60" fillId="24" borderId="75" xfId="40" applyFont="1" applyFill="1" applyBorder="1" applyAlignment="1">
      <alignment horizontal="center" vertical="center" wrapText="1"/>
    </xf>
    <xf numFmtId="0" fontId="60" fillId="0" borderId="76" xfId="40" applyFont="1" applyBorder="1" applyAlignment="1">
      <alignment horizontal="center" vertical="center" wrapText="1"/>
    </xf>
    <xf numFmtId="0" fontId="60" fillId="0" borderId="50" xfId="40" applyFont="1" applyBorder="1" applyAlignment="1">
      <alignment vertical="center"/>
    </xf>
    <xf numFmtId="3" fontId="27" fillId="0" borderId="17" xfId="39" applyNumberFormat="1" applyFont="1" applyBorder="1"/>
    <xf numFmtId="3" fontId="27" fillId="24" borderId="64" xfId="39" applyNumberFormat="1" applyFont="1" applyFill="1" applyBorder="1"/>
    <xf numFmtId="3" fontId="27" fillId="0" borderId="45" xfId="39" applyNumberFormat="1" applyFont="1" applyBorder="1"/>
    <xf numFmtId="0" fontId="60" fillId="0" borderId="16" xfId="40" applyFont="1" applyBorder="1" applyAlignment="1">
      <alignment vertical="center"/>
    </xf>
    <xf numFmtId="3" fontId="27" fillId="0" borderId="60" xfId="39" applyNumberFormat="1" applyFont="1" applyBorder="1"/>
    <xf numFmtId="3" fontId="27" fillId="24" borderId="44" xfId="39" applyNumberFormat="1" applyFont="1" applyFill="1" applyBorder="1"/>
    <xf numFmtId="4" fontId="19" fillId="0" borderId="28" xfId="39" applyNumberFormat="1" applyFont="1" applyBorder="1"/>
    <xf numFmtId="3" fontId="19" fillId="0" borderId="77" xfId="40" applyNumberFormat="1" applyFont="1" applyBorder="1"/>
    <xf numFmtId="3" fontId="19" fillId="24" borderId="77" xfId="40" applyNumberFormat="1" applyFont="1" applyFill="1" applyBorder="1"/>
    <xf numFmtId="4" fontId="19" fillId="0" borderId="77" xfId="39" applyNumberFormat="1" applyFont="1" applyBorder="1"/>
    <xf numFmtId="3" fontId="19" fillId="0" borderId="77" xfId="39" applyNumberFormat="1" applyFont="1" applyBorder="1"/>
    <xf numFmtId="3" fontId="19" fillId="24" borderId="78" xfId="39" applyNumberFormat="1" applyFont="1" applyFill="1" applyBorder="1"/>
    <xf numFmtId="3" fontId="19" fillId="0" borderId="42" xfId="39" applyNumberFormat="1" applyFont="1" applyBorder="1"/>
    <xf numFmtId="4" fontId="19" fillId="0" borderId="27" xfId="39" applyNumberFormat="1" applyFont="1" applyBorder="1"/>
    <xf numFmtId="3" fontId="19" fillId="0" borderId="46" xfId="40" applyNumberFormat="1" applyFont="1" applyBorder="1"/>
    <xf numFmtId="3" fontId="19" fillId="24" borderId="46" xfId="40" applyNumberFormat="1" applyFont="1" applyFill="1" applyBorder="1"/>
    <xf numFmtId="4" fontId="19" fillId="0" borderId="46" xfId="39" applyNumberFormat="1" applyFont="1" applyBorder="1"/>
    <xf numFmtId="3" fontId="19" fillId="0" borderId="46" xfId="39" applyNumberFormat="1" applyFont="1" applyBorder="1"/>
    <xf numFmtId="3" fontId="19" fillId="24" borderId="79" xfId="39" applyNumberFormat="1" applyFont="1" applyFill="1" applyBorder="1"/>
    <xf numFmtId="3" fontId="19" fillId="0" borderId="38" xfId="39" applyNumberFormat="1" applyFont="1" applyBorder="1"/>
    <xf numFmtId="4" fontId="19" fillId="0" borderId="29" xfId="39" applyNumberFormat="1" applyFont="1" applyBorder="1"/>
    <xf numFmtId="3" fontId="19" fillId="0" borderId="47" xfId="40" applyNumberFormat="1" applyFont="1" applyBorder="1"/>
    <xf numFmtId="3" fontId="19" fillId="24" borderId="47" xfId="40" applyNumberFormat="1" applyFont="1" applyFill="1" applyBorder="1"/>
    <xf numFmtId="4" fontId="19" fillId="0" borderId="47" xfId="39" applyNumberFormat="1" applyFont="1" applyBorder="1"/>
    <xf numFmtId="3" fontId="19" fillId="0" borderId="47" xfId="39" applyNumberFormat="1" applyFont="1" applyBorder="1"/>
    <xf numFmtId="3" fontId="19" fillId="24" borderId="80" xfId="39" applyNumberFormat="1" applyFont="1" applyFill="1" applyBorder="1"/>
    <xf numFmtId="3" fontId="19" fillId="0" borderId="35" xfId="39" applyNumberFormat="1" applyFont="1" applyBorder="1"/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1" fillId="0" borderId="0" xfId="0" applyFont="1" applyFill="1"/>
    <xf numFmtId="0" fontId="62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3" fillId="0" borderId="0" xfId="0" applyFont="1"/>
    <xf numFmtId="0" fontId="64" fillId="0" borderId="0" xfId="0" applyFont="1"/>
    <xf numFmtId="0" fontId="1" fillId="0" borderId="0" xfId="40" applyFont="1"/>
    <xf numFmtId="0" fontId="48" fillId="0" borderId="39" xfId="0" applyFont="1" applyFill="1" applyBorder="1" applyAlignment="1">
      <alignment horizontal="center"/>
    </xf>
    <xf numFmtId="0" fontId="48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8" fillId="0" borderId="39" xfId="0" applyFont="1" applyBorder="1" applyAlignment="1">
      <alignment horizontal="center"/>
    </xf>
    <xf numFmtId="0" fontId="48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165" fontId="19" fillId="0" borderId="50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8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8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60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2" fillId="0" borderId="0" xfId="37"/>
    <xf numFmtId="0" fontId="82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4" fontId="8" fillId="26" borderId="90" xfId="0" applyNumberFormat="1" applyFont="1" applyFill="1" applyBorder="1" applyAlignment="1">
      <alignment horizontal="center" vertical="center" wrapText="1"/>
    </xf>
    <xf numFmtId="165" fontId="53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0" fontId="83" fillId="0" borderId="0" xfId="0" applyFont="1"/>
    <xf numFmtId="0" fontId="84" fillId="0" borderId="0" xfId="0" applyFont="1"/>
    <xf numFmtId="0" fontId="86" fillId="0" borderId="0" xfId="0" applyFont="1"/>
    <xf numFmtId="0" fontId="54" fillId="0" borderId="0" xfId="0" applyFont="1"/>
    <xf numFmtId="0" fontId="60" fillId="0" borderId="107" xfId="40" applyFont="1" applyFill="1" applyBorder="1" applyAlignment="1">
      <alignment horizontal="center" vertical="center" wrapText="1"/>
    </xf>
    <xf numFmtId="0" fontId="60" fillId="0" borderId="108" xfId="40" applyFont="1" applyBorder="1" applyAlignment="1">
      <alignment horizontal="center" vertical="center" wrapText="1"/>
    </xf>
    <xf numFmtId="3" fontId="19" fillId="0" borderId="28" xfId="40" applyNumberFormat="1" applyFont="1" applyBorder="1"/>
    <xf numFmtId="3" fontId="19" fillId="0" borderId="27" xfId="40" applyNumberFormat="1" applyFont="1" applyBorder="1"/>
    <xf numFmtId="3" fontId="19" fillId="0" borderId="29" xfId="40" applyNumberFormat="1" applyFont="1" applyBorder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9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4" fontId="8" fillId="26" borderId="20" xfId="0" applyNumberFormat="1" applyFont="1" applyFill="1" applyBorder="1" applyAlignment="1">
      <alignment horizontal="center" vertical="center" wrapText="1"/>
    </xf>
    <xf numFmtId="0" fontId="60" fillId="0" borderId="73" xfId="40" applyFont="1" applyBorder="1" applyAlignment="1">
      <alignment horizontal="center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0" fontId="19" fillId="0" borderId="111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2" xfId="38" applyNumberFormat="1" applyFont="1" applyFill="1" applyBorder="1"/>
    <xf numFmtId="169" fontId="15" fillId="0" borderId="114" xfId="0" applyNumberFormat="1" applyFont="1" applyFill="1" applyBorder="1"/>
    <xf numFmtId="169" fontId="15" fillId="0" borderId="115" xfId="0" applyNumberFormat="1" applyFont="1" applyFill="1" applyBorder="1"/>
    <xf numFmtId="168" fontId="85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7" fillId="0" borderId="52" xfId="0" applyFont="1" applyBorder="1" applyAlignment="1">
      <alignment horizontal="centerContinuous"/>
    </xf>
    <xf numFmtId="0" fontId="88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7" fillId="0" borderId="46" xfId="0" applyFont="1" applyBorder="1" applyAlignment="1">
      <alignment horizontal="centerContinuous" vertical="center" wrapText="1"/>
    </xf>
    <xf numFmtId="4" fontId="8" fillId="24" borderId="47" xfId="0" applyNumberFormat="1" applyFont="1" applyFill="1" applyBorder="1" applyAlignment="1">
      <alignment horizontal="center" vertical="center" wrapText="1"/>
    </xf>
    <xf numFmtId="164" fontId="39" fillId="0" borderId="0" xfId="0" applyNumberFormat="1" applyFont="1" applyFill="1" applyBorder="1"/>
    <xf numFmtId="4" fontId="8" fillId="0" borderId="50" xfId="0" applyNumberFormat="1" applyFont="1" applyFill="1" applyBorder="1" applyAlignment="1">
      <alignment horizontal="center" vertical="center" wrapText="1"/>
    </xf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4" fontId="90" fillId="0" borderId="50" xfId="0" applyNumberFormat="1" applyFont="1" applyFill="1" applyBorder="1" applyAlignment="1">
      <alignment horizontal="center" vertical="center" wrapText="1"/>
    </xf>
    <xf numFmtId="4" fontId="90" fillId="0" borderId="20" xfId="0" applyNumberFormat="1" applyFont="1" applyFill="1" applyBorder="1" applyAlignment="1">
      <alignment horizontal="center" vertical="center" wrapText="1"/>
    </xf>
    <xf numFmtId="4" fontId="90" fillId="0" borderId="90" xfId="0" applyNumberFormat="1" applyFont="1" applyFill="1" applyBorder="1" applyAlignment="1">
      <alignment horizontal="center" vertical="center" wrapText="1"/>
    </xf>
    <xf numFmtId="4" fontId="16" fillId="24" borderId="17" xfId="0" applyNumberFormat="1" applyFont="1" applyFill="1" applyBorder="1" applyAlignment="1">
      <alignment horizontal="center" vertical="center" wrapText="1"/>
    </xf>
    <xf numFmtId="0" fontId="91" fillId="0" borderId="23" xfId="0" applyFont="1" applyBorder="1"/>
    <xf numFmtId="0" fontId="91" fillId="0" borderId="33" xfId="0" applyFont="1" applyBorder="1"/>
    <xf numFmtId="0" fontId="0" fillId="0" borderId="49" xfId="0" applyBorder="1"/>
    <xf numFmtId="4" fontId="8" fillId="0" borderId="41" xfId="0" applyNumberFormat="1" applyFont="1" applyBorder="1" applyAlignment="1">
      <alignment horizontal="center" vertical="center" wrapText="1"/>
    </xf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0" fontId="88" fillId="0" borderId="22" xfId="0" applyFont="1" applyBorder="1" applyAlignment="1">
      <alignment horizontal="center" wrapText="1"/>
    </xf>
    <xf numFmtId="0" fontId="94" fillId="0" borderId="50" xfId="0" applyFont="1" applyFill="1" applyBorder="1" applyAlignment="1">
      <alignment horizontal="center" wrapText="1"/>
    </xf>
    <xf numFmtId="0" fontId="93" fillId="0" borderId="0" xfId="37" applyFont="1"/>
    <xf numFmtId="169" fontId="15" fillId="24" borderId="87" xfId="38" applyNumberFormat="1" applyFont="1" applyFill="1" applyBorder="1"/>
    <xf numFmtId="169" fontId="15" fillId="24" borderId="112" xfId="38" applyNumberFormat="1" applyFont="1" applyFill="1" applyBorder="1"/>
    <xf numFmtId="169" fontId="37" fillId="0" borderId="113" xfId="0" applyNumberFormat="1" applyFont="1" applyBorder="1"/>
    <xf numFmtId="169" fontId="39" fillId="0" borderId="114" xfId="38" applyNumberFormat="1" applyFont="1" applyBorder="1"/>
    <xf numFmtId="169" fontId="39" fillId="0" borderId="115" xfId="38" applyNumberFormat="1" applyFont="1" applyBorder="1"/>
    <xf numFmtId="169" fontId="15" fillId="24" borderId="87" xfId="0" applyNumberFormat="1" applyFont="1" applyFill="1" applyBorder="1"/>
    <xf numFmtId="169" fontId="15" fillId="24" borderId="112" xfId="0" applyNumberFormat="1" applyFont="1" applyFill="1" applyBorder="1"/>
    <xf numFmtId="169" fontId="39" fillId="0" borderId="114" xfId="0" applyNumberFormat="1" applyFont="1" applyBorder="1"/>
    <xf numFmtId="169" fontId="39" fillId="0" borderId="115" xfId="0" applyNumberFormat="1" applyFont="1" applyBorder="1"/>
    <xf numFmtId="0" fontId="88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170" fontId="31" fillId="0" borderId="5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7" fillId="0" borderId="16" xfId="39" applyNumberFormat="1" applyFont="1" applyBorder="1"/>
    <xf numFmtId="3" fontId="27" fillId="0" borderId="50" xfId="39" applyNumberFormat="1" applyFont="1" applyBorder="1"/>
    <xf numFmtId="0" fontId="8" fillId="0" borderId="11" xfId="0" applyFont="1" applyFill="1" applyBorder="1" applyAlignment="1">
      <alignment horizontal="centerContinuous" vertical="center" wrapText="1"/>
    </xf>
    <xf numFmtId="0" fontId="82" fillId="0" borderId="23" xfId="0" applyFont="1" applyBorder="1"/>
    <xf numFmtId="0" fontId="0" fillId="0" borderId="33" xfId="0" applyFont="1" applyBorder="1"/>
    <xf numFmtId="0" fontId="44" fillId="0" borderId="0" xfId="0" applyFont="1" applyAlignment="1">
      <alignment vertical="center"/>
    </xf>
    <xf numFmtId="0" fontId="95" fillId="0" borderId="0" xfId="0" applyFont="1"/>
    <xf numFmtId="0" fontId="96" fillId="0" borderId="0" xfId="0" applyFont="1" applyAlignment="1">
      <alignment vertical="center"/>
    </xf>
    <xf numFmtId="164" fontId="45" fillId="26" borderId="50" xfId="0" applyNumberFormat="1" applyFont="1" applyFill="1" applyBorder="1" applyAlignment="1">
      <alignment horizontal="right" vertical="center" wrapText="1"/>
    </xf>
    <xf numFmtId="164" fontId="45" fillId="26" borderId="20" xfId="0" applyNumberFormat="1" applyFont="1" applyFill="1" applyBorder="1" applyAlignment="1">
      <alignment horizontal="right" vertical="center" wrapText="1"/>
    </xf>
    <xf numFmtId="0" fontId="97" fillId="0" borderId="0" xfId="0" applyFont="1"/>
    <xf numFmtId="164" fontId="46" fillId="0" borderId="50" xfId="0" applyNumberFormat="1" applyFont="1" applyFill="1" applyBorder="1" applyAlignment="1">
      <alignment horizontal="right" vertical="center" wrapText="1"/>
    </xf>
    <xf numFmtId="164" fontId="46" fillId="0" borderId="20" xfId="0" applyNumberFormat="1" applyFont="1" applyFill="1" applyBorder="1" applyAlignment="1">
      <alignment horizontal="right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38" xfId="0" quotePrefix="1" applyNumberFormat="1" applyFont="1" applyBorder="1" applyAlignment="1">
      <alignment horizontal="center" vertical="center" wrapText="1"/>
    </xf>
    <xf numFmtId="164" fontId="8" fillId="0" borderId="43" xfId="0" quotePrefix="1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164" fontId="8" fillId="0" borderId="117" xfId="0" applyNumberFormat="1" applyFont="1" applyBorder="1" applyAlignment="1">
      <alignment horizontal="center" vertical="center" wrapText="1"/>
    </xf>
    <xf numFmtId="164" fontId="8" fillId="0" borderId="79" xfId="0" applyNumberFormat="1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164" fontId="8" fillId="0" borderId="36" xfId="0" quotePrefix="1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8" fillId="0" borderId="78" xfId="0" applyNumberFormat="1" applyFont="1" applyBorder="1" applyAlignment="1">
      <alignment horizontal="center" vertical="center" wrapText="1"/>
    </xf>
    <xf numFmtId="164" fontId="8" fillId="0" borderId="78" xfId="0" quotePrefix="1" applyNumberFormat="1" applyFont="1" applyBorder="1" applyAlignment="1">
      <alignment horizontal="center" vertical="center" wrapText="1"/>
    </xf>
    <xf numFmtId="4" fontId="16" fillId="24" borderId="29" xfId="0" applyNumberFormat="1" applyFont="1" applyFill="1" applyBorder="1" applyAlignment="1">
      <alignment horizontal="center" vertical="center" wrapText="1"/>
    </xf>
    <xf numFmtId="4" fontId="16" fillId="0" borderId="34" xfId="0" applyNumberFormat="1" applyFont="1" applyBorder="1" applyAlignment="1">
      <alignment horizontal="center" vertical="center" wrapText="1"/>
    </xf>
    <xf numFmtId="164" fontId="16" fillId="0" borderId="80" xfId="0" applyNumberFormat="1" applyFont="1" applyBorder="1" applyAlignment="1">
      <alignment horizontal="center" vertical="center" wrapText="1"/>
    </xf>
    <xf numFmtId="164" fontId="8" fillId="0" borderId="46" xfId="0" quotePrefix="1" applyNumberFormat="1" applyFont="1" applyBorder="1" applyAlignment="1">
      <alignment horizontal="center" vertical="center" wrapText="1"/>
    </xf>
    <xf numFmtId="164" fontId="8" fillId="0" borderId="39" xfId="0" quotePrefix="1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4" fontId="8" fillId="0" borderId="99" xfId="0" applyNumberFormat="1" applyFont="1" applyBorder="1" applyAlignment="1">
      <alignment horizontal="center" vertical="center" wrapText="1"/>
    </xf>
    <xf numFmtId="164" fontId="8" fillId="0" borderId="99" xfId="0" applyNumberFormat="1" applyFont="1" applyBorder="1" applyAlignment="1">
      <alignment horizontal="center" vertical="center" wrapText="1"/>
    </xf>
    <xf numFmtId="4" fontId="8" fillId="0" borderId="104" xfId="0" applyNumberFormat="1" applyFont="1" applyBorder="1" applyAlignment="1">
      <alignment horizontal="center" vertical="center" wrapText="1"/>
    </xf>
    <xf numFmtId="164" fontId="8" fillId="0" borderId="104" xfId="0" applyNumberFormat="1" applyFont="1" applyBorder="1" applyAlignment="1">
      <alignment horizontal="center" vertical="center" wrapText="1"/>
    </xf>
    <xf numFmtId="4" fontId="8" fillId="0" borderId="85" xfId="0" applyNumberFormat="1" applyFont="1" applyBorder="1" applyAlignment="1">
      <alignment horizontal="center" vertical="center" wrapText="1"/>
    </xf>
    <xf numFmtId="164" fontId="89" fillId="0" borderId="104" xfId="0" applyNumberFormat="1" applyFont="1" applyBorder="1" applyAlignment="1">
      <alignment horizontal="center" vertical="center" wrapText="1"/>
    </xf>
    <xf numFmtId="164" fontId="89" fillId="0" borderId="79" xfId="0" applyNumberFormat="1" applyFont="1" applyBorder="1" applyAlignment="1">
      <alignment horizontal="center" vertical="center" wrapText="1"/>
    </xf>
    <xf numFmtId="4" fontId="8" fillId="24" borderId="96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4" fontId="8" fillId="0" borderId="111" xfId="0" applyNumberFormat="1" applyFont="1" applyBorder="1" applyAlignment="1">
      <alignment horizontal="center" vertical="center" wrapText="1"/>
    </xf>
    <xf numFmtId="164" fontId="89" fillId="0" borderId="111" xfId="0" applyNumberFormat="1" applyFont="1" applyBorder="1" applyAlignment="1">
      <alignment horizontal="center" vertical="center" wrapText="1"/>
    </xf>
    <xf numFmtId="164" fontId="89" fillId="0" borderId="80" xfId="0" applyNumberFormat="1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center" vertical="center" wrapText="1"/>
    </xf>
    <xf numFmtId="4" fontId="8" fillId="0" borderId="86" xfId="0" applyNumberFormat="1" applyFont="1" applyBorder="1" applyAlignment="1">
      <alignment horizontal="center" vertical="center" wrapText="1"/>
    </xf>
    <xf numFmtId="164" fontId="8" fillId="0" borderId="86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4" fontId="8" fillId="24" borderId="25" xfId="0" applyNumberFormat="1" applyFont="1" applyFill="1" applyBorder="1" applyAlignment="1">
      <alignment horizontal="center" vertical="center" wrapText="1"/>
    </xf>
    <xf numFmtId="4" fontId="16" fillId="24" borderId="27" xfId="0" applyNumberFormat="1" applyFont="1" applyFill="1" applyBorder="1" applyAlignment="1">
      <alignment horizontal="center" vertical="center" wrapText="1"/>
    </xf>
    <xf numFmtId="4" fontId="16" fillId="0" borderId="37" xfId="0" applyNumberFormat="1" applyFont="1" applyBorder="1" applyAlignment="1">
      <alignment horizontal="center" vertical="center" wrapText="1"/>
    </xf>
    <xf numFmtId="164" fontId="16" fillId="0" borderId="79" xfId="0" applyNumberFormat="1" applyFont="1" applyBorder="1" applyAlignment="1">
      <alignment horizontal="center" vertical="center" wrapText="1"/>
    </xf>
    <xf numFmtId="164" fontId="16" fillId="0" borderId="38" xfId="0" applyNumberFormat="1" applyFont="1" applyBorder="1" applyAlignment="1">
      <alignment horizontal="center" vertical="center" wrapText="1"/>
    </xf>
    <xf numFmtId="4" fontId="16" fillId="24" borderId="37" xfId="0" applyNumberFormat="1" applyFont="1" applyFill="1" applyBorder="1" applyAlignment="1">
      <alignment horizontal="center" vertical="center" wrapText="1"/>
    </xf>
    <xf numFmtId="4" fontId="8" fillId="24" borderId="41" xfId="0" applyNumberFormat="1" applyFont="1" applyFill="1" applyBorder="1" applyAlignment="1">
      <alignment horizontal="center" vertical="center" wrapText="1"/>
    </xf>
    <xf numFmtId="164" fontId="8" fillId="0" borderId="42" xfId="0" quotePrefix="1" applyNumberFormat="1" applyFont="1" applyBorder="1" applyAlignment="1">
      <alignment horizontal="center" vertical="center" wrapText="1"/>
    </xf>
    <xf numFmtId="164" fontId="16" fillId="0" borderId="35" xfId="0" applyNumberFormat="1" applyFont="1" applyBorder="1" applyAlignment="1">
      <alignment horizontal="center" vertical="center" wrapText="1"/>
    </xf>
    <xf numFmtId="4" fontId="16" fillId="24" borderId="34" xfId="0" applyNumberFormat="1" applyFont="1" applyFill="1" applyBorder="1" applyAlignment="1">
      <alignment horizontal="center" vertical="center" wrapText="1"/>
    </xf>
    <xf numFmtId="164" fontId="16" fillId="0" borderId="35" xfId="0" quotePrefix="1" applyNumberFormat="1" applyFont="1" applyBorder="1" applyAlignment="1">
      <alignment horizontal="center" vertical="center" wrapText="1"/>
    </xf>
    <xf numFmtId="164" fontId="8" fillId="0" borderId="80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167" fontId="8" fillId="24" borderId="15" xfId="0" applyNumberFormat="1" applyFont="1" applyFill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164" fontId="8" fillId="24" borderId="15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24" borderId="30" xfId="0" applyNumberFormat="1" applyFont="1" applyFill="1" applyBorder="1" applyAlignment="1">
      <alignment horizontal="center" vertical="center" wrapText="1"/>
    </xf>
    <xf numFmtId="164" fontId="8" fillId="0" borderId="62" xfId="0" applyNumberFormat="1" applyFont="1" applyBorder="1" applyAlignment="1">
      <alignment horizontal="center" vertical="center" wrapText="1"/>
    </xf>
    <xf numFmtId="164" fontId="8" fillId="0" borderId="52" xfId="0" applyNumberFormat="1" applyFont="1" applyBorder="1" applyAlignment="1">
      <alignment horizontal="center" vertical="center" wrapText="1"/>
    </xf>
    <xf numFmtId="164" fontId="8" fillId="0" borderId="106" xfId="0" applyNumberFormat="1" applyFont="1" applyBorder="1" applyAlignment="1">
      <alignment horizontal="center" vertical="center" wrapText="1"/>
    </xf>
    <xf numFmtId="0" fontId="0" fillId="0" borderId="23" xfId="0" applyFont="1" applyBorder="1"/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2" xfId="38" applyFont="1" applyBorder="1"/>
    <xf numFmtId="169" fontId="15" fillId="0" borderId="114" xfId="38" applyNumberFormat="1" applyFont="1" applyBorder="1"/>
    <xf numFmtId="169" fontId="15" fillId="0" borderId="115" xfId="38" applyNumberFormat="1" applyFont="1" applyBorder="1"/>
    <xf numFmtId="0" fontId="48" fillId="0" borderId="62" xfId="0" applyFont="1" applyFill="1" applyBorder="1" applyAlignment="1">
      <alignment horizontal="center"/>
    </xf>
    <xf numFmtId="0" fontId="48" fillId="24" borderId="43" xfId="0" applyFont="1" applyFill="1" applyBorder="1" applyAlignment="1">
      <alignment horizontal="center"/>
    </xf>
    <xf numFmtId="169" fontId="39" fillId="0" borderId="118" xfId="38" applyNumberFormat="1" applyFont="1" applyBorder="1"/>
    <xf numFmtId="169" fontId="39" fillId="24" borderId="119" xfId="38" applyNumberFormat="1" applyFont="1" applyFill="1" applyBorder="1"/>
    <xf numFmtId="169" fontId="15" fillId="0" borderId="118" xfId="0" applyNumberFormat="1" applyFont="1" applyFill="1" applyBorder="1"/>
    <xf numFmtId="169" fontId="15" fillId="24" borderId="120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4" fontId="7" fillId="24" borderId="17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64" fontId="7" fillId="0" borderId="60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4" fontId="7" fillId="24" borderId="30" xfId="0" applyNumberFormat="1" applyFont="1" applyFill="1" applyBorder="1" applyAlignment="1">
      <alignment horizontal="center" vertical="center" wrapText="1"/>
    </xf>
    <xf numFmtId="4" fontId="7" fillId="0" borderId="62" xfId="0" applyNumberFormat="1" applyFont="1" applyBorder="1" applyAlignment="1">
      <alignment horizontal="center" vertical="center" wrapText="1"/>
    </xf>
    <xf numFmtId="164" fontId="7" fillId="0" borderId="43" xfId="0" applyNumberFormat="1" applyFont="1" applyBorder="1" applyAlignment="1">
      <alignment horizontal="center" vertical="center" wrapText="1"/>
    </xf>
    <xf numFmtId="164" fontId="7" fillId="24" borderId="17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Alignment="1"/>
    <xf numFmtId="0" fontId="0" fillId="0" borderId="0" xfId="0" applyAlignment="1"/>
    <xf numFmtId="0" fontId="53" fillId="0" borderId="22" xfId="0" applyFont="1" applyFill="1" applyBorder="1" applyAlignment="1" applyProtection="1">
      <alignment horizontal="center" vertical="center" wrapText="1"/>
      <protection locked="0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53" fillId="0" borderId="49" xfId="0" applyFont="1" applyFill="1" applyBorder="1" applyAlignment="1" applyProtection="1">
      <alignment horizontal="center" vertical="top" wrapText="1"/>
      <protection locked="0"/>
    </xf>
    <xf numFmtId="0" fontId="53" fillId="0" borderId="64" xfId="0" applyFont="1" applyFill="1" applyBorder="1" applyAlignment="1" applyProtection="1">
      <alignment horizontal="center" vertical="top" wrapText="1"/>
      <protection locked="0"/>
    </xf>
    <xf numFmtId="0" fontId="53" fillId="0" borderId="61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10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4" fillId="0" borderId="23" xfId="0" applyFont="1" applyBorder="1" applyAlignment="1">
      <alignment vertical="center" wrapText="1"/>
    </xf>
    <xf numFmtId="0" fontId="54" fillId="0" borderId="9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54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49" fontId="47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7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7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409575</xdr:colOff>
      <xdr:row>35</xdr:row>
      <xdr:rowOff>161924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4"/>
          <a:ext cx="6153150" cy="35909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62</xdr:row>
      <xdr:rowOff>161924</xdr:rowOff>
    </xdr:from>
    <xdr:to>
      <xdr:col>9</xdr:col>
      <xdr:colOff>428624</xdr:colOff>
      <xdr:row>83</xdr:row>
      <xdr:rowOff>9524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10353674"/>
          <a:ext cx="530542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219951</xdr:colOff>
      <xdr:row>82</xdr:row>
      <xdr:rowOff>152399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4"/>
          <a:ext cx="5706351" cy="3248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552451</xdr:colOff>
      <xdr:row>46</xdr:row>
      <xdr:rowOff>91633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6004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19050</xdr:colOff>
      <xdr:row>61</xdr:row>
      <xdr:rowOff>19051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76650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552451</xdr:colOff>
      <xdr:row>61</xdr:row>
      <xdr:rowOff>19051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600450" cy="228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152400</xdr:rowOff>
    </xdr:from>
    <xdr:to>
      <xdr:col>15</xdr:col>
      <xdr:colOff>16044</xdr:colOff>
      <xdr:row>20</xdr:row>
      <xdr:rowOff>47516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524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123825</xdr:colOff>
      <xdr:row>34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8142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114300</xdr:colOff>
      <xdr:row>49</xdr:row>
      <xdr:rowOff>38101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71900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123825</xdr:colOff>
      <xdr:row>34</xdr:row>
      <xdr:rowOff>28575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8142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95250</xdr:colOff>
      <xdr:row>49</xdr:row>
      <xdr:rowOff>19248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75285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28576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336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19050</xdr:colOff>
      <xdr:row>49</xdr:row>
      <xdr:rowOff>19050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76650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15</xdr:col>
      <xdr:colOff>311398</xdr:colOff>
      <xdr:row>69</xdr:row>
      <xdr:rowOff>88257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261936</xdr:rowOff>
    </xdr:from>
    <xdr:to>
      <xdr:col>16</xdr:col>
      <xdr:colOff>144781</xdr:colOff>
      <xdr:row>40</xdr:row>
      <xdr:rowOff>11905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8" y="1904999"/>
          <a:ext cx="5002531" cy="5012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64691" cy="35004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8</xdr:col>
      <xdr:colOff>204356</xdr:colOff>
      <xdr:row>45</xdr:row>
      <xdr:rowOff>139700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6478157" cy="3606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26</xdr:row>
      <xdr:rowOff>11906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2845594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-1</xdr:colOff>
      <xdr:row>44</xdr:row>
      <xdr:rowOff>11906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81563" cy="2678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90" zoomScaleNormal="90" workbookViewId="0">
      <selection activeCell="S80" sqref="S80"/>
    </sheetView>
  </sheetViews>
  <sheetFormatPr defaultRowHeight="12.75" x14ac:dyDescent="0.2"/>
  <cols>
    <col min="1" max="1" width="13.7109375" style="112" customWidth="1"/>
    <col min="2" max="2" width="11.85546875" style="112" customWidth="1"/>
    <col min="3" max="3" width="11.7109375" style="112" customWidth="1"/>
    <col min="4" max="4" width="11.85546875" style="112" customWidth="1"/>
    <col min="5" max="5" width="13.5703125" style="112" customWidth="1"/>
    <col min="6" max="7" width="11.7109375" style="112" customWidth="1"/>
    <col min="8" max="8" width="11.42578125" style="112" customWidth="1"/>
    <col min="9" max="9" width="9.85546875" style="112" customWidth="1"/>
    <col min="10" max="10" width="13.7109375" style="112" customWidth="1"/>
    <col min="11" max="12" width="11.7109375" style="112" customWidth="1"/>
    <col min="13" max="13" width="11.85546875" style="112" customWidth="1"/>
    <col min="14" max="14" width="13.5703125" style="112" customWidth="1"/>
    <col min="15" max="16" width="11.7109375" style="112" customWidth="1"/>
    <col min="17" max="17" width="11.85546875" style="112" customWidth="1"/>
    <col min="18" max="16384" width="9.140625" style="112"/>
  </cols>
  <sheetData>
    <row r="2" spans="1:17" ht="16.5" x14ac:dyDescent="0.25">
      <c r="A2" s="147" t="s">
        <v>208</v>
      </c>
      <c r="B2" s="147"/>
      <c r="C2" s="147"/>
      <c r="D2" s="147"/>
      <c r="E2" s="147"/>
      <c r="F2" s="147"/>
      <c r="G2" s="147"/>
      <c r="H2" s="147"/>
      <c r="I2" s="147"/>
      <c r="J2" s="147" t="s">
        <v>209</v>
      </c>
      <c r="K2" s="147"/>
      <c r="L2" s="147"/>
      <c r="M2" s="147"/>
      <c r="N2" s="147"/>
      <c r="O2" s="147"/>
    </row>
    <row r="3" spans="1:17" ht="17.25" thickBot="1" x14ac:dyDescent="0.3">
      <c r="A3" s="147" t="s">
        <v>252</v>
      </c>
      <c r="B3" s="147"/>
      <c r="C3" s="147"/>
      <c r="D3" s="147"/>
      <c r="E3" s="147"/>
      <c r="F3" s="147"/>
      <c r="G3" s="147"/>
      <c r="H3" s="147"/>
      <c r="I3" s="147"/>
      <c r="J3" s="147" t="s">
        <v>252</v>
      </c>
      <c r="K3" s="147"/>
      <c r="L3" s="147"/>
      <c r="M3" s="147"/>
      <c r="N3" s="147"/>
      <c r="O3" s="147"/>
    </row>
    <row r="4" spans="1:17" ht="21" thickBot="1" x14ac:dyDescent="0.35">
      <c r="A4" s="149" t="s">
        <v>127</v>
      </c>
      <c r="B4" s="150"/>
      <c r="C4" s="150"/>
      <c r="D4" s="150"/>
      <c r="E4" s="150"/>
      <c r="F4" s="150"/>
      <c r="G4" s="150"/>
      <c r="H4" s="151"/>
      <c r="I4" s="152"/>
      <c r="J4" s="149" t="s">
        <v>128</v>
      </c>
      <c r="K4" s="150"/>
      <c r="L4" s="150"/>
      <c r="M4" s="150"/>
      <c r="N4" s="150"/>
      <c r="O4" s="150"/>
      <c r="P4" s="150"/>
      <c r="Q4" s="151"/>
    </row>
    <row r="5" spans="1:17" ht="16.5" thickBot="1" x14ac:dyDescent="0.3">
      <c r="A5" s="153" t="s">
        <v>253</v>
      </c>
      <c r="B5" s="154"/>
      <c r="C5" s="155"/>
      <c r="D5" s="156"/>
      <c r="E5" s="153" t="s">
        <v>254</v>
      </c>
      <c r="F5" s="154"/>
      <c r="G5" s="155"/>
      <c r="H5" s="156"/>
      <c r="I5" s="152"/>
      <c r="J5" s="153" t="s">
        <v>253</v>
      </c>
      <c r="K5" s="154"/>
      <c r="L5" s="155"/>
      <c r="M5" s="156"/>
      <c r="N5" s="153" t="s">
        <v>254</v>
      </c>
      <c r="O5" s="154"/>
      <c r="P5" s="155"/>
      <c r="Q5" s="156"/>
    </row>
    <row r="6" spans="1:17" ht="29.25" thickBot="1" x14ac:dyDescent="0.25">
      <c r="A6" s="157" t="s">
        <v>129</v>
      </c>
      <c r="B6" s="158" t="s">
        <v>103</v>
      </c>
      <c r="C6" s="159" t="s">
        <v>161</v>
      </c>
      <c r="D6" s="160" t="s">
        <v>130</v>
      </c>
      <c r="E6" s="157" t="s">
        <v>129</v>
      </c>
      <c r="F6" s="158" t="s">
        <v>103</v>
      </c>
      <c r="G6" s="159" t="s">
        <v>161</v>
      </c>
      <c r="H6" s="160" t="s">
        <v>130</v>
      </c>
      <c r="I6" s="152"/>
      <c r="J6" s="157" t="s">
        <v>129</v>
      </c>
      <c r="K6" s="158" t="s">
        <v>103</v>
      </c>
      <c r="L6" s="159" t="s">
        <v>161</v>
      </c>
      <c r="M6" s="160" t="s">
        <v>130</v>
      </c>
      <c r="N6" s="157" t="s">
        <v>129</v>
      </c>
      <c r="O6" s="158" t="s">
        <v>103</v>
      </c>
      <c r="P6" s="159" t="s">
        <v>161</v>
      </c>
      <c r="Q6" s="160" t="s">
        <v>130</v>
      </c>
    </row>
    <row r="7" spans="1:17" ht="15" thickBot="1" x14ac:dyDescent="0.25">
      <c r="A7" s="161" t="s">
        <v>117</v>
      </c>
      <c r="B7" s="162">
        <v>196163.67300000001</v>
      </c>
      <c r="C7" s="163">
        <v>842238.25199999998</v>
      </c>
      <c r="D7" s="164">
        <v>330856.598</v>
      </c>
      <c r="E7" s="165" t="s">
        <v>117</v>
      </c>
      <c r="F7" s="166">
        <v>191539.948</v>
      </c>
      <c r="G7" s="167">
        <v>805926.25399999996</v>
      </c>
      <c r="H7" s="164">
        <v>325133.15000000002</v>
      </c>
      <c r="I7" s="152"/>
      <c r="J7" s="161" t="s">
        <v>117</v>
      </c>
      <c r="K7" s="162">
        <v>69071.320000000007</v>
      </c>
      <c r="L7" s="163">
        <v>296469.53100000002</v>
      </c>
      <c r="M7" s="164">
        <v>102384.557</v>
      </c>
      <c r="N7" s="165" t="s">
        <v>117</v>
      </c>
      <c r="O7" s="166">
        <v>78001.486999999994</v>
      </c>
      <c r="P7" s="167">
        <v>328050.24200000003</v>
      </c>
      <c r="Q7" s="164">
        <v>113583.564</v>
      </c>
    </row>
    <row r="8" spans="1:17" x14ac:dyDescent="0.2">
      <c r="A8" s="168" t="s">
        <v>77</v>
      </c>
      <c r="B8" s="169">
        <v>128222.81600000001</v>
      </c>
      <c r="C8" s="170">
        <v>550765.66599999997</v>
      </c>
      <c r="D8" s="169">
        <v>223342.163</v>
      </c>
      <c r="E8" s="171" t="s">
        <v>77</v>
      </c>
      <c r="F8" s="172">
        <v>121223.764</v>
      </c>
      <c r="G8" s="173">
        <v>510305.43599999999</v>
      </c>
      <c r="H8" s="174">
        <v>214321.929</v>
      </c>
      <c r="I8" s="152"/>
      <c r="J8" s="168" t="s">
        <v>134</v>
      </c>
      <c r="K8" s="169">
        <v>36239.862000000001</v>
      </c>
      <c r="L8" s="170">
        <v>155388.231</v>
      </c>
      <c r="M8" s="169">
        <v>44739.584999999999</v>
      </c>
      <c r="N8" s="171" t="s">
        <v>134</v>
      </c>
      <c r="O8" s="172">
        <v>39368.951999999997</v>
      </c>
      <c r="P8" s="173">
        <v>165673.644</v>
      </c>
      <c r="Q8" s="174">
        <v>48286.836000000003</v>
      </c>
    </row>
    <row r="9" spans="1:17" x14ac:dyDescent="0.2">
      <c r="A9" s="175" t="s">
        <v>142</v>
      </c>
      <c r="B9" s="176">
        <v>10330.573</v>
      </c>
      <c r="C9" s="177">
        <v>44202.264999999999</v>
      </c>
      <c r="D9" s="176">
        <v>18297.065999999999</v>
      </c>
      <c r="E9" s="178" t="s">
        <v>142</v>
      </c>
      <c r="F9" s="179">
        <v>9655.2639999999992</v>
      </c>
      <c r="G9" s="180">
        <v>40518.857000000004</v>
      </c>
      <c r="H9" s="181">
        <v>15617.496999999999</v>
      </c>
      <c r="I9" s="152"/>
      <c r="J9" s="175" t="s">
        <v>77</v>
      </c>
      <c r="K9" s="176">
        <v>14544.566000000001</v>
      </c>
      <c r="L9" s="177">
        <v>62537.798999999999</v>
      </c>
      <c r="M9" s="176">
        <v>19016.671999999999</v>
      </c>
      <c r="N9" s="178" t="s">
        <v>77</v>
      </c>
      <c r="O9" s="179">
        <v>19355.222000000002</v>
      </c>
      <c r="P9" s="180">
        <v>81346.856</v>
      </c>
      <c r="Q9" s="181">
        <v>23471.897000000001</v>
      </c>
    </row>
    <row r="10" spans="1:17" x14ac:dyDescent="0.2">
      <c r="A10" s="175" t="s">
        <v>207</v>
      </c>
      <c r="B10" s="176">
        <v>8748.3549999999996</v>
      </c>
      <c r="C10" s="177">
        <v>37323.64</v>
      </c>
      <c r="D10" s="176">
        <v>19501.123</v>
      </c>
      <c r="E10" s="178" t="s">
        <v>178</v>
      </c>
      <c r="F10" s="179">
        <v>9459.7330000000002</v>
      </c>
      <c r="G10" s="180">
        <v>39787.529000000002</v>
      </c>
      <c r="H10" s="181">
        <v>17729.760999999999</v>
      </c>
      <c r="I10" s="152"/>
      <c r="J10" s="175" t="s">
        <v>156</v>
      </c>
      <c r="K10" s="176">
        <v>5606.884</v>
      </c>
      <c r="L10" s="177">
        <v>24123.040000000001</v>
      </c>
      <c r="M10" s="176">
        <v>6705.098</v>
      </c>
      <c r="N10" s="178" t="s">
        <v>135</v>
      </c>
      <c r="O10" s="179">
        <v>6538.3239999999996</v>
      </c>
      <c r="P10" s="180">
        <v>27467.758000000002</v>
      </c>
      <c r="Q10" s="181">
        <v>18272.275000000001</v>
      </c>
    </row>
    <row r="11" spans="1:17" x14ac:dyDescent="0.2">
      <c r="A11" s="175" t="s">
        <v>135</v>
      </c>
      <c r="B11" s="176">
        <v>5583.8519999999999</v>
      </c>
      <c r="C11" s="177">
        <v>24009.47</v>
      </c>
      <c r="D11" s="176">
        <v>4397.8680000000004</v>
      </c>
      <c r="E11" s="178" t="s">
        <v>134</v>
      </c>
      <c r="F11" s="179">
        <v>7579.11</v>
      </c>
      <c r="G11" s="180">
        <v>31864.68</v>
      </c>
      <c r="H11" s="181">
        <v>17402.780999999999</v>
      </c>
      <c r="I11" s="152"/>
      <c r="J11" s="175" t="s">
        <v>135</v>
      </c>
      <c r="K11" s="176">
        <v>5063.8050000000003</v>
      </c>
      <c r="L11" s="177">
        <v>21753.776999999998</v>
      </c>
      <c r="M11" s="176">
        <v>15515.710999999999</v>
      </c>
      <c r="N11" s="178" t="s">
        <v>137</v>
      </c>
      <c r="O11" s="179">
        <v>2539.1860000000001</v>
      </c>
      <c r="P11" s="180">
        <v>10673.258</v>
      </c>
      <c r="Q11" s="181">
        <v>4099.0110000000004</v>
      </c>
    </row>
    <row r="12" spans="1:17" x14ac:dyDescent="0.2">
      <c r="A12" s="175" t="s">
        <v>134</v>
      </c>
      <c r="B12" s="176">
        <v>5210.91</v>
      </c>
      <c r="C12" s="177">
        <v>22377.821</v>
      </c>
      <c r="D12" s="176">
        <v>11089.937</v>
      </c>
      <c r="E12" s="178" t="s">
        <v>207</v>
      </c>
      <c r="F12" s="179">
        <v>5788.5020000000004</v>
      </c>
      <c r="G12" s="180">
        <v>24282.704000000002</v>
      </c>
      <c r="H12" s="181">
        <v>12604.2</v>
      </c>
      <c r="I12" s="152"/>
      <c r="J12" s="175" t="s">
        <v>137</v>
      </c>
      <c r="K12" s="176">
        <v>1540.403</v>
      </c>
      <c r="L12" s="177">
        <v>6603.0349999999999</v>
      </c>
      <c r="M12" s="176">
        <v>2073.1570000000002</v>
      </c>
      <c r="N12" s="178" t="s">
        <v>136</v>
      </c>
      <c r="O12" s="179">
        <v>2115.1990000000001</v>
      </c>
      <c r="P12" s="180">
        <v>8901.0709999999999</v>
      </c>
      <c r="Q12" s="181">
        <v>5091.8909999999996</v>
      </c>
    </row>
    <row r="13" spans="1:17" x14ac:dyDescent="0.2">
      <c r="A13" s="175" t="s">
        <v>144</v>
      </c>
      <c r="B13" s="176">
        <v>4326.5569999999998</v>
      </c>
      <c r="C13" s="177">
        <v>18650.713</v>
      </c>
      <c r="D13" s="176">
        <v>8300.0290000000005</v>
      </c>
      <c r="E13" s="178" t="s">
        <v>131</v>
      </c>
      <c r="F13" s="179">
        <v>3758.788</v>
      </c>
      <c r="G13" s="180">
        <v>15815.195</v>
      </c>
      <c r="H13" s="181">
        <v>3547.9760000000001</v>
      </c>
      <c r="I13" s="152"/>
      <c r="J13" s="175" t="s">
        <v>136</v>
      </c>
      <c r="K13" s="176">
        <v>1358.374</v>
      </c>
      <c r="L13" s="177">
        <v>5799.5439999999999</v>
      </c>
      <c r="M13" s="176">
        <v>2865.5859999999998</v>
      </c>
      <c r="N13" s="178" t="s">
        <v>139</v>
      </c>
      <c r="O13" s="179">
        <v>2032.2819999999999</v>
      </c>
      <c r="P13" s="180">
        <v>8532.5030000000006</v>
      </c>
      <c r="Q13" s="181">
        <v>7533.7380000000003</v>
      </c>
    </row>
    <row r="14" spans="1:17" x14ac:dyDescent="0.2">
      <c r="A14" s="175" t="s">
        <v>178</v>
      </c>
      <c r="B14" s="176">
        <v>3838.7109999999998</v>
      </c>
      <c r="C14" s="177">
        <v>16454.208999999999</v>
      </c>
      <c r="D14" s="176">
        <v>7739.5469999999996</v>
      </c>
      <c r="E14" s="178" t="s">
        <v>139</v>
      </c>
      <c r="F14" s="179">
        <v>3025.9290000000001</v>
      </c>
      <c r="G14" s="180">
        <v>12717.123</v>
      </c>
      <c r="H14" s="181">
        <v>2438.143</v>
      </c>
      <c r="I14" s="152"/>
      <c r="J14" s="175" t="s">
        <v>139</v>
      </c>
      <c r="K14" s="176">
        <v>1346.46</v>
      </c>
      <c r="L14" s="177">
        <v>5790.098</v>
      </c>
      <c r="M14" s="176">
        <v>3743.63</v>
      </c>
      <c r="N14" s="178" t="s">
        <v>79</v>
      </c>
      <c r="O14" s="179">
        <v>1526.1769999999999</v>
      </c>
      <c r="P14" s="180">
        <v>6406.5219999999999</v>
      </c>
      <c r="Q14" s="181">
        <v>3362.1370000000002</v>
      </c>
    </row>
    <row r="15" spans="1:17" x14ac:dyDescent="0.2">
      <c r="A15" s="175" t="s">
        <v>131</v>
      </c>
      <c r="B15" s="176">
        <v>3305.2840000000001</v>
      </c>
      <c r="C15" s="177">
        <v>14141.648999999999</v>
      </c>
      <c r="D15" s="176">
        <v>2584.5149999999999</v>
      </c>
      <c r="E15" s="178" t="s">
        <v>140</v>
      </c>
      <c r="F15" s="179">
        <v>2814.2570000000001</v>
      </c>
      <c r="G15" s="180">
        <v>11826.344999999999</v>
      </c>
      <c r="H15" s="181">
        <v>5817.3220000000001</v>
      </c>
      <c r="I15" s="152"/>
      <c r="J15" s="175" t="s">
        <v>215</v>
      </c>
      <c r="K15" s="176">
        <v>1254.703</v>
      </c>
      <c r="L15" s="177">
        <v>5412.4219999999996</v>
      </c>
      <c r="M15" s="176">
        <v>2226.4569999999999</v>
      </c>
      <c r="N15" s="178" t="s">
        <v>223</v>
      </c>
      <c r="O15" s="179">
        <v>1327.796</v>
      </c>
      <c r="P15" s="180">
        <v>5606.48</v>
      </c>
      <c r="Q15" s="181">
        <v>592.46</v>
      </c>
    </row>
    <row r="16" spans="1:17" x14ac:dyDescent="0.2">
      <c r="A16" s="175" t="s">
        <v>76</v>
      </c>
      <c r="B16" s="176">
        <v>2725.6590000000001</v>
      </c>
      <c r="C16" s="177">
        <v>11856.752</v>
      </c>
      <c r="D16" s="176">
        <v>1347.6120000000001</v>
      </c>
      <c r="E16" s="178" t="s">
        <v>156</v>
      </c>
      <c r="F16" s="179">
        <v>2726.2130000000002</v>
      </c>
      <c r="G16" s="180">
        <v>11460.55</v>
      </c>
      <c r="H16" s="181">
        <v>6230.4089999999997</v>
      </c>
      <c r="I16" s="152"/>
      <c r="J16" s="175" t="s">
        <v>79</v>
      </c>
      <c r="K16" s="176">
        <v>610.81399999999996</v>
      </c>
      <c r="L16" s="177">
        <v>2629.2109999999998</v>
      </c>
      <c r="M16" s="176">
        <v>3873.2629999999999</v>
      </c>
      <c r="N16" s="178" t="s">
        <v>215</v>
      </c>
      <c r="O16" s="179">
        <v>1234.8430000000001</v>
      </c>
      <c r="P16" s="180">
        <v>5180.2860000000001</v>
      </c>
      <c r="Q16" s="181">
        <v>1024.0350000000001</v>
      </c>
    </row>
    <row r="17" spans="1:17" x14ac:dyDescent="0.2">
      <c r="A17" s="175" t="s">
        <v>140</v>
      </c>
      <c r="B17" s="176">
        <v>2481.3989999999999</v>
      </c>
      <c r="C17" s="177">
        <v>10671.200999999999</v>
      </c>
      <c r="D17" s="176">
        <v>4844.4650000000001</v>
      </c>
      <c r="E17" s="178" t="s">
        <v>79</v>
      </c>
      <c r="F17" s="179">
        <v>2557.64</v>
      </c>
      <c r="G17" s="180">
        <v>10737.136</v>
      </c>
      <c r="H17" s="181">
        <v>1662.6569999999999</v>
      </c>
      <c r="I17" s="152"/>
      <c r="J17" s="175" t="s">
        <v>154</v>
      </c>
      <c r="K17" s="176">
        <v>420.37900000000002</v>
      </c>
      <c r="L17" s="177">
        <v>1800.751</v>
      </c>
      <c r="M17" s="176">
        <v>820.01</v>
      </c>
      <c r="N17" s="178" t="s">
        <v>197</v>
      </c>
      <c r="O17" s="179">
        <v>566.82100000000003</v>
      </c>
      <c r="P17" s="180">
        <v>2377.509</v>
      </c>
      <c r="Q17" s="181">
        <v>254.43199999999999</v>
      </c>
    </row>
    <row r="18" spans="1:17" x14ac:dyDescent="0.2">
      <c r="A18" s="175" t="s">
        <v>139</v>
      </c>
      <c r="B18" s="176">
        <v>2417.4369999999999</v>
      </c>
      <c r="C18" s="177">
        <v>10377.44</v>
      </c>
      <c r="D18" s="176">
        <v>2315.4740000000002</v>
      </c>
      <c r="E18" s="178" t="s">
        <v>144</v>
      </c>
      <c r="F18" s="179">
        <v>2330.3009999999999</v>
      </c>
      <c r="G18" s="180">
        <v>9781.74</v>
      </c>
      <c r="H18" s="181">
        <v>3812.9589999999998</v>
      </c>
      <c r="I18" s="152"/>
      <c r="J18" s="175" t="s">
        <v>197</v>
      </c>
      <c r="K18" s="176">
        <v>309.89699999999999</v>
      </c>
      <c r="L18" s="177">
        <v>1313.501</v>
      </c>
      <c r="M18" s="176">
        <v>153.92500000000001</v>
      </c>
      <c r="N18" s="178" t="s">
        <v>131</v>
      </c>
      <c r="O18" s="179">
        <v>348.24700000000001</v>
      </c>
      <c r="P18" s="180">
        <v>1455.7660000000001</v>
      </c>
      <c r="Q18" s="181">
        <v>122.15900000000001</v>
      </c>
    </row>
    <row r="19" spans="1:17" x14ac:dyDescent="0.2">
      <c r="A19" s="175" t="s">
        <v>215</v>
      </c>
      <c r="B19" s="176">
        <v>1829.722</v>
      </c>
      <c r="C19" s="177">
        <v>7826.3370000000004</v>
      </c>
      <c r="D19" s="176">
        <v>2175.5030000000002</v>
      </c>
      <c r="E19" s="178" t="s">
        <v>250</v>
      </c>
      <c r="F19" s="179">
        <v>2085.2730000000001</v>
      </c>
      <c r="G19" s="180">
        <v>8847.6669999999995</v>
      </c>
      <c r="H19" s="181">
        <v>4224.6409999999996</v>
      </c>
      <c r="I19" s="152"/>
      <c r="J19" s="175" t="s">
        <v>141</v>
      </c>
      <c r="K19" s="176">
        <v>247.06700000000001</v>
      </c>
      <c r="L19" s="177">
        <v>1062.2929999999999</v>
      </c>
      <c r="M19" s="176">
        <v>290.286</v>
      </c>
      <c r="N19" s="178" t="s">
        <v>156</v>
      </c>
      <c r="O19" s="179">
        <v>332.04500000000002</v>
      </c>
      <c r="P19" s="180">
        <v>1411.1980000000001</v>
      </c>
      <c r="Q19" s="181">
        <v>153.74700000000001</v>
      </c>
    </row>
    <row r="20" spans="1:17" x14ac:dyDescent="0.2">
      <c r="A20" s="175" t="s">
        <v>79</v>
      </c>
      <c r="B20" s="176">
        <v>1764.788</v>
      </c>
      <c r="C20" s="177">
        <v>7558.3370000000004</v>
      </c>
      <c r="D20" s="176">
        <v>1037.45</v>
      </c>
      <c r="E20" s="178" t="s">
        <v>171</v>
      </c>
      <c r="F20" s="179">
        <v>2074.4580000000001</v>
      </c>
      <c r="G20" s="180">
        <v>8722.1139999999996</v>
      </c>
      <c r="H20" s="181">
        <v>4147.4830000000002</v>
      </c>
      <c r="I20" s="152"/>
      <c r="J20" s="175" t="s">
        <v>76</v>
      </c>
      <c r="K20" s="176">
        <v>219.04</v>
      </c>
      <c r="L20" s="177">
        <v>943.01599999999996</v>
      </c>
      <c r="M20" s="176">
        <v>177.33</v>
      </c>
      <c r="N20" s="178" t="s">
        <v>154</v>
      </c>
      <c r="O20" s="179">
        <v>331.52</v>
      </c>
      <c r="P20" s="180">
        <v>1392.298</v>
      </c>
      <c r="Q20" s="181">
        <v>910.61</v>
      </c>
    </row>
    <row r="21" spans="1:17" x14ac:dyDescent="0.2">
      <c r="A21" s="175" t="s">
        <v>250</v>
      </c>
      <c r="B21" s="176">
        <v>1725.08</v>
      </c>
      <c r="C21" s="177">
        <v>7322.6589999999997</v>
      </c>
      <c r="D21" s="176">
        <v>3675.3780000000002</v>
      </c>
      <c r="E21" s="178" t="s">
        <v>137</v>
      </c>
      <c r="F21" s="179">
        <v>2026.712</v>
      </c>
      <c r="G21" s="180">
        <v>8550.6319999999996</v>
      </c>
      <c r="H21" s="181">
        <v>902.65499999999997</v>
      </c>
      <c r="I21" s="152"/>
      <c r="J21" s="175" t="s">
        <v>131</v>
      </c>
      <c r="K21" s="176">
        <v>129.43</v>
      </c>
      <c r="L21" s="177">
        <v>552.56299999999999</v>
      </c>
      <c r="M21" s="176">
        <v>90.822000000000003</v>
      </c>
      <c r="N21" s="178" t="s">
        <v>76</v>
      </c>
      <c r="O21" s="179">
        <v>205.374</v>
      </c>
      <c r="P21" s="180">
        <v>862.17700000000002</v>
      </c>
      <c r="Q21" s="181">
        <v>217.89500000000001</v>
      </c>
    </row>
    <row r="22" spans="1:17" x14ac:dyDescent="0.2">
      <c r="A22" s="175" t="s">
        <v>206</v>
      </c>
      <c r="B22" s="176">
        <v>1504.883</v>
      </c>
      <c r="C22" s="177">
        <v>6482.5429999999997</v>
      </c>
      <c r="D22" s="176">
        <v>772.37300000000005</v>
      </c>
      <c r="E22" s="178" t="s">
        <v>135</v>
      </c>
      <c r="F22" s="179">
        <v>1897.479</v>
      </c>
      <c r="G22" s="180">
        <v>8010.8869999999997</v>
      </c>
      <c r="H22" s="181">
        <v>896.30100000000004</v>
      </c>
      <c r="I22" s="152"/>
      <c r="J22" s="175" t="s">
        <v>251</v>
      </c>
      <c r="K22" s="176">
        <v>62.887999999999998</v>
      </c>
      <c r="L22" s="177">
        <v>264.036</v>
      </c>
      <c r="M22" s="176">
        <v>26.167999999999999</v>
      </c>
      <c r="N22" s="178" t="s">
        <v>251</v>
      </c>
      <c r="O22" s="179">
        <v>65.676000000000002</v>
      </c>
      <c r="P22" s="180">
        <v>282.65199999999999</v>
      </c>
      <c r="Q22" s="181">
        <v>25.843</v>
      </c>
    </row>
    <row r="23" spans="1:17" ht="13.5" thickBot="1" x14ac:dyDescent="0.25">
      <c r="A23" s="182" t="s">
        <v>216</v>
      </c>
      <c r="B23" s="183">
        <v>1486.722</v>
      </c>
      <c r="C23" s="184">
        <v>6314.2879999999996</v>
      </c>
      <c r="D23" s="183">
        <v>626.21299999999997</v>
      </c>
      <c r="E23" s="185" t="s">
        <v>76</v>
      </c>
      <c r="F23" s="186">
        <v>1720.559</v>
      </c>
      <c r="G23" s="187">
        <v>7204.3530000000001</v>
      </c>
      <c r="H23" s="188">
        <v>997.67399999999998</v>
      </c>
      <c r="I23" s="152"/>
      <c r="J23" s="182" t="s">
        <v>223</v>
      </c>
      <c r="K23" s="183">
        <v>47.38</v>
      </c>
      <c r="L23" s="184">
        <v>198.92400000000001</v>
      </c>
      <c r="M23" s="183">
        <v>21.113</v>
      </c>
      <c r="N23" s="185" t="s">
        <v>141</v>
      </c>
      <c r="O23" s="186">
        <v>59.734000000000002</v>
      </c>
      <c r="P23" s="187">
        <v>251.96600000000001</v>
      </c>
      <c r="Q23" s="188">
        <v>48.57</v>
      </c>
    </row>
    <row r="27" spans="1:17" ht="16.5" x14ac:dyDescent="0.25">
      <c r="A27" s="147" t="s">
        <v>125</v>
      </c>
      <c r="B27" s="147"/>
      <c r="C27" s="147"/>
      <c r="D27" s="147"/>
      <c r="E27" s="147"/>
      <c r="F27" s="147"/>
      <c r="G27" s="147"/>
      <c r="H27" s="148"/>
      <c r="I27" s="148"/>
      <c r="J27" s="147" t="s">
        <v>126</v>
      </c>
      <c r="K27" s="147"/>
      <c r="L27" s="147"/>
      <c r="M27" s="147"/>
      <c r="N27" s="147"/>
      <c r="O27" s="147"/>
      <c r="P27" s="147"/>
      <c r="Q27" s="148"/>
    </row>
    <row r="28" spans="1:17" ht="17.25" thickBot="1" x14ac:dyDescent="0.3">
      <c r="A28" s="147" t="s">
        <v>252</v>
      </c>
      <c r="B28" s="147"/>
      <c r="C28" s="147"/>
      <c r="D28" s="147"/>
      <c r="E28" s="147"/>
      <c r="F28" s="147"/>
      <c r="G28" s="147"/>
      <c r="H28" s="148"/>
      <c r="I28" s="148"/>
      <c r="J28" s="147" t="s">
        <v>252</v>
      </c>
      <c r="K28" s="147"/>
      <c r="L28" s="147"/>
      <c r="M28" s="147"/>
      <c r="N28" s="147"/>
      <c r="O28" s="147"/>
      <c r="P28" s="147"/>
      <c r="Q28" s="148"/>
    </row>
    <row r="29" spans="1:17" ht="21" thickBot="1" x14ac:dyDescent="0.35">
      <c r="A29" s="149" t="s">
        <v>127</v>
      </c>
      <c r="B29" s="150"/>
      <c r="C29" s="150"/>
      <c r="D29" s="150"/>
      <c r="E29" s="150"/>
      <c r="F29" s="150"/>
      <c r="G29" s="150"/>
      <c r="H29" s="151"/>
      <c r="I29" s="152"/>
      <c r="J29" s="149" t="s">
        <v>128</v>
      </c>
      <c r="K29" s="150"/>
      <c r="L29" s="150"/>
      <c r="M29" s="150"/>
      <c r="N29" s="150"/>
      <c r="O29" s="150"/>
      <c r="P29" s="150"/>
      <c r="Q29" s="151"/>
    </row>
    <row r="30" spans="1:17" ht="16.5" thickBot="1" x14ac:dyDescent="0.3">
      <c r="A30" s="153" t="s">
        <v>253</v>
      </c>
      <c r="B30" s="154"/>
      <c r="C30" s="155"/>
      <c r="D30" s="156"/>
      <c r="E30" s="153" t="s">
        <v>254</v>
      </c>
      <c r="F30" s="154"/>
      <c r="G30" s="155"/>
      <c r="H30" s="156"/>
      <c r="I30" s="152"/>
      <c r="J30" s="153" t="s">
        <v>253</v>
      </c>
      <c r="K30" s="154"/>
      <c r="L30" s="155"/>
      <c r="M30" s="156"/>
      <c r="N30" s="153" t="s">
        <v>254</v>
      </c>
      <c r="O30" s="154"/>
      <c r="P30" s="155"/>
      <c r="Q30" s="156"/>
    </row>
    <row r="31" spans="1:17" ht="29.25" thickBot="1" x14ac:dyDescent="0.25">
      <c r="A31" s="157" t="s">
        <v>129</v>
      </c>
      <c r="B31" s="158" t="s">
        <v>103</v>
      </c>
      <c r="C31" s="159" t="s">
        <v>161</v>
      </c>
      <c r="D31" s="160" t="s">
        <v>130</v>
      </c>
      <c r="E31" s="157" t="s">
        <v>129</v>
      </c>
      <c r="F31" s="158" t="s">
        <v>103</v>
      </c>
      <c r="G31" s="159" t="s">
        <v>161</v>
      </c>
      <c r="H31" s="160" t="s">
        <v>130</v>
      </c>
      <c r="I31" s="152"/>
      <c r="J31" s="157" t="s">
        <v>129</v>
      </c>
      <c r="K31" s="158" t="s">
        <v>103</v>
      </c>
      <c r="L31" s="159" t="s">
        <v>161</v>
      </c>
      <c r="M31" s="160" t="s">
        <v>130</v>
      </c>
      <c r="N31" s="157" t="s">
        <v>129</v>
      </c>
      <c r="O31" s="158" t="s">
        <v>103</v>
      </c>
      <c r="P31" s="159" t="s">
        <v>161</v>
      </c>
      <c r="Q31" s="160" t="s">
        <v>130</v>
      </c>
    </row>
    <row r="32" spans="1:17" ht="15" thickBot="1" x14ac:dyDescent="0.25">
      <c r="A32" s="161" t="s">
        <v>117</v>
      </c>
      <c r="B32" s="162">
        <v>160752.33199999999</v>
      </c>
      <c r="C32" s="163">
        <v>690830.201</v>
      </c>
      <c r="D32" s="164">
        <v>73513.574999999997</v>
      </c>
      <c r="E32" s="165" t="s">
        <v>117</v>
      </c>
      <c r="F32" s="166">
        <v>118554.61</v>
      </c>
      <c r="G32" s="167">
        <v>499531.60800000001</v>
      </c>
      <c r="H32" s="164">
        <v>76490.872000000003</v>
      </c>
      <c r="I32" s="152"/>
      <c r="J32" s="161" t="s">
        <v>117</v>
      </c>
      <c r="K32" s="162">
        <v>79954.688999999998</v>
      </c>
      <c r="L32" s="163">
        <v>345123.29399999999</v>
      </c>
      <c r="M32" s="164">
        <v>51698.866999999998</v>
      </c>
      <c r="N32" s="165" t="s">
        <v>117</v>
      </c>
      <c r="O32" s="166">
        <v>72130.328999999998</v>
      </c>
      <c r="P32" s="167">
        <v>303096.82</v>
      </c>
      <c r="Q32" s="164">
        <v>55382.144</v>
      </c>
    </row>
    <row r="33" spans="1:17" x14ac:dyDescent="0.2">
      <c r="A33" s="168" t="s">
        <v>164</v>
      </c>
      <c r="B33" s="169">
        <v>43072.879000000001</v>
      </c>
      <c r="C33" s="170">
        <v>184598.641</v>
      </c>
      <c r="D33" s="169">
        <v>21757</v>
      </c>
      <c r="E33" s="171" t="s">
        <v>164</v>
      </c>
      <c r="F33" s="172">
        <v>33791.58</v>
      </c>
      <c r="G33" s="173">
        <v>142506.666</v>
      </c>
      <c r="H33" s="174">
        <v>23103.5</v>
      </c>
      <c r="I33" s="152"/>
      <c r="J33" s="168" t="s">
        <v>77</v>
      </c>
      <c r="K33" s="169">
        <v>42406</v>
      </c>
      <c r="L33" s="170">
        <v>182779.35500000001</v>
      </c>
      <c r="M33" s="169">
        <v>34297.343000000001</v>
      </c>
      <c r="N33" s="171" t="s">
        <v>77</v>
      </c>
      <c r="O33" s="172">
        <v>37558.946000000004</v>
      </c>
      <c r="P33" s="173">
        <v>157791.87400000001</v>
      </c>
      <c r="Q33" s="174">
        <v>37673.798000000003</v>
      </c>
    </row>
    <row r="34" spans="1:17" x14ac:dyDescent="0.2">
      <c r="A34" s="175" t="s">
        <v>215</v>
      </c>
      <c r="B34" s="176">
        <v>24438.302</v>
      </c>
      <c r="C34" s="177">
        <v>105499.83199999999</v>
      </c>
      <c r="D34" s="176">
        <v>6910.39</v>
      </c>
      <c r="E34" s="178" t="s">
        <v>77</v>
      </c>
      <c r="F34" s="179">
        <v>12583.816999999999</v>
      </c>
      <c r="G34" s="180">
        <v>53193.945</v>
      </c>
      <c r="H34" s="181">
        <v>8438.0589999999993</v>
      </c>
      <c r="I34" s="152"/>
      <c r="J34" s="175" t="s">
        <v>132</v>
      </c>
      <c r="K34" s="176">
        <v>13610.534</v>
      </c>
      <c r="L34" s="177">
        <v>59137.974000000002</v>
      </c>
      <c r="M34" s="176">
        <v>4910.915</v>
      </c>
      <c r="N34" s="178" t="s">
        <v>215</v>
      </c>
      <c r="O34" s="179">
        <v>8359.3209999999999</v>
      </c>
      <c r="P34" s="180">
        <v>35094.491000000002</v>
      </c>
      <c r="Q34" s="181">
        <v>4639.567</v>
      </c>
    </row>
    <row r="35" spans="1:17" x14ac:dyDescent="0.2">
      <c r="A35" s="175" t="s">
        <v>179</v>
      </c>
      <c r="B35" s="176">
        <v>12753.392</v>
      </c>
      <c r="C35" s="177">
        <v>54577.228999999999</v>
      </c>
      <c r="D35" s="176">
        <v>6599.5709999999999</v>
      </c>
      <c r="E35" s="178" t="s">
        <v>215</v>
      </c>
      <c r="F35" s="179">
        <v>11207.873</v>
      </c>
      <c r="G35" s="180">
        <v>47290.663999999997</v>
      </c>
      <c r="H35" s="181">
        <v>7405.683</v>
      </c>
      <c r="I35" s="152"/>
      <c r="J35" s="175" t="s">
        <v>215</v>
      </c>
      <c r="K35" s="176">
        <v>6587.2209999999995</v>
      </c>
      <c r="L35" s="177">
        <v>28652.32</v>
      </c>
      <c r="M35" s="176">
        <v>3180.0329999999999</v>
      </c>
      <c r="N35" s="178" t="s">
        <v>76</v>
      </c>
      <c r="O35" s="179">
        <v>5786.3729999999996</v>
      </c>
      <c r="P35" s="180">
        <v>24265.727999999999</v>
      </c>
      <c r="Q35" s="181">
        <v>2361.8510000000001</v>
      </c>
    </row>
    <row r="36" spans="1:17" x14ac:dyDescent="0.2">
      <c r="A36" s="175" t="s">
        <v>237</v>
      </c>
      <c r="B36" s="176">
        <v>10692.111999999999</v>
      </c>
      <c r="C36" s="177">
        <v>45694.216999999997</v>
      </c>
      <c r="D36" s="176">
        <v>3990.8</v>
      </c>
      <c r="E36" s="178" t="s">
        <v>179</v>
      </c>
      <c r="F36" s="179">
        <v>7913.6509999999998</v>
      </c>
      <c r="G36" s="180">
        <v>33331.17</v>
      </c>
      <c r="H36" s="181">
        <v>5667.6610000000001</v>
      </c>
      <c r="I36" s="152"/>
      <c r="J36" s="175" t="s">
        <v>76</v>
      </c>
      <c r="K36" s="176">
        <v>3976.5659999999998</v>
      </c>
      <c r="L36" s="177">
        <v>17160.701000000001</v>
      </c>
      <c r="M36" s="176">
        <v>2553.607</v>
      </c>
      <c r="N36" s="178" t="s">
        <v>132</v>
      </c>
      <c r="O36" s="179">
        <v>5278.99</v>
      </c>
      <c r="P36" s="180">
        <v>22227.780999999999</v>
      </c>
      <c r="Q36" s="181">
        <v>2212.3000000000002</v>
      </c>
    </row>
    <row r="37" spans="1:17" x14ac:dyDescent="0.2">
      <c r="A37" s="175" t="s">
        <v>77</v>
      </c>
      <c r="B37" s="176">
        <v>9775.8209999999999</v>
      </c>
      <c r="C37" s="177">
        <v>41875.565000000002</v>
      </c>
      <c r="D37" s="176">
        <v>5266.99</v>
      </c>
      <c r="E37" s="178" t="s">
        <v>131</v>
      </c>
      <c r="F37" s="179">
        <v>7354.0810000000001</v>
      </c>
      <c r="G37" s="180">
        <v>30933.21</v>
      </c>
      <c r="H37" s="181">
        <v>4173.232</v>
      </c>
      <c r="I37" s="152"/>
      <c r="J37" s="175" t="s">
        <v>131</v>
      </c>
      <c r="K37" s="176">
        <v>2510.3980000000001</v>
      </c>
      <c r="L37" s="177">
        <v>10754.466</v>
      </c>
      <c r="M37" s="176">
        <v>927.68600000000004</v>
      </c>
      <c r="N37" s="178" t="s">
        <v>131</v>
      </c>
      <c r="O37" s="179">
        <v>2406.6039999999998</v>
      </c>
      <c r="P37" s="180">
        <v>10125.534</v>
      </c>
      <c r="Q37" s="181">
        <v>1079.374</v>
      </c>
    </row>
    <row r="38" spans="1:17" x14ac:dyDescent="0.2">
      <c r="A38" s="175" t="s">
        <v>131</v>
      </c>
      <c r="B38" s="176">
        <v>7304.1170000000002</v>
      </c>
      <c r="C38" s="177">
        <v>31344.582999999999</v>
      </c>
      <c r="D38" s="176">
        <v>3677.116</v>
      </c>
      <c r="E38" s="178" t="s">
        <v>140</v>
      </c>
      <c r="F38" s="179">
        <v>4549.08</v>
      </c>
      <c r="G38" s="180">
        <v>19082.887999999999</v>
      </c>
      <c r="H38" s="181">
        <v>3008.7950000000001</v>
      </c>
      <c r="I38" s="152"/>
      <c r="J38" s="175" t="s">
        <v>143</v>
      </c>
      <c r="K38" s="176">
        <v>2207.16</v>
      </c>
      <c r="L38" s="177">
        <v>9449.1620000000003</v>
      </c>
      <c r="M38" s="176">
        <v>1108.7</v>
      </c>
      <c r="N38" s="178" t="s">
        <v>142</v>
      </c>
      <c r="O38" s="179">
        <v>2078.8809999999999</v>
      </c>
      <c r="P38" s="180">
        <v>8757.9889999999996</v>
      </c>
      <c r="Q38" s="181">
        <v>1251.0999999999999</v>
      </c>
    </row>
    <row r="39" spans="1:17" x14ac:dyDescent="0.2">
      <c r="A39" s="175" t="s">
        <v>140</v>
      </c>
      <c r="B39" s="176">
        <v>5114.2610000000004</v>
      </c>
      <c r="C39" s="177">
        <v>21949.949000000001</v>
      </c>
      <c r="D39" s="176">
        <v>2732.7049999999999</v>
      </c>
      <c r="E39" s="178" t="s">
        <v>178</v>
      </c>
      <c r="F39" s="179">
        <v>4061.6880000000001</v>
      </c>
      <c r="G39" s="180">
        <v>17078.111000000001</v>
      </c>
      <c r="H39" s="181">
        <v>2568.0189999999998</v>
      </c>
      <c r="I39" s="152"/>
      <c r="J39" s="175" t="s">
        <v>136</v>
      </c>
      <c r="K39" s="176">
        <v>1719.6790000000001</v>
      </c>
      <c r="L39" s="177">
        <v>7410.1970000000001</v>
      </c>
      <c r="M39" s="176">
        <v>646.375</v>
      </c>
      <c r="N39" s="178" t="s">
        <v>137</v>
      </c>
      <c r="O39" s="179">
        <v>1846.6220000000001</v>
      </c>
      <c r="P39" s="180">
        <v>7726.3540000000003</v>
      </c>
      <c r="Q39" s="181">
        <v>1031.171</v>
      </c>
    </row>
    <row r="40" spans="1:17" x14ac:dyDescent="0.2">
      <c r="A40" s="175" t="s">
        <v>199</v>
      </c>
      <c r="B40" s="176">
        <v>5092.598</v>
      </c>
      <c r="C40" s="177">
        <v>21910.44</v>
      </c>
      <c r="D40" s="176">
        <v>2199.9</v>
      </c>
      <c r="E40" s="178" t="s">
        <v>233</v>
      </c>
      <c r="F40" s="179">
        <v>3355.596</v>
      </c>
      <c r="G40" s="180">
        <v>14062.56</v>
      </c>
      <c r="H40" s="181">
        <v>2073.4090000000001</v>
      </c>
      <c r="I40" s="152"/>
      <c r="J40" s="175" t="s">
        <v>154</v>
      </c>
      <c r="K40" s="176">
        <v>1489.933</v>
      </c>
      <c r="L40" s="177">
        <v>6395.0230000000001</v>
      </c>
      <c r="M40" s="176">
        <v>718.42100000000005</v>
      </c>
      <c r="N40" s="178" t="s">
        <v>135</v>
      </c>
      <c r="O40" s="179">
        <v>1734.0229999999999</v>
      </c>
      <c r="P40" s="180">
        <v>7308.4620000000004</v>
      </c>
      <c r="Q40" s="181">
        <v>930.62800000000004</v>
      </c>
    </row>
    <row r="41" spans="1:17" x14ac:dyDescent="0.2">
      <c r="A41" s="175" t="s">
        <v>178</v>
      </c>
      <c r="B41" s="176">
        <v>4270.0230000000001</v>
      </c>
      <c r="C41" s="177">
        <v>18338.210999999999</v>
      </c>
      <c r="D41" s="176">
        <v>2018.9290000000001</v>
      </c>
      <c r="E41" s="178" t="s">
        <v>199</v>
      </c>
      <c r="F41" s="179">
        <v>3319.7339999999999</v>
      </c>
      <c r="G41" s="180">
        <v>14071.333000000001</v>
      </c>
      <c r="H41" s="181">
        <v>2042</v>
      </c>
      <c r="I41" s="152"/>
      <c r="J41" s="175" t="s">
        <v>134</v>
      </c>
      <c r="K41" s="176">
        <v>1325.6010000000001</v>
      </c>
      <c r="L41" s="177">
        <v>5677.6180000000004</v>
      </c>
      <c r="M41" s="176">
        <v>883.61900000000003</v>
      </c>
      <c r="N41" s="178" t="s">
        <v>134</v>
      </c>
      <c r="O41" s="179">
        <v>1675.42</v>
      </c>
      <c r="P41" s="180">
        <v>7015.7039999999997</v>
      </c>
      <c r="Q41" s="181">
        <v>1305.3889999999999</v>
      </c>
    </row>
    <row r="42" spans="1:17" x14ac:dyDescent="0.2">
      <c r="A42" s="175" t="s">
        <v>239</v>
      </c>
      <c r="B42" s="176">
        <v>4217.2669999999998</v>
      </c>
      <c r="C42" s="177">
        <v>18109.409</v>
      </c>
      <c r="D42" s="176">
        <v>2000</v>
      </c>
      <c r="E42" s="178" t="s">
        <v>144</v>
      </c>
      <c r="F42" s="179">
        <v>2809.67</v>
      </c>
      <c r="G42" s="180">
        <v>11807.053</v>
      </c>
      <c r="H42" s="181">
        <v>1915.61</v>
      </c>
      <c r="I42" s="152"/>
      <c r="J42" s="175" t="s">
        <v>135</v>
      </c>
      <c r="K42" s="176">
        <v>1293.9670000000001</v>
      </c>
      <c r="L42" s="177">
        <v>5545.89</v>
      </c>
      <c r="M42" s="176">
        <v>719.89400000000001</v>
      </c>
      <c r="N42" s="178" t="s">
        <v>141</v>
      </c>
      <c r="O42" s="179">
        <v>982.30100000000004</v>
      </c>
      <c r="P42" s="180">
        <v>4114.7150000000001</v>
      </c>
      <c r="Q42" s="181">
        <v>399.19</v>
      </c>
    </row>
    <row r="43" spans="1:17" x14ac:dyDescent="0.2">
      <c r="A43" s="175" t="s">
        <v>142</v>
      </c>
      <c r="B43" s="176">
        <v>3396.848</v>
      </c>
      <c r="C43" s="177">
        <v>14620.493</v>
      </c>
      <c r="D43" s="176">
        <v>1795.922</v>
      </c>
      <c r="E43" s="178" t="s">
        <v>142</v>
      </c>
      <c r="F43" s="179">
        <v>1804.463</v>
      </c>
      <c r="G43" s="180">
        <v>7603.59</v>
      </c>
      <c r="H43" s="181">
        <v>1235.7650000000001</v>
      </c>
      <c r="I43" s="152"/>
      <c r="J43" s="175" t="s">
        <v>79</v>
      </c>
      <c r="K43" s="176">
        <v>846.40499999999997</v>
      </c>
      <c r="L43" s="177">
        <v>3639.2249999999999</v>
      </c>
      <c r="M43" s="176">
        <v>414.50400000000002</v>
      </c>
      <c r="N43" s="178" t="s">
        <v>136</v>
      </c>
      <c r="O43" s="179">
        <v>847.93</v>
      </c>
      <c r="P43" s="180">
        <v>3561.752</v>
      </c>
      <c r="Q43" s="181">
        <v>374.64</v>
      </c>
    </row>
    <row r="44" spans="1:17" x14ac:dyDescent="0.2">
      <c r="A44" s="175" t="s">
        <v>132</v>
      </c>
      <c r="B44" s="176">
        <v>3371.855</v>
      </c>
      <c r="C44" s="177">
        <v>14681.28</v>
      </c>
      <c r="D44" s="176">
        <v>566.63800000000003</v>
      </c>
      <c r="E44" s="178" t="s">
        <v>234</v>
      </c>
      <c r="F44" s="179">
        <v>1479.232</v>
      </c>
      <c r="G44" s="180">
        <v>6229.5990000000002</v>
      </c>
      <c r="H44" s="181">
        <v>105.22</v>
      </c>
      <c r="I44" s="152"/>
      <c r="J44" s="175" t="s">
        <v>141</v>
      </c>
      <c r="K44" s="176">
        <v>777.04300000000001</v>
      </c>
      <c r="L44" s="177">
        <v>3336.0079999999998</v>
      </c>
      <c r="M44" s="176">
        <v>325.15899999999999</v>
      </c>
      <c r="N44" s="178" t="s">
        <v>156</v>
      </c>
      <c r="O44" s="179">
        <v>798.93799999999999</v>
      </c>
      <c r="P44" s="180">
        <v>3373.2910000000002</v>
      </c>
      <c r="Q44" s="181">
        <v>640.76700000000005</v>
      </c>
    </row>
    <row r="45" spans="1:17" x14ac:dyDescent="0.2">
      <c r="A45" s="175" t="s">
        <v>240</v>
      </c>
      <c r="B45" s="176">
        <v>2319.7629999999999</v>
      </c>
      <c r="C45" s="177">
        <v>9976.7569999999996</v>
      </c>
      <c r="D45" s="176">
        <v>1238</v>
      </c>
      <c r="E45" s="178" t="s">
        <v>206</v>
      </c>
      <c r="F45" s="179">
        <v>1324.182</v>
      </c>
      <c r="G45" s="180">
        <v>5586.3940000000002</v>
      </c>
      <c r="H45" s="181">
        <v>661.19799999999998</v>
      </c>
      <c r="I45" s="152"/>
      <c r="J45" s="175" t="s">
        <v>137</v>
      </c>
      <c r="K45" s="176">
        <v>566.44600000000003</v>
      </c>
      <c r="L45" s="177">
        <v>2430.1970000000001</v>
      </c>
      <c r="M45" s="176">
        <v>635.97</v>
      </c>
      <c r="N45" s="178" t="s">
        <v>154</v>
      </c>
      <c r="O45" s="179">
        <v>702.83399999999995</v>
      </c>
      <c r="P45" s="180">
        <v>2957.5509999999999</v>
      </c>
      <c r="Q45" s="181">
        <v>551.90099999999995</v>
      </c>
    </row>
    <row r="46" spans="1:17" x14ac:dyDescent="0.2">
      <c r="A46" s="175" t="s">
        <v>137</v>
      </c>
      <c r="B46" s="176">
        <v>2109.6489999999999</v>
      </c>
      <c r="C46" s="177">
        <v>9173.24</v>
      </c>
      <c r="D46" s="176">
        <v>1070.787</v>
      </c>
      <c r="E46" s="178" t="s">
        <v>134</v>
      </c>
      <c r="F46" s="179">
        <v>1261.7460000000001</v>
      </c>
      <c r="G46" s="180">
        <v>5315.8029999999999</v>
      </c>
      <c r="H46" s="181">
        <v>753.68399999999997</v>
      </c>
      <c r="I46" s="152"/>
      <c r="J46" s="175" t="s">
        <v>152</v>
      </c>
      <c r="K46" s="176">
        <v>261.64100000000002</v>
      </c>
      <c r="L46" s="177">
        <v>1126.9639999999999</v>
      </c>
      <c r="M46" s="176">
        <v>98.144000000000005</v>
      </c>
      <c r="N46" s="178" t="s">
        <v>143</v>
      </c>
      <c r="O46" s="179">
        <v>683.53300000000002</v>
      </c>
      <c r="P46" s="180">
        <v>2895.9960000000001</v>
      </c>
      <c r="Q46" s="181">
        <v>393.6</v>
      </c>
    </row>
    <row r="47" spans="1:17" x14ac:dyDescent="0.2">
      <c r="A47" s="175" t="s">
        <v>220</v>
      </c>
      <c r="B47" s="176">
        <v>2003.18</v>
      </c>
      <c r="C47" s="177">
        <v>8703.6830000000009</v>
      </c>
      <c r="D47" s="176">
        <v>998</v>
      </c>
      <c r="E47" s="178" t="s">
        <v>139</v>
      </c>
      <c r="F47" s="179">
        <v>1172.8710000000001</v>
      </c>
      <c r="G47" s="180">
        <v>4913.0240000000003</v>
      </c>
      <c r="H47" s="181">
        <v>579.55899999999997</v>
      </c>
      <c r="I47" s="152"/>
      <c r="J47" s="175" t="s">
        <v>197</v>
      </c>
      <c r="K47" s="176">
        <v>148.04300000000001</v>
      </c>
      <c r="L47" s="177">
        <v>636.95699999999999</v>
      </c>
      <c r="M47" s="176">
        <v>58.997999999999998</v>
      </c>
      <c r="N47" s="178" t="s">
        <v>140</v>
      </c>
      <c r="O47" s="179">
        <v>507.18599999999998</v>
      </c>
      <c r="P47" s="180">
        <v>2127.0740000000001</v>
      </c>
      <c r="Q47" s="181">
        <v>168.4</v>
      </c>
    </row>
    <row r="48" spans="1:17" ht="13.5" thickBot="1" x14ac:dyDescent="0.25">
      <c r="A48" s="182" t="s">
        <v>144</v>
      </c>
      <c r="B48" s="183">
        <v>1952.6969999999999</v>
      </c>
      <c r="C48" s="184">
        <v>8413.4770000000008</v>
      </c>
      <c r="D48" s="183">
        <v>1109.175</v>
      </c>
      <c r="E48" s="185" t="s">
        <v>255</v>
      </c>
      <c r="F48" s="186">
        <v>1107.537</v>
      </c>
      <c r="G48" s="187">
        <v>4678.2979999999998</v>
      </c>
      <c r="H48" s="188">
        <v>539.5</v>
      </c>
      <c r="I48" s="152"/>
      <c r="J48" s="182" t="s">
        <v>156</v>
      </c>
      <c r="K48" s="183">
        <v>103.54</v>
      </c>
      <c r="L48" s="184">
        <v>455.803</v>
      </c>
      <c r="M48" s="183">
        <v>150.79599999999999</v>
      </c>
      <c r="N48" s="185" t="s">
        <v>223</v>
      </c>
      <c r="O48" s="186">
        <v>488</v>
      </c>
      <c r="P48" s="187">
        <v>2100.21</v>
      </c>
      <c r="Q48" s="188">
        <v>200</v>
      </c>
    </row>
    <row r="51" spans="1:17" x14ac:dyDescent="0.2">
      <c r="I51" s="207"/>
    </row>
    <row r="52" spans="1:17" ht="16.5" x14ac:dyDescent="0.25">
      <c r="A52" s="147" t="s">
        <v>162</v>
      </c>
      <c r="B52" s="147"/>
      <c r="C52" s="147"/>
      <c r="D52" s="147"/>
      <c r="E52" s="147"/>
      <c r="F52" s="147"/>
      <c r="G52" s="147"/>
      <c r="H52" s="148"/>
      <c r="I52" s="148"/>
      <c r="J52" s="147" t="s">
        <v>163</v>
      </c>
      <c r="K52" s="147"/>
      <c r="L52" s="147"/>
      <c r="M52" s="147"/>
      <c r="N52" s="147"/>
      <c r="O52" s="147"/>
      <c r="P52" s="147"/>
      <c r="Q52" s="148"/>
    </row>
    <row r="53" spans="1:17" ht="16.5" x14ac:dyDescent="0.25">
      <c r="A53" s="147" t="s">
        <v>256</v>
      </c>
      <c r="B53" s="147"/>
      <c r="C53" s="147"/>
      <c r="D53" s="147"/>
      <c r="E53" s="147"/>
      <c r="F53" s="147"/>
      <c r="G53" s="147"/>
      <c r="H53" s="148"/>
      <c r="I53" s="148"/>
      <c r="J53" s="147" t="s">
        <v>257</v>
      </c>
      <c r="K53" s="147"/>
      <c r="L53" s="147"/>
      <c r="M53" s="147"/>
      <c r="N53" s="147"/>
      <c r="O53" s="147"/>
      <c r="P53" s="147"/>
      <c r="Q53" s="148"/>
    </row>
    <row r="54" spans="1:17" ht="17.25" thickBo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</row>
    <row r="55" spans="1:17" ht="21" thickBot="1" x14ac:dyDescent="0.35">
      <c r="A55" s="149" t="s">
        <v>127</v>
      </c>
      <c r="B55" s="150"/>
      <c r="C55" s="150"/>
      <c r="D55" s="150"/>
      <c r="E55" s="150"/>
      <c r="F55" s="150"/>
      <c r="G55" s="150"/>
      <c r="H55" s="151"/>
      <c r="I55" s="152"/>
      <c r="J55" s="149" t="s">
        <v>128</v>
      </c>
      <c r="K55" s="150"/>
      <c r="L55" s="150"/>
      <c r="M55" s="150"/>
      <c r="N55" s="150"/>
      <c r="O55" s="150"/>
      <c r="P55" s="151"/>
      <c r="Q55" s="151"/>
    </row>
    <row r="56" spans="1:17" ht="16.5" thickBot="1" x14ac:dyDescent="0.3">
      <c r="A56" s="153" t="s">
        <v>253</v>
      </c>
      <c r="B56" s="154"/>
      <c r="C56" s="155"/>
      <c r="D56" s="156"/>
      <c r="E56" s="153" t="s">
        <v>254</v>
      </c>
      <c r="F56" s="154"/>
      <c r="G56" s="155"/>
      <c r="H56" s="156"/>
      <c r="I56" s="152"/>
      <c r="J56" s="153" t="s">
        <v>253</v>
      </c>
      <c r="K56" s="154"/>
      <c r="L56" s="155"/>
      <c r="M56" s="156"/>
      <c r="N56" s="153" t="s">
        <v>254</v>
      </c>
      <c r="O56" s="154"/>
      <c r="P56" s="155"/>
      <c r="Q56" s="156"/>
    </row>
    <row r="57" spans="1:17" ht="29.25" thickBot="1" x14ac:dyDescent="0.25">
      <c r="A57" s="157" t="s">
        <v>129</v>
      </c>
      <c r="B57" s="158" t="s">
        <v>103</v>
      </c>
      <c r="C57" s="159" t="s">
        <v>161</v>
      </c>
      <c r="D57" s="160" t="s">
        <v>130</v>
      </c>
      <c r="E57" s="157" t="s">
        <v>129</v>
      </c>
      <c r="F57" s="158" t="s">
        <v>103</v>
      </c>
      <c r="G57" s="159" t="s">
        <v>161</v>
      </c>
      <c r="H57" s="160" t="s">
        <v>130</v>
      </c>
      <c r="I57" s="152"/>
      <c r="J57" s="292" t="s">
        <v>129</v>
      </c>
      <c r="K57" s="159" t="s">
        <v>103</v>
      </c>
      <c r="L57" s="160" t="s">
        <v>161</v>
      </c>
      <c r="M57" s="310" t="s">
        <v>130</v>
      </c>
      <c r="N57" s="158" t="s">
        <v>129</v>
      </c>
      <c r="O57" s="159" t="s">
        <v>103</v>
      </c>
      <c r="P57" s="160" t="s">
        <v>161</v>
      </c>
      <c r="Q57" s="293" t="s">
        <v>130</v>
      </c>
    </row>
    <row r="58" spans="1:17" ht="15" thickBot="1" x14ac:dyDescent="0.25">
      <c r="A58" s="161" t="s">
        <v>117</v>
      </c>
      <c r="B58" s="162">
        <v>125582.99099999999</v>
      </c>
      <c r="C58" s="163">
        <v>539110.58600000001</v>
      </c>
      <c r="D58" s="164">
        <v>30845.539000000001</v>
      </c>
      <c r="E58" s="165" t="s">
        <v>117</v>
      </c>
      <c r="F58" s="166">
        <v>176385.842</v>
      </c>
      <c r="G58" s="167">
        <v>741158.01</v>
      </c>
      <c r="H58" s="164">
        <v>38867.500999999997</v>
      </c>
      <c r="I58" s="152"/>
      <c r="J58" s="162" t="s">
        <v>117</v>
      </c>
      <c r="K58" s="163">
        <v>45534.603999999999</v>
      </c>
      <c r="L58" s="164">
        <v>195670.12100000001</v>
      </c>
      <c r="M58" s="360">
        <v>9694.5730000000003</v>
      </c>
      <c r="N58" s="359" t="s">
        <v>117</v>
      </c>
      <c r="O58" s="167">
        <v>55478.311999999998</v>
      </c>
      <c r="P58" s="164">
        <v>233325.427</v>
      </c>
      <c r="Q58" s="164">
        <v>10557.328</v>
      </c>
    </row>
    <row r="59" spans="1:17" x14ac:dyDescent="0.2">
      <c r="A59" s="168" t="s">
        <v>215</v>
      </c>
      <c r="B59" s="169">
        <v>25014.205999999998</v>
      </c>
      <c r="C59" s="170">
        <v>107163.679</v>
      </c>
      <c r="D59" s="169">
        <v>6164.56</v>
      </c>
      <c r="E59" s="171" t="s">
        <v>215</v>
      </c>
      <c r="F59" s="172">
        <v>48970.853000000003</v>
      </c>
      <c r="G59" s="173">
        <v>205579.94399999999</v>
      </c>
      <c r="H59" s="174">
        <v>10816.583000000001</v>
      </c>
      <c r="I59" s="152"/>
      <c r="J59" s="294" t="s">
        <v>77</v>
      </c>
      <c r="K59" s="170">
        <v>15236.672</v>
      </c>
      <c r="L59" s="169">
        <v>65430.43</v>
      </c>
      <c r="M59" s="172">
        <v>3338.13</v>
      </c>
      <c r="N59" s="172" t="s">
        <v>215</v>
      </c>
      <c r="O59" s="173">
        <v>25263.644</v>
      </c>
      <c r="P59" s="174">
        <v>106301.83500000001</v>
      </c>
      <c r="Q59" s="174">
        <v>4776.183</v>
      </c>
    </row>
    <row r="60" spans="1:17" x14ac:dyDescent="0.2">
      <c r="A60" s="175" t="s">
        <v>77</v>
      </c>
      <c r="B60" s="176">
        <v>19924.589</v>
      </c>
      <c r="C60" s="177">
        <v>85343.072</v>
      </c>
      <c r="D60" s="176">
        <v>5417.5770000000002</v>
      </c>
      <c r="E60" s="178" t="s">
        <v>77</v>
      </c>
      <c r="F60" s="179">
        <v>25828.125</v>
      </c>
      <c r="G60" s="180">
        <v>108422.481</v>
      </c>
      <c r="H60" s="181">
        <v>5991.8879999999999</v>
      </c>
      <c r="I60" s="152"/>
      <c r="J60" s="295" t="s">
        <v>215</v>
      </c>
      <c r="K60" s="177">
        <v>14684.958000000001</v>
      </c>
      <c r="L60" s="176">
        <v>63121.249000000003</v>
      </c>
      <c r="M60" s="179">
        <v>2897.453</v>
      </c>
      <c r="N60" s="179" t="s">
        <v>77</v>
      </c>
      <c r="O60" s="180">
        <v>13175.172</v>
      </c>
      <c r="P60" s="181">
        <v>55479.457999999999</v>
      </c>
      <c r="Q60" s="181">
        <v>2467.0219999999999</v>
      </c>
    </row>
    <row r="61" spans="1:17" x14ac:dyDescent="0.2">
      <c r="A61" s="175" t="s">
        <v>144</v>
      </c>
      <c r="B61" s="176">
        <v>11035.858</v>
      </c>
      <c r="C61" s="177">
        <v>47436.103000000003</v>
      </c>
      <c r="D61" s="176">
        <v>2553.5700000000002</v>
      </c>
      <c r="E61" s="178" t="s">
        <v>135</v>
      </c>
      <c r="F61" s="179">
        <v>20436.810000000001</v>
      </c>
      <c r="G61" s="180">
        <v>85874.813999999998</v>
      </c>
      <c r="H61" s="181">
        <v>4345.6719999999996</v>
      </c>
      <c r="I61" s="152"/>
      <c r="J61" s="295" t="s">
        <v>134</v>
      </c>
      <c r="K61" s="177">
        <v>2789.7190000000001</v>
      </c>
      <c r="L61" s="176">
        <v>11965.444</v>
      </c>
      <c r="M61" s="179">
        <v>563.423</v>
      </c>
      <c r="N61" s="179" t="s">
        <v>137</v>
      </c>
      <c r="O61" s="180">
        <v>3683.3629999999998</v>
      </c>
      <c r="P61" s="181">
        <v>15443.448</v>
      </c>
      <c r="Q61" s="181">
        <v>616.72799999999995</v>
      </c>
    </row>
    <row r="62" spans="1:17" x14ac:dyDescent="0.2">
      <c r="A62" s="175" t="s">
        <v>135</v>
      </c>
      <c r="B62" s="176">
        <v>10314.775</v>
      </c>
      <c r="C62" s="177">
        <v>44315.612000000001</v>
      </c>
      <c r="D62" s="176">
        <v>2401.8119999999999</v>
      </c>
      <c r="E62" s="178" t="s">
        <v>76</v>
      </c>
      <c r="F62" s="179">
        <v>16033.518</v>
      </c>
      <c r="G62" s="180">
        <v>67236.040999999997</v>
      </c>
      <c r="H62" s="181">
        <v>3659.4380000000001</v>
      </c>
      <c r="I62" s="152"/>
      <c r="J62" s="295" t="s">
        <v>142</v>
      </c>
      <c r="K62" s="177">
        <v>2148.6089999999999</v>
      </c>
      <c r="L62" s="176">
        <v>9104.6849999999995</v>
      </c>
      <c r="M62" s="179">
        <v>468.45699999999999</v>
      </c>
      <c r="N62" s="179" t="s">
        <v>143</v>
      </c>
      <c r="O62" s="180">
        <v>2451.3580000000002</v>
      </c>
      <c r="P62" s="181">
        <v>10283.370999999999</v>
      </c>
      <c r="Q62" s="181">
        <v>435.92</v>
      </c>
    </row>
    <row r="63" spans="1:17" x14ac:dyDescent="0.2">
      <c r="A63" s="175" t="s">
        <v>79</v>
      </c>
      <c r="B63" s="176">
        <v>9850.491</v>
      </c>
      <c r="C63" s="177">
        <v>42478.862999999998</v>
      </c>
      <c r="D63" s="176">
        <v>2335.4169999999999</v>
      </c>
      <c r="E63" s="178" t="s">
        <v>79</v>
      </c>
      <c r="F63" s="179">
        <v>9833.5149999999994</v>
      </c>
      <c r="G63" s="180">
        <v>41475.987000000001</v>
      </c>
      <c r="H63" s="181">
        <v>2005.4380000000001</v>
      </c>
      <c r="I63" s="152"/>
      <c r="J63" s="295" t="s">
        <v>143</v>
      </c>
      <c r="K63" s="177">
        <v>1913.0060000000001</v>
      </c>
      <c r="L63" s="176">
        <v>8269.0959999999995</v>
      </c>
      <c r="M63" s="179">
        <v>459.56</v>
      </c>
      <c r="N63" s="179" t="s">
        <v>134</v>
      </c>
      <c r="O63" s="180">
        <v>1930.7819999999999</v>
      </c>
      <c r="P63" s="181">
        <v>8131.2709999999997</v>
      </c>
      <c r="Q63" s="181">
        <v>403.59800000000001</v>
      </c>
    </row>
    <row r="64" spans="1:17" x14ac:dyDescent="0.2">
      <c r="A64" s="175" t="s">
        <v>76</v>
      </c>
      <c r="B64" s="176">
        <v>9738.5300000000007</v>
      </c>
      <c r="C64" s="177">
        <v>41717.711000000003</v>
      </c>
      <c r="D64" s="176">
        <v>2410.0540000000001</v>
      </c>
      <c r="E64" s="178" t="s">
        <v>137</v>
      </c>
      <c r="F64" s="179">
        <v>9810.6689999999999</v>
      </c>
      <c r="G64" s="180">
        <v>41278.983999999997</v>
      </c>
      <c r="H64" s="181">
        <v>2296.096</v>
      </c>
      <c r="I64" s="152"/>
      <c r="J64" s="295" t="s">
        <v>137</v>
      </c>
      <c r="K64" s="177">
        <v>1601.848</v>
      </c>
      <c r="L64" s="176">
        <v>6881.0450000000001</v>
      </c>
      <c r="M64" s="179">
        <v>335.37900000000002</v>
      </c>
      <c r="N64" s="179" t="s">
        <v>131</v>
      </c>
      <c r="O64" s="180">
        <v>1913.8920000000001</v>
      </c>
      <c r="P64" s="181">
        <v>8011.1189999999997</v>
      </c>
      <c r="Q64" s="181">
        <v>429.13900000000001</v>
      </c>
    </row>
    <row r="65" spans="1:17" x14ac:dyDescent="0.2">
      <c r="A65" s="175" t="s">
        <v>137</v>
      </c>
      <c r="B65" s="176">
        <v>7396.4709999999995</v>
      </c>
      <c r="C65" s="177">
        <v>32205.116000000002</v>
      </c>
      <c r="D65" s="176">
        <v>1827.9449999999999</v>
      </c>
      <c r="E65" s="178" t="s">
        <v>144</v>
      </c>
      <c r="F65" s="179">
        <v>9782.23</v>
      </c>
      <c r="G65" s="180">
        <v>41049.169000000002</v>
      </c>
      <c r="H65" s="181">
        <v>2026.912</v>
      </c>
      <c r="I65" s="152"/>
      <c r="J65" s="295" t="s">
        <v>132</v>
      </c>
      <c r="K65" s="177">
        <v>1538.7539999999999</v>
      </c>
      <c r="L65" s="176">
        <v>6768.0990000000002</v>
      </c>
      <c r="M65" s="179">
        <v>343.834</v>
      </c>
      <c r="N65" s="179" t="s">
        <v>76</v>
      </c>
      <c r="O65" s="180">
        <v>1710.8579999999999</v>
      </c>
      <c r="P65" s="181">
        <v>7168.5959999999995</v>
      </c>
      <c r="Q65" s="181">
        <v>298.66800000000001</v>
      </c>
    </row>
    <row r="66" spans="1:17" x14ac:dyDescent="0.2">
      <c r="A66" s="175" t="s">
        <v>142</v>
      </c>
      <c r="B66" s="176">
        <v>4367.8109999999997</v>
      </c>
      <c r="C66" s="177">
        <v>18731.081999999999</v>
      </c>
      <c r="D66" s="176">
        <v>1292.0530000000001</v>
      </c>
      <c r="E66" s="178" t="s">
        <v>134</v>
      </c>
      <c r="F66" s="179">
        <v>5307.0140000000001</v>
      </c>
      <c r="G66" s="180">
        <v>22311.795999999998</v>
      </c>
      <c r="H66" s="181">
        <v>1076.182</v>
      </c>
      <c r="I66" s="152"/>
      <c r="J66" s="295" t="s">
        <v>76</v>
      </c>
      <c r="K66" s="177">
        <v>1335.5340000000001</v>
      </c>
      <c r="L66" s="176">
        <v>5796.0389999999998</v>
      </c>
      <c r="M66" s="179">
        <v>292.29599999999999</v>
      </c>
      <c r="N66" s="179" t="s">
        <v>132</v>
      </c>
      <c r="O66" s="180">
        <v>1093.7180000000001</v>
      </c>
      <c r="P66" s="181">
        <v>4570.3490000000002</v>
      </c>
      <c r="Q66" s="181">
        <v>268.875</v>
      </c>
    </row>
    <row r="67" spans="1:17" x14ac:dyDescent="0.2">
      <c r="A67" s="175" t="s">
        <v>202</v>
      </c>
      <c r="B67" s="176">
        <v>4041.0549999999998</v>
      </c>
      <c r="C67" s="177">
        <v>17302.332999999999</v>
      </c>
      <c r="D67" s="176">
        <v>929</v>
      </c>
      <c r="E67" s="178" t="s">
        <v>142</v>
      </c>
      <c r="F67" s="179">
        <v>4949.92</v>
      </c>
      <c r="G67" s="180">
        <v>20829.902999999998</v>
      </c>
      <c r="H67" s="181">
        <v>1105.2819999999999</v>
      </c>
      <c r="I67" s="152"/>
      <c r="J67" s="295" t="s">
        <v>136</v>
      </c>
      <c r="K67" s="177">
        <v>1275.857</v>
      </c>
      <c r="L67" s="176">
        <v>5503.7120000000004</v>
      </c>
      <c r="M67" s="179">
        <v>262.39999999999998</v>
      </c>
      <c r="N67" s="179" t="s">
        <v>136</v>
      </c>
      <c r="O67" s="180">
        <v>1035.165</v>
      </c>
      <c r="P67" s="181">
        <v>4351.3789999999999</v>
      </c>
      <c r="Q67" s="181">
        <v>154.65600000000001</v>
      </c>
    </row>
    <row r="68" spans="1:17" x14ac:dyDescent="0.2">
      <c r="A68" s="175" t="s">
        <v>134</v>
      </c>
      <c r="B68" s="176">
        <v>3736.4720000000002</v>
      </c>
      <c r="C68" s="177">
        <v>16032.794</v>
      </c>
      <c r="D68" s="176">
        <v>834.87</v>
      </c>
      <c r="E68" s="178" t="s">
        <v>131</v>
      </c>
      <c r="F68" s="179">
        <v>3847.7759999999998</v>
      </c>
      <c r="G68" s="180">
        <v>16180.615</v>
      </c>
      <c r="H68" s="181">
        <v>762.22799999999995</v>
      </c>
      <c r="I68" s="152"/>
      <c r="J68" s="295" t="s">
        <v>223</v>
      </c>
      <c r="K68" s="177">
        <v>1097.52</v>
      </c>
      <c r="L68" s="176">
        <v>4639.6589999999997</v>
      </c>
      <c r="M68" s="179">
        <v>283.2</v>
      </c>
      <c r="N68" s="179" t="s">
        <v>141</v>
      </c>
      <c r="O68" s="180">
        <v>871.68</v>
      </c>
      <c r="P68" s="181">
        <v>3681.7060000000001</v>
      </c>
      <c r="Q68" s="181">
        <v>178.85300000000001</v>
      </c>
    </row>
    <row r="69" spans="1:17" x14ac:dyDescent="0.2">
      <c r="A69" s="175" t="s">
        <v>131</v>
      </c>
      <c r="B69" s="176">
        <v>2961.3969999999999</v>
      </c>
      <c r="C69" s="177">
        <v>12612.701999999999</v>
      </c>
      <c r="D69" s="176">
        <v>595.31200000000001</v>
      </c>
      <c r="E69" s="178" t="s">
        <v>202</v>
      </c>
      <c r="F69" s="179">
        <v>3585.84</v>
      </c>
      <c r="G69" s="180">
        <v>15112.476000000001</v>
      </c>
      <c r="H69" s="181">
        <v>766</v>
      </c>
      <c r="I69" s="152"/>
      <c r="J69" s="295" t="s">
        <v>141</v>
      </c>
      <c r="K69" s="177">
        <v>787.94399999999996</v>
      </c>
      <c r="L69" s="176">
        <v>3379.1990000000001</v>
      </c>
      <c r="M69" s="179">
        <v>197.434</v>
      </c>
      <c r="N69" s="179" t="s">
        <v>135</v>
      </c>
      <c r="O69" s="180">
        <v>684.73099999999999</v>
      </c>
      <c r="P69" s="181">
        <v>2868.1689999999999</v>
      </c>
      <c r="Q69" s="181">
        <v>139.89599999999999</v>
      </c>
    </row>
    <row r="70" spans="1:17" x14ac:dyDescent="0.2">
      <c r="A70" s="175" t="s">
        <v>140</v>
      </c>
      <c r="B70" s="176">
        <v>2689.7159999999999</v>
      </c>
      <c r="C70" s="177">
        <v>11555.913</v>
      </c>
      <c r="D70" s="176">
        <v>652.53800000000001</v>
      </c>
      <c r="E70" s="178" t="s">
        <v>156</v>
      </c>
      <c r="F70" s="179">
        <v>3022.5459999999998</v>
      </c>
      <c r="G70" s="180">
        <v>12779.052</v>
      </c>
      <c r="H70" s="181">
        <v>599.19299999999998</v>
      </c>
      <c r="I70" s="152"/>
      <c r="J70" s="295" t="s">
        <v>131</v>
      </c>
      <c r="K70" s="177">
        <v>347.38600000000002</v>
      </c>
      <c r="L70" s="176">
        <v>1492.57</v>
      </c>
      <c r="M70" s="179">
        <v>65.228999999999999</v>
      </c>
      <c r="N70" s="179" t="s">
        <v>223</v>
      </c>
      <c r="O70" s="180">
        <v>637.15200000000004</v>
      </c>
      <c r="P70" s="181">
        <v>2731.683</v>
      </c>
      <c r="Q70" s="181">
        <v>140</v>
      </c>
    </row>
    <row r="71" spans="1:17" x14ac:dyDescent="0.2">
      <c r="A71" s="175" t="s">
        <v>136</v>
      </c>
      <c r="B71" s="176">
        <v>1584.3630000000001</v>
      </c>
      <c r="C71" s="177">
        <v>6758.0190000000002</v>
      </c>
      <c r="D71" s="176">
        <v>376.96600000000001</v>
      </c>
      <c r="E71" s="178" t="s">
        <v>140</v>
      </c>
      <c r="F71" s="179">
        <v>2702.7370000000001</v>
      </c>
      <c r="G71" s="180">
        <v>11404.583000000001</v>
      </c>
      <c r="H71" s="181">
        <v>544.05600000000004</v>
      </c>
      <c r="I71" s="152"/>
      <c r="J71" s="295" t="s">
        <v>135</v>
      </c>
      <c r="K71" s="177">
        <v>309.26600000000002</v>
      </c>
      <c r="L71" s="176">
        <v>1311.5340000000001</v>
      </c>
      <c r="M71" s="179">
        <v>80.381</v>
      </c>
      <c r="N71" s="179" t="s">
        <v>142</v>
      </c>
      <c r="O71" s="180">
        <v>284.73899999999998</v>
      </c>
      <c r="P71" s="181">
        <v>1189.4780000000001</v>
      </c>
      <c r="Q71" s="181">
        <v>73.025000000000006</v>
      </c>
    </row>
    <row r="72" spans="1:17" x14ac:dyDescent="0.2">
      <c r="A72" s="175" t="s">
        <v>139</v>
      </c>
      <c r="B72" s="176">
        <v>1417.3050000000001</v>
      </c>
      <c r="C72" s="177">
        <v>6072.3320000000003</v>
      </c>
      <c r="D72" s="176">
        <v>348.45299999999997</v>
      </c>
      <c r="E72" s="178" t="s">
        <v>139</v>
      </c>
      <c r="F72" s="179">
        <v>2194.3380000000002</v>
      </c>
      <c r="G72" s="180">
        <v>9209.9989999999998</v>
      </c>
      <c r="H72" s="181">
        <v>455.90199999999999</v>
      </c>
      <c r="I72" s="152"/>
      <c r="J72" s="295" t="s">
        <v>79</v>
      </c>
      <c r="K72" s="177">
        <v>169.21100000000001</v>
      </c>
      <c r="L72" s="176">
        <v>729.29700000000003</v>
      </c>
      <c r="M72" s="179">
        <v>39.338999999999999</v>
      </c>
      <c r="N72" s="179" t="s">
        <v>154</v>
      </c>
      <c r="O72" s="180">
        <v>214.61699999999999</v>
      </c>
      <c r="P72" s="181">
        <v>910.31799999999998</v>
      </c>
      <c r="Q72" s="181">
        <v>42.075000000000003</v>
      </c>
    </row>
    <row r="73" spans="1:17" x14ac:dyDescent="0.2">
      <c r="A73" s="175" t="s">
        <v>206</v>
      </c>
      <c r="B73" s="176">
        <v>1296.2249999999999</v>
      </c>
      <c r="C73" s="177">
        <v>5549.616</v>
      </c>
      <c r="D73" s="176">
        <v>316.08999999999997</v>
      </c>
      <c r="E73" s="178" t="s">
        <v>206</v>
      </c>
      <c r="F73" s="179">
        <v>2045.529</v>
      </c>
      <c r="G73" s="180">
        <v>8633.375</v>
      </c>
      <c r="H73" s="181">
        <v>432.75200000000001</v>
      </c>
      <c r="I73" s="152"/>
      <c r="J73" s="295" t="s">
        <v>154</v>
      </c>
      <c r="K73" s="177">
        <v>121.01</v>
      </c>
      <c r="L73" s="176">
        <v>509.233</v>
      </c>
      <c r="M73" s="179">
        <v>22.94</v>
      </c>
      <c r="N73" s="179" t="s">
        <v>156</v>
      </c>
      <c r="O73" s="180">
        <v>188.19300000000001</v>
      </c>
      <c r="P73" s="181">
        <v>783.30700000000002</v>
      </c>
      <c r="Q73" s="181">
        <v>57.774999999999999</v>
      </c>
    </row>
    <row r="74" spans="1:17" ht="13.5" thickBot="1" x14ac:dyDescent="0.25">
      <c r="A74" s="182" t="s">
        <v>171</v>
      </c>
      <c r="B74" s="183">
        <v>1206.2729999999999</v>
      </c>
      <c r="C74" s="184">
        <v>5197.1589999999997</v>
      </c>
      <c r="D74" s="183">
        <v>295.61500000000001</v>
      </c>
      <c r="E74" s="185" t="s">
        <v>141</v>
      </c>
      <c r="F74" s="186">
        <v>1896.9590000000001</v>
      </c>
      <c r="G74" s="187">
        <v>8020.0349999999999</v>
      </c>
      <c r="H74" s="188">
        <v>438.072</v>
      </c>
      <c r="I74" s="152"/>
      <c r="J74" s="296" t="s">
        <v>133</v>
      </c>
      <c r="K74" s="184">
        <v>83.9</v>
      </c>
      <c r="L74" s="183">
        <v>366.68599999999998</v>
      </c>
      <c r="M74" s="186">
        <v>22</v>
      </c>
      <c r="N74" s="186" t="s">
        <v>140</v>
      </c>
      <c r="O74" s="187">
        <v>167.44499999999999</v>
      </c>
      <c r="P74" s="188">
        <v>697.19</v>
      </c>
      <c r="Q74" s="188">
        <v>41.1</v>
      </c>
    </row>
    <row r="78" spans="1:17" ht="16.5" x14ac:dyDescent="0.25">
      <c r="A78" s="147" t="s">
        <v>145</v>
      </c>
      <c r="B78" s="147"/>
      <c r="C78" s="147"/>
      <c r="D78" s="147"/>
      <c r="E78" s="147"/>
      <c r="F78" s="147"/>
      <c r="G78" s="147"/>
      <c r="H78" s="148"/>
      <c r="I78" s="148"/>
      <c r="J78" s="147" t="s">
        <v>146</v>
      </c>
      <c r="K78" s="147"/>
      <c r="L78" s="147"/>
      <c r="M78" s="147"/>
      <c r="N78" s="147"/>
      <c r="O78" s="189"/>
      <c r="P78" s="189"/>
      <c r="Q78" s="152"/>
    </row>
    <row r="79" spans="1:17" ht="16.5" x14ac:dyDescent="0.25">
      <c r="A79" s="147" t="s">
        <v>252</v>
      </c>
      <c r="B79" s="147"/>
      <c r="C79" s="147"/>
      <c r="D79" s="147"/>
      <c r="E79" s="147"/>
      <c r="F79" s="147"/>
      <c r="G79" s="147"/>
      <c r="H79" s="148"/>
      <c r="I79" s="148"/>
      <c r="J79" s="147" t="s">
        <v>252</v>
      </c>
      <c r="K79" s="147"/>
      <c r="L79" s="147"/>
      <c r="M79" s="147"/>
      <c r="N79" s="147"/>
      <c r="O79" s="189"/>
      <c r="P79" s="189"/>
      <c r="Q79" s="152"/>
    </row>
    <row r="80" spans="1:17" ht="13.5" thickBot="1" x14ac:dyDescent="0.25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</row>
    <row r="81" spans="1:17" ht="21" thickBot="1" x14ac:dyDescent="0.35">
      <c r="A81" s="149" t="s">
        <v>127</v>
      </c>
      <c r="B81" s="150"/>
      <c r="C81" s="150"/>
      <c r="D81" s="150"/>
      <c r="E81" s="150"/>
      <c r="F81" s="150"/>
      <c r="G81" s="150"/>
      <c r="H81" s="151"/>
      <c r="I81" s="152"/>
      <c r="J81" s="149" t="s">
        <v>128</v>
      </c>
      <c r="K81" s="150"/>
      <c r="L81" s="150"/>
      <c r="M81" s="150"/>
      <c r="N81" s="150"/>
      <c r="O81" s="150"/>
      <c r="P81" s="150"/>
      <c r="Q81" s="151"/>
    </row>
    <row r="82" spans="1:17" ht="16.5" thickBot="1" x14ac:dyDescent="0.3">
      <c r="A82" s="153" t="s">
        <v>253</v>
      </c>
      <c r="B82" s="154"/>
      <c r="C82" s="155"/>
      <c r="D82" s="156"/>
      <c r="E82" s="153" t="s">
        <v>254</v>
      </c>
      <c r="F82" s="154"/>
      <c r="G82" s="155"/>
      <c r="H82" s="156"/>
      <c r="I82" s="152"/>
      <c r="J82" s="153" t="s">
        <v>253</v>
      </c>
      <c r="K82" s="154"/>
      <c r="L82" s="155"/>
      <c r="M82" s="156"/>
      <c r="N82" s="153" t="s">
        <v>254</v>
      </c>
      <c r="O82" s="154"/>
      <c r="P82" s="155"/>
      <c r="Q82" s="156"/>
    </row>
    <row r="83" spans="1:17" ht="29.25" thickBot="1" x14ac:dyDescent="0.25">
      <c r="A83" s="157" t="s">
        <v>129</v>
      </c>
      <c r="B83" s="158" t="s">
        <v>103</v>
      </c>
      <c r="C83" s="159" t="s">
        <v>161</v>
      </c>
      <c r="D83" s="160" t="s">
        <v>130</v>
      </c>
      <c r="E83" s="157" t="s">
        <v>129</v>
      </c>
      <c r="F83" s="158" t="s">
        <v>103</v>
      </c>
      <c r="G83" s="159" t="s">
        <v>161</v>
      </c>
      <c r="H83" s="160" t="s">
        <v>130</v>
      </c>
      <c r="I83" s="152"/>
      <c r="J83" s="157" t="s">
        <v>129</v>
      </c>
      <c r="K83" s="158" t="s">
        <v>103</v>
      </c>
      <c r="L83" s="159" t="s">
        <v>161</v>
      </c>
      <c r="M83" s="160" t="s">
        <v>130</v>
      </c>
      <c r="N83" s="157" t="s">
        <v>129</v>
      </c>
      <c r="O83" s="158" t="s">
        <v>103</v>
      </c>
      <c r="P83" s="159" t="s">
        <v>161</v>
      </c>
      <c r="Q83" s="160" t="s">
        <v>130</v>
      </c>
    </row>
    <row r="84" spans="1:17" ht="15" thickBot="1" x14ac:dyDescent="0.25">
      <c r="A84" s="161" t="s">
        <v>117</v>
      </c>
      <c r="B84" s="162">
        <v>358953.78899999999</v>
      </c>
      <c r="C84" s="163">
        <v>1543172.23</v>
      </c>
      <c r="D84" s="164">
        <v>122100.216</v>
      </c>
      <c r="E84" s="165" t="s">
        <v>117</v>
      </c>
      <c r="F84" s="166">
        <v>388699.266</v>
      </c>
      <c r="G84" s="167">
        <v>1634058.5919999999</v>
      </c>
      <c r="H84" s="164">
        <v>130849.965</v>
      </c>
      <c r="I84" s="152"/>
      <c r="J84" s="161" t="s">
        <v>117</v>
      </c>
      <c r="K84" s="162">
        <v>160673.807</v>
      </c>
      <c r="L84" s="163">
        <v>690490.80299999996</v>
      </c>
      <c r="M84" s="164">
        <v>46505.947</v>
      </c>
      <c r="N84" s="165" t="s">
        <v>117</v>
      </c>
      <c r="O84" s="166">
        <v>157799.264</v>
      </c>
      <c r="P84" s="167">
        <v>663595.549</v>
      </c>
      <c r="Q84" s="164">
        <v>43684.750999999997</v>
      </c>
    </row>
    <row r="85" spans="1:17" x14ac:dyDescent="0.2">
      <c r="A85" s="168" t="s">
        <v>77</v>
      </c>
      <c r="B85" s="169">
        <v>45067.498</v>
      </c>
      <c r="C85" s="170">
        <v>193591.38699999999</v>
      </c>
      <c r="D85" s="169">
        <v>18420.901999999998</v>
      </c>
      <c r="E85" s="171" t="s">
        <v>77</v>
      </c>
      <c r="F85" s="172">
        <v>50205.898000000001</v>
      </c>
      <c r="G85" s="173">
        <v>211037.016</v>
      </c>
      <c r="H85" s="174">
        <v>19337.012999999999</v>
      </c>
      <c r="I85" s="152"/>
      <c r="J85" s="168" t="s">
        <v>77</v>
      </c>
      <c r="K85" s="169">
        <v>60460.718000000001</v>
      </c>
      <c r="L85" s="170">
        <v>259937.742</v>
      </c>
      <c r="M85" s="169">
        <v>20498.127</v>
      </c>
      <c r="N85" s="171" t="s">
        <v>77</v>
      </c>
      <c r="O85" s="172">
        <v>54981.483</v>
      </c>
      <c r="P85" s="173">
        <v>231215.31099999999</v>
      </c>
      <c r="Q85" s="174">
        <v>17173.563999999998</v>
      </c>
    </row>
    <row r="86" spans="1:17" x14ac:dyDescent="0.2">
      <c r="A86" s="175" t="s">
        <v>135</v>
      </c>
      <c r="B86" s="176">
        <v>37597.402000000002</v>
      </c>
      <c r="C86" s="177">
        <v>161490.639</v>
      </c>
      <c r="D86" s="176">
        <v>12344.583000000001</v>
      </c>
      <c r="E86" s="178" t="s">
        <v>135</v>
      </c>
      <c r="F86" s="179">
        <v>47439.921999999999</v>
      </c>
      <c r="G86" s="180">
        <v>199530.193</v>
      </c>
      <c r="H86" s="181">
        <v>14814.044</v>
      </c>
      <c r="I86" s="152"/>
      <c r="J86" s="175" t="s">
        <v>215</v>
      </c>
      <c r="K86" s="176">
        <v>20710.261999999999</v>
      </c>
      <c r="L86" s="177">
        <v>88903.241999999998</v>
      </c>
      <c r="M86" s="176">
        <v>6279.2330000000002</v>
      </c>
      <c r="N86" s="178" t="s">
        <v>215</v>
      </c>
      <c r="O86" s="179">
        <v>19629.422999999999</v>
      </c>
      <c r="P86" s="180">
        <v>82498.235000000001</v>
      </c>
      <c r="Q86" s="181">
        <v>6476.0839999999998</v>
      </c>
    </row>
    <row r="87" spans="1:17" x14ac:dyDescent="0.2">
      <c r="A87" s="175" t="s">
        <v>131</v>
      </c>
      <c r="B87" s="176">
        <v>32160.322</v>
      </c>
      <c r="C87" s="177">
        <v>138259.10500000001</v>
      </c>
      <c r="D87" s="176">
        <v>9813.94</v>
      </c>
      <c r="E87" s="178" t="s">
        <v>131</v>
      </c>
      <c r="F87" s="179">
        <v>34172.417000000001</v>
      </c>
      <c r="G87" s="180">
        <v>143845.58499999999</v>
      </c>
      <c r="H87" s="181">
        <v>10720.669</v>
      </c>
      <c r="I87" s="152"/>
      <c r="J87" s="175" t="s">
        <v>131</v>
      </c>
      <c r="K87" s="176">
        <v>16700.145</v>
      </c>
      <c r="L87" s="177">
        <v>71809.880999999994</v>
      </c>
      <c r="M87" s="176">
        <v>3437.674</v>
      </c>
      <c r="N87" s="178" t="s">
        <v>131</v>
      </c>
      <c r="O87" s="179">
        <v>18986.179</v>
      </c>
      <c r="P87" s="180">
        <v>79884.296000000002</v>
      </c>
      <c r="Q87" s="181">
        <v>3658.2950000000001</v>
      </c>
    </row>
    <row r="88" spans="1:17" x14ac:dyDescent="0.2">
      <c r="A88" s="175" t="s">
        <v>142</v>
      </c>
      <c r="B88" s="176">
        <v>24440.16</v>
      </c>
      <c r="C88" s="177">
        <v>105117.56299999999</v>
      </c>
      <c r="D88" s="176">
        <v>7669.3519999999999</v>
      </c>
      <c r="E88" s="178" t="s">
        <v>142</v>
      </c>
      <c r="F88" s="179">
        <v>23428.566999999999</v>
      </c>
      <c r="G88" s="180">
        <v>98531.104999999996</v>
      </c>
      <c r="H88" s="181">
        <v>7523.1009999999997</v>
      </c>
      <c r="I88" s="152"/>
      <c r="J88" s="175" t="s">
        <v>141</v>
      </c>
      <c r="K88" s="176">
        <v>13247.870999999999</v>
      </c>
      <c r="L88" s="177">
        <v>56998.951000000001</v>
      </c>
      <c r="M88" s="176">
        <v>3611.2429999999999</v>
      </c>
      <c r="N88" s="178" t="s">
        <v>135</v>
      </c>
      <c r="O88" s="179">
        <v>14299.276</v>
      </c>
      <c r="P88" s="180">
        <v>60110.529000000002</v>
      </c>
      <c r="Q88" s="181">
        <v>3694.11</v>
      </c>
    </row>
    <row r="89" spans="1:17" x14ac:dyDescent="0.2">
      <c r="A89" s="175" t="s">
        <v>79</v>
      </c>
      <c r="B89" s="176">
        <v>22077.718000000001</v>
      </c>
      <c r="C89" s="177">
        <v>94939.258000000002</v>
      </c>
      <c r="D89" s="176">
        <v>7493.0609999999997</v>
      </c>
      <c r="E89" s="178" t="s">
        <v>79</v>
      </c>
      <c r="F89" s="179">
        <v>23269.911</v>
      </c>
      <c r="G89" s="180">
        <v>97856.684999999998</v>
      </c>
      <c r="H89" s="181">
        <v>7992.7219999999998</v>
      </c>
      <c r="I89" s="152"/>
      <c r="J89" s="175" t="s">
        <v>135</v>
      </c>
      <c r="K89" s="176">
        <v>11961.637000000001</v>
      </c>
      <c r="L89" s="177">
        <v>51392.578999999998</v>
      </c>
      <c r="M89" s="176">
        <v>3317.5039999999999</v>
      </c>
      <c r="N89" s="178" t="s">
        <v>141</v>
      </c>
      <c r="O89" s="179">
        <v>11303.985000000001</v>
      </c>
      <c r="P89" s="180">
        <v>47581.703000000001</v>
      </c>
      <c r="Q89" s="181">
        <v>3266.5569999999998</v>
      </c>
    </row>
    <row r="90" spans="1:17" x14ac:dyDescent="0.2">
      <c r="A90" s="175" t="s">
        <v>138</v>
      </c>
      <c r="B90" s="176">
        <v>19047.21</v>
      </c>
      <c r="C90" s="177">
        <v>81914.198999999993</v>
      </c>
      <c r="D90" s="176">
        <v>6333.7460000000001</v>
      </c>
      <c r="E90" s="178" t="s">
        <v>138</v>
      </c>
      <c r="F90" s="179">
        <v>21660.758999999998</v>
      </c>
      <c r="G90" s="180">
        <v>90740.482999999993</v>
      </c>
      <c r="H90" s="181">
        <v>6264.17</v>
      </c>
      <c r="I90" s="152"/>
      <c r="J90" s="175" t="s">
        <v>76</v>
      </c>
      <c r="K90" s="176">
        <v>11928.996999999999</v>
      </c>
      <c r="L90" s="177">
        <v>51437.832000000002</v>
      </c>
      <c r="M90" s="176">
        <v>3382.8980000000001</v>
      </c>
      <c r="N90" s="178" t="s">
        <v>76</v>
      </c>
      <c r="O90" s="179">
        <v>11112.385</v>
      </c>
      <c r="P90" s="180">
        <v>46699.184000000001</v>
      </c>
      <c r="Q90" s="181">
        <v>2767.2930000000001</v>
      </c>
    </row>
    <row r="91" spans="1:17" x14ac:dyDescent="0.2">
      <c r="A91" s="175" t="s">
        <v>144</v>
      </c>
      <c r="B91" s="176">
        <v>14584.383</v>
      </c>
      <c r="C91" s="177">
        <v>62838.188000000002</v>
      </c>
      <c r="D91" s="176">
        <v>6065.0209999999997</v>
      </c>
      <c r="E91" s="178" t="s">
        <v>139</v>
      </c>
      <c r="F91" s="179">
        <v>18179.269</v>
      </c>
      <c r="G91" s="180">
        <v>76453.373999999996</v>
      </c>
      <c r="H91" s="181">
        <v>6464.0209999999997</v>
      </c>
      <c r="I91" s="152"/>
      <c r="J91" s="175" t="s">
        <v>142</v>
      </c>
      <c r="K91" s="176">
        <v>4710.3320000000003</v>
      </c>
      <c r="L91" s="177">
        <v>20220.713</v>
      </c>
      <c r="M91" s="176">
        <v>1261.51</v>
      </c>
      <c r="N91" s="178" t="s">
        <v>142</v>
      </c>
      <c r="O91" s="179">
        <v>4512.8329999999996</v>
      </c>
      <c r="P91" s="180">
        <v>18943.010999999999</v>
      </c>
      <c r="Q91" s="181">
        <v>1235.2529999999999</v>
      </c>
    </row>
    <row r="92" spans="1:17" x14ac:dyDescent="0.2">
      <c r="A92" s="175" t="s">
        <v>139</v>
      </c>
      <c r="B92" s="176">
        <v>14353.653</v>
      </c>
      <c r="C92" s="177">
        <v>61640.061999999998</v>
      </c>
      <c r="D92" s="176">
        <v>4917.7269999999999</v>
      </c>
      <c r="E92" s="178" t="s">
        <v>144</v>
      </c>
      <c r="F92" s="179">
        <v>17003.205999999998</v>
      </c>
      <c r="G92" s="180">
        <v>71516.813999999998</v>
      </c>
      <c r="H92" s="181">
        <v>7079.8850000000002</v>
      </c>
      <c r="I92" s="152"/>
      <c r="J92" s="175" t="s">
        <v>134</v>
      </c>
      <c r="K92" s="176">
        <v>4131.6239999999998</v>
      </c>
      <c r="L92" s="177">
        <v>17725.814999999999</v>
      </c>
      <c r="M92" s="176">
        <v>879.63</v>
      </c>
      <c r="N92" s="178" t="s">
        <v>133</v>
      </c>
      <c r="O92" s="179">
        <v>4312.7340000000004</v>
      </c>
      <c r="P92" s="180">
        <v>18148.612000000001</v>
      </c>
      <c r="Q92" s="181">
        <v>763.48299999999995</v>
      </c>
    </row>
    <row r="93" spans="1:17" x14ac:dyDescent="0.2">
      <c r="A93" s="175" t="s">
        <v>215</v>
      </c>
      <c r="B93" s="176">
        <v>12541.191000000001</v>
      </c>
      <c r="C93" s="177">
        <v>53876.224000000002</v>
      </c>
      <c r="D93" s="176">
        <v>4345.3190000000004</v>
      </c>
      <c r="E93" s="178" t="s">
        <v>215</v>
      </c>
      <c r="F93" s="179">
        <v>11668.103999999999</v>
      </c>
      <c r="G93" s="180">
        <v>48992.383000000002</v>
      </c>
      <c r="H93" s="181">
        <v>4251.1310000000003</v>
      </c>
      <c r="I93" s="152"/>
      <c r="J93" s="175" t="s">
        <v>133</v>
      </c>
      <c r="K93" s="176">
        <v>4027.1060000000002</v>
      </c>
      <c r="L93" s="177">
        <v>17269.999</v>
      </c>
      <c r="M93" s="176">
        <v>702.31200000000001</v>
      </c>
      <c r="N93" s="178" t="s">
        <v>134</v>
      </c>
      <c r="O93" s="179">
        <v>3476.9459999999999</v>
      </c>
      <c r="P93" s="180">
        <v>14628.063</v>
      </c>
      <c r="Q93" s="181">
        <v>718.89300000000003</v>
      </c>
    </row>
    <row r="94" spans="1:17" x14ac:dyDescent="0.2">
      <c r="A94" s="175" t="s">
        <v>141</v>
      </c>
      <c r="B94" s="176">
        <v>11063.659</v>
      </c>
      <c r="C94" s="177">
        <v>47574.716</v>
      </c>
      <c r="D94" s="176">
        <v>3151.3969999999999</v>
      </c>
      <c r="E94" s="178" t="s">
        <v>134</v>
      </c>
      <c r="F94" s="179">
        <v>10887.457</v>
      </c>
      <c r="G94" s="180">
        <v>45757.326000000001</v>
      </c>
      <c r="H94" s="181">
        <v>3833.3980000000001</v>
      </c>
      <c r="I94" s="152"/>
      <c r="J94" s="175" t="s">
        <v>171</v>
      </c>
      <c r="K94" s="176">
        <v>2406.61</v>
      </c>
      <c r="L94" s="177">
        <v>10298.949000000001</v>
      </c>
      <c r="M94" s="176">
        <v>393.03699999999998</v>
      </c>
      <c r="N94" s="178" t="s">
        <v>171</v>
      </c>
      <c r="O94" s="179">
        <v>3462.2280000000001</v>
      </c>
      <c r="P94" s="180">
        <v>14573.204</v>
      </c>
      <c r="Q94" s="181">
        <v>610.90300000000002</v>
      </c>
    </row>
    <row r="95" spans="1:17" x14ac:dyDescent="0.2">
      <c r="A95" s="175" t="s">
        <v>134</v>
      </c>
      <c r="B95" s="176">
        <v>10441.556</v>
      </c>
      <c r="C95" s="177">
        <v>44825.921999999999</v>
      </c>
      <c r="D95" s="176">
        <v>3789.6370000000002</v>
      </c>
      <c r="E95" s="178" t="s">
        <v>147</v>
      </c>
      <c r="F95" s="179">
        <v>10436.754000000001</v>
      </c>
      <c r="G95" s="180">
        <v>43906.919000000002</v>
      </c>
      <c r="H95" s="181">
        <v>3273.348</v>
      </c>
      <c r="I95" s="152"/>
      <c r="J95" s="175" t="s">
        <v>156</v>
      </c>
      <c r="K95" s="176">
        <v>1767.5830000000001</v>
      </c>
      <c r="L95" s="177">
        <v>7582.5810000000001</v>
      </c>
      <c r="M95" s="176">
        <v>622.24099999999999</v>
      </c>
      <c r="N95" s="178" t="s">
        <v>156</v>
      </c>
      <c r="O95" s="179">
        <v>1601.6469999999999</v>
      </c>
      <c r="P95" s="180">
        <v>6723.6229999999996</v>
      </c>
      <c r="Q95" s="181">
        <v>642.91600000000005</v>
      </c>
    </row>
    <row r="96" spans="1:17" x14ac:dyDescent="0.2">
      <c r="A96" s="175" t="s">
        <v>212</v>
      </c>
      <c r="B96" s="176">
        <v>7751.7719999999999</v>
      </c>
      <c r="C96" s="177">
        <v>33450.567999999999</v>
      </c>
      <c r="D96" s="176">
        <v>2170.0169999999998</v>
      </c>
      <c r="E96" s="178" t="s">
        <v>133</v>
      </c>
      <c r="F96" s="179">
        <v>9160.81</v>
      </c>
      <c r="G96" s="180">
        <v>38609.540999999997</v>
      </c>
      <c r="H96" s="181">
        <v>2964.3290000000002</v>
      </c>
      <c r="I96" s="152"/>
      <c r="J96" s="175" t="s">
        <v>197</v>
      </c>
      <c r="K96" s="176">
        <v>1277.499</v>
      </c>
      <c r="L96" s="177">
        <v>5458.3029999999999</v>
      </c>
      <c r="M96" s="176">
        <v>339.178</v>
      </c>
      <c r="N96" s="178" t="s">
        <v>211</v>
      </c>
      <c r="O96" s="179">
        <v>1476.0360000000001</v>
      </c>
      <c r="P96" s="180">
        <v>6211.72</v>
      </c>
      <c r="Q96" s="181">
        <v>205.16200000000001</v>
      </c>
    </row>
    <row r="97" spans="1:17" x14ac:dyDescent="0.2">
      <c r="A97" s="175" t="s">
        <v>76</v>
      </c>
      <c r="B97" s="176">
        <v>7204.3720000000003</v>
      </c>
      <c r="C97" s="177">
        <v>30866.428</v>
      </c>
      <c r="D97" s="176">
        <v>2367.7600000000002</v>
      </c>
      <c r="E97" s="178" t="s">
        <v>141</v>
      </c>
      <c r="F97" s="179">
        <v>8553.8469999999998</v>
      </c>
      <c r="G97" s="180">
        <v>35958.063999999998</v>
      </c>
      <c r="H97" s="181">
        <v>2776.279</v>
      </c>
      <c r="I97" s="152"/>
      <c r="J97" s="175" t="s">
        <v>137</v>
      </c>
      <c r="K97" s="176">
        <v>1258.9760000000001</v>
      </c>
      <c r="L97" s="177">
        <v>5437.16</v>
      </c>
      <c r="M97" s="176">
        <v>331.84699999999998</v>
      </c>
      <c r="N97" s="178" t="s">
        <v>197</v>
      </c>
      <c r="O97" s="179">
        <v>1432.2349999999999</v>
      </c>
      <c r="P97" s="180">
        <v>6034.8310000000001</v>
      </c>
      <c r="Q97" s="181">
        <v>452.71699999999998</v>
      </c>
    </row>
    <row r="98" spans="1:17" x14ac:dyDescent="0.2">
      <c r="A98" s="175" t="s">
        <v>147</v>
      </c>
      <c r="B98" s="176">
        <v>7090.0550000000003</v>
      </c>
      <c r="C98" s="177">
        <v>30419.712</v>
      </c>
      <c r="D98" s="176">
        <v>2496.4050000000002</v>
      </c>
      <c r="E98" s="178" t="s">
        <v>223</v>
      </c>
      <c r="F98" s="179">
        <v>8015.5079999999998</v>
      </c>
      <c r="G98" s="180">
        <v>33680.050000000003</v>
      </c>
      <c r="H98" s="181">
        <v>2286.3580000000002</v>
      </c>
      <c r="I98" s="152"/>
      <c r="J98" s="175" t="s">
        <v>132</v>
      </c>
      <c r="K98" s="176">
        <v>1197.357</v>
      </c>
      <c r="L98" s="177">
        <v>5124.42</v>
      </c>
      <c r="M98" s="176">
        <v>256.322</v>
      </c>
      <c r="N98" s="178" t="s">
        <v>136</v>
      </c>
      <c r="O98" s="179">
        <v>1346.663</v>
      </c>
      <c r="P98" s="180">
        <v>5648.5209999999997</v>
      </c>
      <c r="Q98" s="181">
        <v>535.04200000000003</v>
      </c>
    </row>
    <row r="99" spans="1:17" x14ac:dyDescent="0.2">
      <c r="A99" s="175" t="s">
        <v>133</v>
      </c>
      <c r="B99" s="176">
        <v>7032.723</v>
      </c>
      <c r="C99" s="177">
        <v>30220.401999999998</v>
      </c>
      <c r="D99" s="176">
        <v>2139.0700000000002</v>
      </c>
      <c r="E99" s="178" t="s">
        <v>140</v>
      </c>
      <c r="F99" s="179">
        <v>7371.1769999999997</v>
      </c>
      <c r="G99" s="180">
        <v>30967.055</v>
      </c>
      <c r="H99" s="181">
        <v>2824.835</v>
      </c>
      <c r="I99" s="152"/>
      <c r="J99" s="175" t="s">
        <v>136</v>
      </c>
      <c r="K99" s="176">
        <v>1167.742</v>
      </c>
      <c r="L99" s="177">
        <v>5010.085</v>
      </c>
      <c r="M99" s="176">
        <v>407.78399999999999</v>
      </c>
      <c r="N99" s="178" t="s">
        <v>132</v>
      </c>
      <c r="O99" s="179">
        <v>1193.1030000000001</v>
      </c>
      <c r="P99" s="180">
        <v>5016.2659999999996</v>
      </c>
      <c r="Q99" s="181">
        <v>285.86500000000001</v>
      </c>
    </row>
    <row r="100" spans="1:17" ht="13.5" thickBot="1" x14ac:dyDescent="0.25">
      <c r="A100" s="182" t="s">
        <v>238</v>
      </c>
      <c r="B100" s="183">
        <v>6898.5</v>
      </c>
      <c r="C100" s="184">
        <v>29824.791000000001</v>
      </c>
      <c r="D100" s="183">
        <v>1971</v>
      </c>
      <c r="E100" s="185" t="s">
        <v>212</v>
      </c>
      <c r="F100" s="186">
        <v>6850.6390000000001</v>
      </c>
      <c r="G100" s="187">
        <v>28852.636999999999</v>
      </c>
      <c r="H100" s="188">
        <v>2025.3440000000001</v>
      </c>
      <c r="I100" s="152"/>
      <c r="J100" s="182" t="s">
        <v>139</v>
      </c>
      <c r="K100" s="183">
        <v>1075.0719999999999</v>
      </c>
      <c r="L100" s="184">
        <v>4610.7950000000001</v>
      </c>
      <c r="M100" s="183">
        <v>192.935</v>
      </c>
      <c r="N100" s="185" t="s">
        <v>139</v>
      </c>
      <c r="O100" s="186">
        <v>871.97299999999996</v>
      </c>
      <c r="P100" s="187">
        <v>3649.694</v>
      </c>
      <c r="Q100" s="188">
        <v>149.22999999999999</v>
      </c>
    </row>
    <row r="102" spans="1:17" ht="14.25" x14ac:dyDescent="0.2">
      <c r="A102" s="87" t="s">
        <v>123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O40" sqref="O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270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60"/>
    </row>
    <row r="5" spans="3:19" ht="15" customHeight="1" thickBot="1" x14ac:dyDescent="0.25">
      <c r="C5" s="532" t="s">
        <v>0</v>
      </c>
      <c r="D5" s="535" t="s">
        <v>175</v>
      </c>
      <c r="E5" s="519" t="s">
        <v>1</v>
      </c>
      <c r="F5" s="520"/>
      <c r="G5" s="521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33"/>
      <c r="D6" s="536"/>
      <c r="E6" s="522"/>
      <c r="F6" s="523"/>
      <c r="G6" s="524"/>
      <c r="H6" s="8" t="s">
        <v>10</v>
      </c>
      <c r="I6" s="5"/>
      <c r="J6" s="59"/>
      <c r="K6" s="8" t="s">
        <v>11</v>
      </c>
      <c r="L6" s="5"/>
      <c r="M6" s="5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33"/>
      <c r="D7" s="537"/>
      <c r="E7" s="241" t="s">
        <v>26</v>
      </c>
      <c r="F7" s="242"/>
      <c r="G7" s="126" t="s">
        <v>176</v>
      </c>
      <c r="H7" s="517" t="s">
        <v>26</v>
      </c>
      <c r="I7" s="518"/>
      <c r="J7" s="243" t="s">
        <v>176</v>
      </c>
      <c r="K7" s="517" t="s">
        <v>26</v>
      </c>
      <c r="L7" s="518"/>
      <c r="M7" s="243" t="s">
        <v>176</v>
      </c>
      <c r="N7" s="517" t="s">
        <v>26</v>
      </c>
      <c r="O7" s="518"/>
      <c r="P7" s="243" t="s">
        <v>176</v>
      </c>
      <c r="Q7" s="517" t="s">
        <v>26</v>
      </c>
      <c r="R7" s="518"/>
      <c r="S7" s="243" t="s">
        <v>176</v>
      </c>
    </row>
    <row r="8" spans="3:19" ht="15.75" customHeight="1" thickBot="1" x14ac:dyDescent="0.25">
      <c r="C8" s="534"/>
      <c r="D8" s="538"/>
      <c r="E8" s="12" t="s">
        <v>271</v>
      </c>
      <c r="F8" s="106" t="s">
        <v>261</v>
      </c>
      <c r="G8" s="14" t="s">
        <v>14</v>
      </c>
      <c r="H8" s="12" t="s">
        <v>271</v>
      </c>
      <c r="I8" s="106" t="s">
        <v>261</v>
      </c>
      <c r="J8" s="377" t="s">
        <v>14</v>
      </c>
      <c r="K8" s="12" t="s">
        <v>271</v>
      </c>
      <c r="L8" s="106" t="s">
        <v>261</v>
      </c>
      <c r="M8" s="14" t="s">
        <v>14</v>
      </c>
      <c r="N8" s="218" t="s">
        <v>271</v>
      </c>
      <c r="O8" s="106" t="s">
        <v>261</v>
      </c>
      <c r="P8" s="14" t="s">
        <v>14</v>
      </c>
      <c r="Q8" s="218" t="s">
        <v>271</v>
      </c>
      <c r="R8" s="106" t="s">
        <v>261</v>
      </c>
      <c r="S8" s="14" t="s">
        <v>14</v>
      </c>
    </row>
    <row r="9" spans="3:19" ht="24" customHeight="1" x14ac:dyDescent="0.2">
      <c r="C9" s="510" t="s">
        <v>38</v>
      </c>
      <c r="D9" s="244" t="s">
        <v>84</v>
      </c>
      <c r="E9" s="25">
        <v>2249.6999999999998</v>
      </c>
      <c r="F9" s="24">
        <v>2186.674</v>
      </c>
      <c r="G9" s="372">
        <v>2.8822769191932518</v>
      </c>
      <c r="H9" s="25">
        <v>2248.04</v>
      </c>
      <c r="I9" s="24">
        <v>2175.3069999999998</v>
      </c>
      <c r="J9" s="378">
        <v>3.3435740334582742</v>
      </c>
      <c r="K9" s="25">
        <v>2275.1889999999999</v>
      </c>
      <c r="L9" s="24">
        <v>2257.4389999999999</v>
      </c>
      <c r="M9" s="372">
        <v>0.78628924192414507</v>
      </c>
      <c r="N9" s="411">
        <v>2311.864</v>
      </c>
      <c r="O9" s="24">
        <v>2279.2829999999999</v>
      </c>
      <c r="P9" s="372">
        <v>1.4294407495690589</v>
      </c>
      <c r="Q9" s="411">
        <v>2178.8969999999999</v>
      </c>
      <c r="R9" s="24">
        <v>2200.2719999999999</v>
      </c>
      <c r="S9" s="372">
        <v>-0.97147079997382157</v>
      </c>
    </row>
    <row r="10" spans="3:19" ht="27" customHeight="1" x14ac:dyDescent="0.2">
      <c r="C10" s="513"/>
      <c r="D10" s="245" t="s">
        <v>260</v>
      </c>
      <c r="E10" s="26">
        <v>2447.9780000000001</v>
      </c>
      <c r="F10" s="41">
        <v>2390.502</v>
      </c>
      <c r="G10" s="373">
        <v>2.404348542691038</v>
      </c>
      <c r="H10" s="26">
        <v>2474.5070000000001</v>
      </c>
      <c r="I10" s="41">
        <v>2418.8870000000002</v>
      </c>
      <c r="J10" s="379">
        <v>2.299404643540599</v>
      </c>
      <c r="K10" s="26">
        <v>2441.5300000000002</v>
      </c>
      <c r="L10" s="41">
        <v>2359.424</v>
      </c>
      <c r="M10" s="373">
        <v>3.4799171323170492</v>
      </c>
      <c r="N10" s="115">
        <v>2363.2759999999998</v>
      </c>
      <c r="O10" s="41">
        <v>2331.77</v>
      </c>
      <c r="P10" s="373">
        <v>1.3511624216796623</v>
      </c>
      <c r="Q10" s="115">
        <v>2351.7350000000001</v>
      </c>
      <c r="R10" s="41">
        <v>2346.3110000000001</v>
      </c>
      <c r="S10" s="373">
        <v>0.2311714005517588</v>
      </c>
    </row>
    <row r="11" spans="3:19" ht="30" customHeight="1" thickBot="1" x14ac:dyDescent="0.25">
      <c r="C11" s="246" t="s">
        <v>150</v>
      </c>
      <c r="D11" s="247" t="s">
        <v>85</v>
      </c>
      <c r="E11" s="30" t="s">
        <v>27</v>
      </c>
      <c r="F11" s="113" t="s">
        <v>27</v>
      </c>
      <c r="G11" s="380" t="s">
        <v>27</v>
      </c>
      <c r="H11" s="26" t="s">
        <v>27</v>
      </c>
      <c r="I11" s="41" t="s">
        <v>27</v>
      </c>
      <c r="J11" s="379" t="s">
        <v>27</v>
      </c>
      <c r="K11" s="26" t="s">
        <v>27</v>
      </c>
      <c r="L11" s="41" t="s">
        <v>27</v>
      </c>
      <c r="M11" s="373" t="s">
        <v>27</v>
      </c>
      <c r="N11" s="115" t="s">
        <v>27</v>
      </c>
      <c r="O11" s="41" t="s">
        <v>27</v>
      </c>
      <c r="P11" s="373" t="s">
        <v>27</v>
      </c>
      <c r="Q11" s="115" t="s">
        <v>27</v>
      </c>
      <c r="R11" s="41" t="s">
        <v>27</v>
      </c>
      <c r="S11" s="373" t="s">
        <v>27</v>
      </c>
    </row>
    <row r="12" spans="3:19" ht="24.75" customHeight="1" thickBot="1" x14ac:dyDescent="0.25">
      <c r="C12" s="248" t="s">
        <v>39</v>
      </c>
      <c r="D12" s="249" t="s">
        <v>24</v>
      </c>
      <c r="E12" s="335">
        <v>2389.1859726106723</v>
      </c>
      <c r="F12" s="381">
        <v>2322.2196627557373</v>
      </c>
      <c r="G12" s="382">
        <v>2.8837198706459661</v>
      </c>
      <c r="H12" s="412">
        <v>2398.7565146896941</v>
      </c>
      <c r="I12" s="413">
        <v>2326.1753467840726</v>
      </c>
      <c r="J12" s="414">
        <v>3.1201933253210941</v>
      </c>
      <c r="K12" s="412">
        <v>2422.3789627158585</v>
      </c>
      <c r="L12" s="413">
        <v>2348.8963952875338</v>
      </c>
      <c r="M12" s="415">
        <v>3.1283869129242525</v>
      </c>
      <c r="N12" s="416">
        <v>2346.7802049339598</v>
      </c>
      <c r="O12" s="413">
        <v>2323.4301173798731</v>
      </c>
      <c r="P12" s="415">
        <v>1.0049834242666422</v>
      </c>
      <c r="Q12" s="416">
        <v>2310.7406584007331</v>
      </c>
      <c r="R12" s="413">
        <v>2288.2760723748706</v>
      </c>
      <c r="S12" s="415">
        <v>0.98172533887258362</v>
      </c>
    </row>
    <row r="13" spans="3:19" ht="20.25" customHeight="1" x14ac:dyDescent="0.2">
      <c r="C13" s="510" t="s">
        <v>28</v>
      </c>
      <c r="D13" s="244" t="s">
        <v>29</v>
      </c>
      <c r="E13" s="25">
        <v>1192.3579999999999</v>
      </c>
      <c r="F13" s="24">
        <v>1184.481</v>
      </c>
      <c r="G13" s="372">
        <v>0.66501699900631184</v>
      </c>
      <c r="H13" s="25">
        <v>1139.7670000000001</v>
      </c>
      <c r="I13" s="24">
        <v>1116.5820000000001</v>
      </c>
      <c r="J13" s="378">
        <v>2.0764260932022855</v>
      </c>
      <c r="K13" s="25">
        <v>1279.029</v>
      </c>
      <c r="L13" s="24">
        <v>1270.972</v>
      </c>
      <c r="M13" s="372">
        <v>0.63392427213188152</v>
      </c>
      <c r="N13" s="411" t="s">
        <v>95</v>
      </c>
      <c r="O13" s="24" t="s">
        <v>27</v>
      </c>
      <c r="P13" s="372" t="s">
        <v>27</v>
      </c>
      <c r="Q13" s="411" t="s">
        <v>95</v>
      </c>
      <c r="R13" s="24" t="s">
        <v>95</v>
      </c>
      <c r="S13" s="372" t="s">
        <v>245</v>
      </c>
    </row>
    <row r="14" spans="3:19" ht="20.25" customHeight="1" thickBot="1" x14ac:dyDescent="0.25">
      <c r="C14" s="513"/>
      <c r="D14" s="245" t="s">
        <v>30</v>
      </c>
      <c r="E14" s="30">
        <v>620.27599999999995</v>
      </c>
      <c r="F14" s="113">
        <v>585.58500000000004</v>
      </c>
      <c r="G14" s="380">
        <v>5.9241613087766796</v>
      </c>
      <c r="H14" s="26">
        <v>601.28700000000003</v>
      </c>
      <c r="I14" s="41">
        <v>579.125</v>
      </c>
      <c r="J14" s="379">
        <v>3.8268076840060496</v>
      </c>
      <c r="K14" s="26">
        <v>645.96699999999998</v>
      </c>
      <c r="L14" s="41">
        <v>605.04700000000003</v>
      </c>
      <c r="M14" s="373">
        <v>6.7631109649332961</v>
      </c>
      <c r="N14" s="115">
        <v>599.97199999999998</v>
      </c>
      <c r="O14" s="41">
        <v>602.13199999999995</v>
      </c>
      <c r="P14" s="373">
        <v>-0.35872532932977624</v>
      </c>
      <c r="Q14" s="115">
        <v>558.45600000000002</v>
      </c>
      <c r="R14" s="41">
        <v>578.15800000000002</v>
      </c>
      <c r="S14" s="373">
        <v>-3.4077189972291313</v>
      </c>
    </row>
    <row r="15" spans="3:19" ht="20.25" customHeight="1" thickBot="1" x14ac:dyDescent="0.25">
      <c r="C15" s="529"/>
      <c r="D15" s="249" t="s">
        <v>24</v>
      </c>
      <c r="E15" s="335">
        <v>704.54486379961656</v>
      </c>
      <c r="F15" s="381">
        <v>637.51853061145312</v>
      </c>
      <c r="G15" s="382">
        <v>10.51362901151713</v>
      </c>
      <c r="H15" s="412">
        <v>742.66203079759896</v>
      </c>
      <c r="I15" s="413">
        <v>613.79848149319139</v>
      </c>
      <c r="J15" s="414">
        <v>20.99443924835402</v>
      </c>
      <c r="K15" s="412">
        <v>689.95438141886882</v>
      </c>
      <c r="L15" s="413">
        <v>686.13691966335125</v>
      </c>
      <c r="M15" s="415">
        <v>0.55637025878021307</v>
      </c>
      <c r="N15" s="416">
        <v>765.16915030408336</v>
      </c>
      <c r="O15" s="413">
        <v>602.13199999999995</v>
      </c>
      <c r="P15" s="415">
        <v>27.07664603510251</v>
      </c>
      <c r="Q15" s="416">
        <v>669.63362409011188</v>
      </c>
      <c r="R15" s="413">
        <v>680.43067823079923</v>
      </c>
      <c r="S15" s="415">
        <v>-1.5867970810429912</v>
      </c>
    </row>
    <row r="16" spans="3:19" ht="18.75" customHeight="1" x14ac:dyDescent="0.2">
      <c r="C16" s="510" t="s">
        <v>31</v>
      </c>
      <c r="D16" s="250" t="s">
        <v>32</v>
      </c>
      <c r="E16" s="25" t="s">
        <v>95</v>
      </c>
      <c r="F16" s="24" t="s">
        <v>95</v>
      </c>
      <c r="G16" s="383" t="s">
        <v>245</v>
      </c>
      <c r="H16" s="25" t="s">
        <v>27</v>
      </c>
      <c r="I16" s="24" t="s">
        <v>27</v>
      </c>
      <c r="J16" s="378" t="s">
        <v>27</v>
      </c>
      <c r="K16" s="25" t="s">
        <v>27</v>
      </c>
      <c r="L16" s="24" t="s">
        <v>27</v>
      </c>
      <c r="M16" s="372" t="s">
        <v>27</v>
      </c>
      <c r="N16" s="411" t="s">
        <v>27</v>
      </c>
      <c r="O16" s="24" t="s">
        <v>27</v>
      </c>
      <c r="P16" s="372" t="s">
        <v>27</v>
      </c>
      <c r="Q16" s="411" t="s">
        <v>95</v>
      </c>
      <c r="R16" s="24" t="s">
        <v>95</v>
      </c>
      <c r="S16" s="383" t="s">
        <v>245</v>
      </c>
    </row>
    <row r="17" spans="3:19" ht="18" customHeight="1" thickBot="1" x14ac:dyDescent="0.25">
      <c r="C17" s="513"/>
      <c r="D17" s="245" t="s">
        <v>33</v>
      </c>
      <c r="E17" s="31">
        <v>552.10400000000004</v>
      </c>
      <c r="F17" s="114">
        <v>553.80700000000002</v>
      </c>
      <c r="G17" s="384">
        <v>-0.30750785020773924</v>
      </c>
      <c r="H17" s="27" t="s">
        <v>95</v>
      </c>
      <c r="I17" s="339" t="s">
        <v>95</v>
      </c>
      <c r="J17" s="386" t="s">
        <v>245</v>
      </c>
      <c r="K17" s="27" t="s">
        <v>27</v>
      </c>
      <c r="L17" s="339" t="s">
        <v>27</v>
      </c>
      <c r="M17" s="376" t="s">
        <v>27</v>
      </c>
      <c r="N17" s="417" t="s">
        <v>27</v>
      </c>
      <c r="O17" s="339" t="s">
        <v>27</v>
      </c>
      <c r="P17" s="376" t="s">
        <v>27</v>
      </c>
      <c r="Q17" s="417" t="s">
        <v>95</v>
      </c>
      <c r="R17" s="339" t="s">
        <v>95</v>
      </c>
      <c r="S17" s="418" t="s">
        <v>245</v>
      </c>
    </row>
    <row r="18" spans="3:19" ht="18.75" customHeight="1" thickBot="1" x14ac:dyDescent="0.25">
      <c r="C18" s="529" t="s">
        <v>25</v>
      </c>
      <c r="D18" s="249" t="s">
        <v>24</v>
      </c>
      <c r="E18" s="335">
        <v>630.3096430594901</v>
      </c>
      <c r="F18" s="381">
        <v>657.60127341772159</v>
      </c>
      <c r="G18" s="382">
        <v>-4.1501790616052068</v>
      </c>
      <c r="H18" s="387" t="s">
        <v>95</v>
      </c>
      <c r="I18" s="388" t="s">
        <v>95</v>
      </c>
      <c r="J18" s="389" t="s">
        <v>245</v>
      </c>
      <c r="K18" s="387" t="s">
        <v>27</v>
      </c>
      <c r="L18" s="388" t="s">
        <v>27</v>
      </c>
      <c r="M18" s="419" t="s">
        <v>27</v>
      </c>
      <c r="N18" s="420" t="s">
        <v>27</v>
      </c>
      <c r="O18" s="388" t="s">
        <v>27</v>
      </c>
      <c r="P18" s="419" t="s">
        <v>27</v>
      </c>
      <c r="Q18" s="420" t="s">
        <v>95</v>
      </c>
      <c r="R18" s="388" t="s">
        <v>95</v>
      </c>
      <c r="S18" s="421" t="s">
        <v>245</v>
      </c>
    </row>
    <row r="19" spans="3:19" ht="18.75" customHeight="1" x14ac:dyDescent="0.2">
      <c r="C19" s="530" t="s">
        <v>37</v>
      </c>
      <c r="D19" s="531"/>
      <c r="E19" s="25" t="s">
        <v>95</v>
      </c>
      <c r="F19" s="24" t="s">
        <v>95</v>
      </c>
      <c r="G19" s="383" t="s">
        <v>245</v>
      </c>
      <c r="H19" s="27" t="s">
        <v>95</v>
      </c>
      <c r="I19" s="339" t="s">
        <v>95</v>
      </c>
      <c r="J19" s="385" t="s">
        <v>245</v>
      </c>
      <c r="K19" s="27" t="s">
        <v>27</v>
      </c>
      <c r="L19" s="339" t="s">
        <v>27</v>
      </c>
      <c r="M19" s="376" t="s">
        <v>27</v>
      </c>
      <c r="N19" s="417" t="s">
        <v>27</v>
      </c>
      <c r="O19" s="339" t="s">
        <v>27</v>
      </c>
      <c r="P19" s="376" t="s">
        <v>27</v>
      </c>
      <c r="Q19" s="417" t="s">
        <v>27</v>
      </c>
      <c r="R19" s="339" t="s">
        <v>27</v>
      </c>
      <c r="S19" s="376" t="s">
        <v>27</v>
      </c>
    </row>
    <row r="20" spans="3:19" ht="20.25" customHeight="1" x14ac:dyDescent="0.2">
      <c r="C20" s="525" t="s">
        <v>34</v>
      </c>
      <c r="D20" s="526"/>
      <c r="E20" s="26">
        <v>298.83499999999998</v>
      </c>
      <c r="F20" s="41">
        <v>299.209</v>
      </c>
      <c r="G20" s="373">
        <v>-0.12499624008636893</v>
      </c>
      <c r="H20" s="26">
        <v>306.36399999999998</v>
      </c>
      <c r="I20" s="41">
        <v>302.25299999999999</v>
      </c>
      <c r="J20" s="379">
        <v>1.360118840838632</v>
      </c>
      <c r="K20" s="26">
        <v>249.34399999999999</v>
      </c>
      <c r="L20" s="41">
        <v>254.27099999999999</v>
      </c>
      <c r="M20" s="373">
        <v>-1.937696394791381</v>
      </c>
      <c r="N20" s="115" t="s">
        <v>95</v>
      </c>
      <c r="O20" s="41" t="s">
        <v>27</v>
      </c>
      <c r="P20" s="373" t="s">
        <v>27</v>
      </c>
      <c r="Q20" s="115" t="s">
        <v>27</v>
      </c>
      <c r="R20" s="41" t="s">
        <v>27</v>
      </c>
      <c r="S20" s="373" t="s">
        <v>27</v>
      </c>
    </row>
    <row r="21" spans="3:19" ht="18" customHeight="1" x14ac:dyDescent="0.2">
      <c r="C21" s="525" t="s">
        <v>35</v>
      </c>
      <c r="D21" s="526"/>
      <c r="E21" s="26" t="s">
        <v>27</v>
      </c>
      <c r="F21" s="41" t="s">
        <v>27</v>
      </c>
      <c r="G21" s="373" t="s">
        <v>27</v>
      </c>
      <c r="H21" s="26" t="s">
        <v>27</v>
      </c>
      <c r="I21" s="41" t="s">
        <v>27</v>
      </c>
      <c r="J21" s="379" t="s">
        <v>27</v>
      </c>
      <c r="K21" s="26" t="s">
        <v>27</v>
      </c>
      <c r="L21" s="41" t="s">
        <v>27</v>
      </c>
      <c r="M21" s="373" t="s">
        <v>27</v>
      </c>
      <c r="N21" s="115" t="s">
        <v>27</v>
      </c>
      <c r="O21" s="41" t="s">
        <v>27</v>
      </c>
      <c r="P21" s="373" t="s">
        <v>27</v>
      </c>
      <c r="Q21" s="115" t="s">
        <v>27</v>
      </c>
      <c r="R21" s="41" t="s">
        <v>27</v>
      </c>
      <c r="S21" s="373" t="s">
        <v>27</v>
      </c>
    </row>
    <row r="22" spans="3:19" ht="21" customHeight="1" thickBot="1" x14ac:dyDescent="0.25">
      <c r="C22" s="527" t="s">
        <v>36</v>
      </c>
      <c r="D22" s="528"/>
      <c r="E22" s="28" t="s">
        <v>27</v>
      </c>
      <c r="F22" s="39" t="s">
        <v>27</v>
      </c>
      <c r="G22" s="40" t="s">
        <v>27</v>
      </c>
      <c r="H22" s="28" t="s">
        <v>27</v>
      </c>
      <c r="I22" s="39" t="s">
        <v>27</v>
      </c>
      <c r="J22" s="422" t="s">
        <v>27</v>
      </c>
      <c r="K22" s="28" t="s">
        <v>27</v>
      </c>
      <c r="L22" s="39" t="s">
        <v>27</v>
      </c>
      <c r="M22" s="40" t="s">
        <v>27</v>
      </c>
      <c r="N22" s="127" t="s">
        <v>27</v>
      </c>
      <c r="O22" s="39" t="s">
        <v>27</v>
      </c>
      <c r="P22" s="40" t="s">
        <v>27</v>
      </c>
      <c r="Q22" s="127" t="s">
        <v>27</v>
      </c>
      <c r="R22" s="39" t="s">
        <v>27</v>
      </c>
      <c r="S22" s="40" t="s">
        <v>27</v>
      </c>
    </row>
    <row r="24" spans="3:19" ht="21" x14ac:dyDescent="0.25">
      <c r="C24" s="56"/>
      <c r="D24" s="35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2" sqref="J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55" t="s">
        <v>201</v>
      </c>
      <c r="C2" s="291"/>
      <c r="D2" s="291"/>
      <c r="E2" s="291"/>
      <c r="F2" s="291"/>
      <c r="G2" s="291"/>
      <c r="H2" s="291"/>
    </row>
    <row r="3" spans="2:15" ht="20.25" customHeight="1" thickBot="1" x14ac:dyDescent="0.25"/>
    <row r="4" spans="2:15" ht="15" x14ac:dyDescent="0.25">
      <c r="F4" s="546" t="s">
        <v>0</v>
      </c>
      <c r="G4" s="547"/>
      <c r="H4" s="320" t="s">
        <v>1</v>
      </c>
      <c r="I4" s="321"/>
      <c r="J4" s="322"/>
    </row>
    <row r="5" spans="2:15" ht="18.75" customHeight="1" x14ac:dyDescent="0.3">
      <c r="B5" s="290"/>
      <c r="F5" s="542"/>
      <c r="G5" s="548"/>
      <c r="H5" s="323" t="s">
        <v>26</v>
      </c>
      <c r="I5" s="323"/>
      <c r="J5" s="551" t="s">
        <v>203</v>
      </c>
    </row>
    <row r="6" spans="2:15" ht="24.75" customHeight="1" x14ac:dyDescent="0.2">
      <c r="F6" s="549"/>
      <c r="G6" s="550"/>
      <c r="H6" s="340" t="s">
        <v>266</v>
      </c>
      <c r="I6" s="340" t="s">
        <v>246</v>
      </c>
      <c r="J6" s="552"/>
    </row>
    <row r="7" spans="2:15" ht="48" customHeight="1" thickBot="1" x14ac:dyDescent="0.25">
      <c r="F7" s="553" t="s">
        <v>205</v>
      </c>
      <c r="G7" s="554"/>
      <c r="H7" s="324">
        <v>131.53</v>
      </c>
      <c r="I7" s="324">
        <v>130.77000000000001</v>
      </c>
      <c r="J7" s="40">
        <v>0.581173051923217</v>
      </c>
    </row>
    <row r="8" spans="2:15" ht="15.75" customHeight="1" thickBot="1" x14ac:dyDescent="0.25"/>
    <row r="9" spans="2:15" ht="15" customHeight="1" thickBot="1" x14ac:dyDescent="0.25">
      <c r="B9" s="541" t="s">
        <v>0</v>
      </c>
      <c r="C9" s="521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42"/>
      <c r="C10" s="543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42"/>
      <c r="C11" s="543"/>
      <c r="D11" s="29" t="s">
        <v>26</v>
      </c>
      <c r="E11" s="9"/>
      <c r="F11" s="10" t="s">
        <v>151</v>
      </c>
      <c r="G11" s="29" t="s">
        <v>26</v>
      </c>
      <c r="H11" s="9"/>
      <c r="I11" s="10" t="s">
        <v>151</v>
      </c>
      <c r="J11" s="29" t="s">
        <v>26</v>
      </c>
      <c r="K11" s="9"/>
      <c r="L11" s="10" t="s">
        <v>151</v>
      </c>
      <c r="M11" s="29" t="s">
        <v>26</v>
      </c>
      <c r="N11" s="9"/>
      <c r="O11" s="11" t="s">
        <v>151</v>
      </c>
    </row>
    <row r="12" spans="2:15" ht="19.5" customHeight="1" thickBot="1" x14ac:dyDescent="0.25">
      <c r="B12" s="522"/>
      <c r="C12" s="524"/>
      <c r="D12" s="267" t="s">
        <v>266</v>
      </c>
      <c r="E12" s="267" t="s">
        <v>246</v>
      </c>
      <c r="F12" s="268" t="s">
        <v>14</v>
      </c>
      <c r="G12" s="267" t="s">
        <v>266</v>
      </c>
      <c r="H12" s="267" t="s">
        <v>246</v>
      </c>
      <c r="I12" s="268" t="s">
        <v>14</v>
      </c>
      <c r="J12" s="267" t="s">
        <v>266</v>
      </c>
      <c r="K12" s="267" t="s">
        <v>246</v>
      </c>
      <c r="L12" s="268" t="s">
        <v>14</v>
      </c>
      <c r="M12" s="267" t="s">
        <v>266</v>
      </c>
      <c r="N12" s="267" t="s">
        <v>246</v>
      </c>
      <c r="O12" s="269" t="s">
        <v>14</v>
      </c>
    </row>
    <row r="13" spans="2:15" ht="36" customHeight="1" thickBot="1" x14ac:dyDescent="0.25">
      <c r="B13" s="544" t="s">
        <v>210</v>
      </c>
      <c r="C13" s="545"/>
      <c r="D13" s="116">
        <v>137.18</v>
      </c>
      <c r="E13" s="116">
        <v>136.32</v>
      </c>
      <c r="F13" s="117">
        <v>0.63086854460094899</v>
      </c>
      <c r="G13" s="101">
        <v>122.42</v>
      </c>
      <c r="H13" s="101">
        <v>121.83</v>
      </c>
      <c r="I13" s="117">
        <v>0.48428137568743612</v>
      </c>
      <c r="J13" s="101">
        <v>127.11</v>
      </c>
      <c r="K13" s="101">
        <v>125.55</v>
      </c>
      <c r="L13" s="117">
        <v>1.2425328554360831</v>
      </c>
      <c r="M13" s="101">
        <v>127.55</v>
      </c>
      <c r="N13" s="101">
        <v>125.71</v>
      </c>
      <c r="O13" s="118">
        <v>1.4636862620316631</v>
      </c>
    </row>
    <row r="16" spans="2:15" ht="23.25" thickBot="1" x14ac:dyDescent="0.4">
      <c r="B16" s="56"/>
      <c r="I16" s="88"/>
      <c r="J16" s="89"/>
      <c r="K16" s="88"/>
      <c r="L16" s="88"/>
      <c r="M16" s="88"/>
      <c r="N16" s="88"/>
    </row>
    <row r="17" spans="9:14" ht="16.5" thickBot="1" x14ac:dyDescent="0.3">
      <c r="I17" s="90"/>
      <c r="J17" s="91" t="s">
        <v>1</v>
      </c>
      <c r="K17" s="92"/>
      <c r="L17" s="92"/>
      <c r="M17" s="92"/>
      <c r="N17" s="93"/>
    </row>
    <row r="18" spans="9:14" ht="32.25" customHeight="1" thickBot="1" x14ac:dyDescent="0.3">
      <c r="I18" s="94" t="s">
        <v>0</v>
      </c>
      <c r="J18" s="539" t="s">
        <v>267</v>
      </c>
      <c r="K18" s="539" t="s">
        <v>268</v>
      </c>
      <c r="L18" s="539" t="s">
        <v>269</v>
      </c>
      <c r="M18" s="95" t="s">
        <v>235</v>
      </c>
      <c r="N18" s="96"/>
    </row>
    <row r="19" spans="9:14" ht="19.5" customHeight="1" thickBot="1" x14ac:dyDescent="0.25">
      <c r="I19" s="97"/>
      <c r="J19" s="540"/>
      <c r="K19" s="540"/>
      <c r="L19" s="540"/>
      <c r="M19" s="98" t="s">
        <v>232</v>
      </c>
      <c r="N19" s="99" t="s">
        <v>221</v>
      </c>
    </row>
    <row r="20" spans="9:14" ht="52.5" customHeight="1" thickBot="1" x14ac:dyDescent="0.3">
      <c r="I20" s="100" t="s">
        <v>148</v>
      </c>
      <c r="J20" s="123">
        <v>131.53</v>
      </c>
      <c r="K20" s="107">
        <v>133.83000000000001</v>
      </c>
      <c r="L20" s="108">
        <v>102.42</v>
      </c>
      <c r="M20" s="109">
        <v>-1.7185982216244573</v>
      </c>
      <c r="N20" s="110">
        <v>28.422183167350124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M12" sqref="M12"/>
    </sheetView>
  </sheetViews>
  <sheetFormatPr defaultRowHeight="12.75" x14ac:dyDescent="0.2"/>
  <cols>
    <col min="3" max="3" width="19.7109375" customWidth="1"/>
  </cols>
  <sheetData>
    <row r="2" spans="2:23" x14ac:dyDescent="0.2">
      <c r="B2" s="61" t="s">
        <v>2</v>
      </c>
      <c r="C2" s="61"/>
      <c r="D2" s="61"/>
      <c r="E2" s="61"/>
    </row>
    <row r="3" spans="2:23" x14ac:dyDescent="0.2">
      <c r="B3" s="205" t="s">
        <v>243</v>
      </c>
      <c r="C3" s="205"/>
    </row>
    <row r="4" spans="2:23" x14ac:dyDescent="0.2">
      <c r="B4" s="369" t="s">
        <v>244</v>
      </c>
      <c r="C4" s="369"/>
      <c r="D4" s="369"/>
      <c r="E4" s="369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263</v>
      </c>
      <c r="D9" s="1" t="s">
        <v>22</v>
      </c>
    </row>
    <row r="10" spans="2:23" x14ac:dyDescent="0.2">
      <c r="B10" s="1" t="s">
        <v>264</v>
      </c>
    </row>
    <row r="11" spans="2:23" x14ac:dyDescent="0.2">
      <c r="B11" s="1"/>
    </row>
    <row r="12" spans="2:23" ht="19.5" x14ac:dyDescent="0.3">
      <c r="B12" s="288"/>
      <c r="C12" s="289"/>
      <c r="D12" s="289"/>
      <c r="E12" s="289"/>
      <c r="F12" s="289"/>
      <c r="G12" s="289"/>
      <c r="H12" s="364"/>
      <c r="I12" s="365"/>
      <c r="J12" s="36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</row>
    <row r="13" spans="2:23" ht="19.5" x14ac:dyDescent="0.25">
      <c r="H13" s="364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</row>
    <row r="14" spans="2:23" ht="19.5" x14ac:dyDescent="0.25">
      <c r="B14" s="1" t="s">
        <v>265</v>
      </c>
      <c r="H14" s="364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</row>
    <row r="16" spans="2:23" x14ac:dyDescent="0.2">
      <c r="B16" t="s">
        <v>226</v>
      </c>
    </row>
    <row r="17" spans="2:3" x14ac:dyDescent="0.2">
      <c r="B17" t="s">
        <v>5</v>
      </c>
    </row>
    <row r="18" spans="2:3" x14ac:dyDescent="0.2">
      <c r="B18" t="s">
        <v>242</v>
      </c>
    </row>
    <row r="19" spans="2:3" x14ac:dyDescent="0.2">
      <c r="B19" t="s">
        <v>6</v>
      </c>
    </row>
    <row r="20" spans="2:3" x14ac:dyDescent="0.2">
      <c r="B20" t="s">
        <v>7</v>
      </c>
    </row>
    <row r="21" spans="2:3" x14ac:dyDescent="0.2">
      <c r="B21" t="s">
        <v>16</v>
      </c>
      <c r="C21" s="17" t="s">
        <v>17</v>
      </c>
    </row>
    <row r="22" spans="2:3" x14ac:dyDescent="0.2">
      <c r="B22" t="s">
        <v>18</v>
      </c>
      <c r="C22" s="17" t="s">
        <v>19</v>
      </c>
    </row>
    <row r="23" spans="2:3" x14ac:dyDescent="0.2">
      <c r="B23" s="1" t="s">
        <v>8</v>
      </c>
    </row>
    <row r="24" spans="2:3" x14ac:dyDescent="0.2">
      <c r="B24" s="1" t="s">
        <v>224</v>
      </c>
    </row>
    <row r="25" spans="2:3" x14ac:dyDescent="0.2">
      <c r="B25" s="1" t="s">
        <v>20</v>
      </c>
      <c r="C25" s="18" t="s">
        <v>21</v>
      </c>
    </row>
  </sheetData>
  <phoneticPr fontId="18" type="noConversion"/>
  <hyperlinks>
    <hyperlink ref="C21" r:id="rId1" display="http://www.minrol.gov.pl/DesktopDefault.aspx?TabOrgId=878"/>
    <hyperlink ref="C22" r:id="rId2" display="mailto:biuletyn@minrol.gov.pl"/>
    <hyperlink ref="C25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L54" sqref="L5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61" t="s">
        <v>122</v>
      </c>
    </row>
    <row r="3" spans="1:21" x14ac:dyDescent="0.2">
      <c r="I3" s="229"/>
      <c r="J3" s="229"/>
    </row>
    <row r="4" spans="1:21" x14ac:dyDescent="0.2">
      <c r="B4" t="s">
        <v>249</v>
      </c>
    </row>
    <row r="5" spans="1:21" ht="20.25" x14ac:dyDescent="0.3">
      <c r="B5" s="86" t="s">
        <v>120</v>
      </c>
      <c r="H5" s="229"/>
      <c r="L5" s="200"/>
      <c r="M5" s="200"/>
      <c r="N5" s="68"/>
      <c r="O5" s="68"/>
      <c r="P5" s="203"/>
      <c r="Q5" s="68"/>
      <c r="R5" s="68"/>
      <c r="S5" s="68"/>
    </row>
    <row r="6" spans="1:21" ht="27.75" thickBot="1" x14ac:dyDescent="0.4">
      <c r="B6" s="85" t="s">
        <v>117</v>
      </c>
      <c r="F6" s="68"/>
      <c r="G6" s="68"/>
    </row>
    <row r="7" spans="1:21" ht="14.25" x14ac:dyDescent="0.2">
      <c r="A7" s="300"/>
      <c r="B7" s="301"/>
      <c r="C7" s="70"/>
      <c r="D7" s="71" t="s">
        <v>99</v>
      </c>
      <c r="E7" s="72"/>
      <c r="F7" s="72"/>
      <c r="G7" s="72"/>
      <c r="H7" s="72"/>
      <c r="I7" s="73"/>
      <c r="J7" s="71" t="s">
        <v>100</v>
      </c>
      <c r="K7" s="72"/>
      <c r="L7" s="72"/>
      <c r="M7" s="72"/>
      <c r="N7" s="72"/>
      <c r="O7" s="73"/>
      <c r="P7" s="71" t="s">
        <v>119</v>
      </c>
      <c r="Q7" s="83"/>
      <c r="R7" s="133"/>
      <c r="S7" s="134"/>
    </row>
    <row r="8" spans="1:21" ht="14.25" x14ac:dyDescent="0.2">
      <c r="A8" s="300"/>
      <c r="B8" s="302" t="s">
        <v>101</v>
      </c>
      <c r="C8" s="74" t="s">
        <v>102</v>
      </c>
      <c r="D8" s="75" t="s">
        <v>103</v>
      </c>
      <c r="E8" s="75"/>
      <c r="F8" s="75" t="s">
        <v>161</v>
      </c>
      <c r="G8" s="75"/>
      <c r="H8" s="75" t="s">
        <v>104</v>
      </c>
      <c r="I8" s="76"/>
      <c r="J8" s="75" t="s">
        <v>103</v>
      </c>
      <c r="K8" s="75"/>
      <c r="L8" s="75" t="s">
        <v>161</v>
      </c>
      <c r="M8" s="75"/>
      <c r="N8" s="75" t="s">
        <v>104</v>
      </c>
      <c r="O8" s="76"/>
      <c r="P8" s="75" t="s">
        <v>103</v>
      </c>
      <c r="Q8" s="75"/>
      <c r="R8" s="135" t="s">
        <v>161</v>
      </c>
      <c r="S8" s="84"/>
    </row>
    <row r="9" spans="1:21" ht="13.5" thickBot="1" x14ac:dyDescent="0.25">
      <c r="A9" s="300"/>
      <c r="B9" s="303"/>
      <c r="C9" s="77"/>
      <c r="D9" s="220" t="s">
        <v>247</v>
      </c>
      <c r="E9" s="209" t="s">
        <v>248</v>
      </c>
      <c r="F9" s="208" t="s">
        <v>247</v>
      </c>
      <c r="G9" s="209" t="s">
        <v>248</v>
      </c>
      <c r="H9" s="211" t="s">
        <v>247</v>
      </c>
      <c r="I9" s="212" t="s">
        <v>248</v>
      </c>
      <c r="J9" s="222" t="s">
        <v>247</v>
      </c>
      <c r="K9" s="103" t="s">
        <v>248</v>
      </c>
      <c r="L9" s="136" t="s">
        <v>247</v>
      </c>
      <c r="M9" s="103" t="s">
        <v>248</v>
      </c>
      <c r="N9" s="102" t="s">
        <v>247</v>
      </c>
      <c r="O9" s="104" t="s">
        <v>248</v>
      </c>
      <c r="P9" s="222" t="s">
        <v>247</v>
      </c>
      <c r="Q9" s="103" t="s">
        <v>248</v>
      </c>
      <c r="R9" s="137" t="s">
        <v>247</v>
      </c>
      <c r="S9" s="105" t="s">
        <v>248</v>
      </c>
    </row>
    <row r="10" spans="1:21" ht="15.75" x14ac:dyDescent="0.25">
      <c r="A10" s="300"/>
      <c r="B10" s="306" t="s">
        <v>105</v>
      </c>
      <c r="C10" s="437"/>
      <c r="D10" s="348">
        <f t="shared" ref="D10:Q10" si="0">SUM(D11:D16)</f>
        <v>1023357.905</v>
      </c>
      <c r="E10" s="210">
        <f t="shared" si="0"/>
        <v>1029222.527</v>
      </c>
      <c r="F10" s="213">
        <f>SUM(F11:F16)</f>
        <v>4397116.9130000006</v>
      </c>
      <c r="G10" s="214">
        <f>SUM(G11:G16)</f>
        <v>4328479.9000000004</v>
      </c>
      <c r="H10" s="219">
        <f t="shared" si="0"/>
        <v>724081.24800000002</v>
      </c>
      <c r="I10" s="223">
        <f t="shared" si="0"/>
        <v>736890.37199999997</v>
      </c>
      <c r="J10" s="221">
        <f t="shared" si="0"/>
        <v>422751.25400000002</v>
      </c>
      <c r="K10" s="197">
        <f t="shared" si="0"/>
        <v>431216.05200000003</v>
      </c>
      <c r="L10" s="198">
        <f t="shared" si="0"/>
        <v>1817962.7849999997</v>
      </c>
      <c r="M10" s="197">
        <f t="shared" si="0"/>
        <v>1813112.5899999999</v>
      </c>
      <c r="N10" s="199">
        <f t="shared" si="0"/>
        <v>299544.13699999999</v>
      </c>
      <c r="O10" s="225">
        <f t="shared" si="0"/>
        <v>310119.15299999999</v>
      </c>
      <c r="P10" s="221">
        <f t="shared" si="0"/>
        <v>600606.65099999995</v>
      </c>
      <c r="Q10" s="191">
        <f t="shared" si="0"/>
        <v>598006.47499999998</v>
      </c>
      <c r="R10" s="190">
        <f>SUM(R11:R16)</f>
        <v>2579154.128</v>
      </c>
      <c r="S10" s="191">
        <f>SUM(S11:S16)</f>
        <v>2515367.31</v>
      </c>
      <c r="T10" s="202"/>
      <c r="U10" s="325"/>
    </row>
    <row r="11" spans="1:21" x14ac:dyDescent="0.2">
      <c r="A11" s="300"/>
      <c r="B11" s="307" t="s">
        <v>106</v>
      </c>
      <c r="C11" s="438" t="s">
        <v>180</v>
      </c>
      <c r="D11" s="440">
        <v>196163.67300000001</v>
      </c>
      <c r="E11" s="253">
        <v>191539.948</v>
      </c>
      <c r="F11" s="138">
        <v>842238.25199999998</v>
      </c>
      <c r="G11" s="79">
        <v>805926.25399999996</v>
      </c>
      <c r="H11" s="252">
        <v>330856.598</v>
      </c>
      <c r="I11" s="254">
        <v>325133.15000000002</v>
      </c>
      <c r="J11" s="252">
        <v>69071.320000000007</v>
      </c>
      <c r="K11" s="253">
        <v>78001.486999999994</v>
      </c>
      <c r="L11" s="138">
        <v>296469.53100000002</v>
      </c>
      <c r="M11" s="79">
        <v>328050.24200000003</v>
      </c>
      <c r="N11" s="252">
        <v>102384.557</v>
      </c>
      <c r="O11" s="254">
        <v>113583.564</v>
      </c>
      <c r="P11" s="255">
        <f t="shared" ref="P11:S16" si="1">D11-J11</f>
        <v>127092.353</v>
      </c>
      <c r="Q11" s="256">
        <f t="shared" si="1"/>
        <v>113538.46100000001</v>
      </c>
      <c r="R11" s="139">
        <f t="shared" si="1"/>
        <v>545768.7209999999</v>
      </c>
      <c r="S11" s="140">
        <f t="shared" si="1"/>
        <v>477876.01199999993</v>
      </c>
      <c r="T11" s="202"/>
      <c r="U11" s="325"/>
    </row>
    <row r="12" spans="1:21" x14ac:dyDescent="0.2">
      <c r="A12" s="300"/>
      <c r="B12" s="307" t="s">
        <v>107</v>
      </c>
      <c r="C12" s="438" t="s">
        <v>108</v>
      </c>
      <c r="D12" s="440">
        <v>160752.33199999999</v>
      </c>
      <c r="E12" s="253">
        <v>118554.61</v>
      </c>
      <c r="F12" s="138">
        <v>690830.201</v>
      </c>
      <c r="G12" s="79">
        <v>499531.60800000001</v>
      </c>
      <c r="H12" s="252">
        <v>73513.574999999997</v>
      </c>
      <c r="I12" s="254">
        <v>76490.872000000003</v>
      </c>
      <c r="J12" s="252">
        <v>79954.688999999998</v>
      </c>
      <c r="K12" s="253">
        <v>72130.328999999998</v>
      </c>
      <c r="L12" s="138">
        <v>345123.29399999999</v>
      </c>
      <c r="M12" s="79">
        <v>303096.82</v>
      </c>
      <c r="N12" s="252">
        <v>51698.866999999998</v>
      </c>
      <c r="O12" s="254">
        <v>55382.144</v>
      </c>
      <c r="P12" s="255">
        <f t="shared" si="1"/>
        <v>80797.642999999996</v>
      </c>
      <c r="Q12" s="256">
        <f t="shared" si="1"/>
        <v>46424.281000000003</v>
      </c>
      <c r="R12" s="139">
        <f t="shared" si="1"/>
        <v>345706.90700000001</v>
      </c>
      <c r="S12" s="140">
        <f t="shared" si="1"/>
        <v>196434.788</v>
      </c>
      <c r="T12" s="202"/>
      <c r="U12" s="325"/>
    </row>
    <row r="13" spans="1:21" x14ac:dyDescent="0.2">
      <c r="A13" s="300"/>
      <c r="B13" s="307" t="s">
        <v>109</v>
      </c>
      <c r="C13" s="438" t="s">
        <v>110</v>
      </c>
      <c r="D13" s="440">
        <v>61932.252999999997</v>
      </c>
      <c r="E13" s="253">
        <v>63578.322</v>
      </c>
      <c r="F13" s="138">
        <v>266203.147</v>
      </c>
      <c r="G13" s="79">
        <v>267329.22200000001</v>
      </c>
      <c r="H13" s="252">
        <v>51782.87</v>
      </c>
      <c r="I13" s="254">
        <v>51448.51</v>
      </c>
      <c r="J13" s="252">
        <v>41075.4</v>
      </c>
      <c r="K13" s="253">
        <v>42926.008000000002</v>
      </c>
      <c r="L13" s="138">
        <v>176752.28099999999</v>
      </c>
      <c r="M13" s="79">
        <v>180392.11199999999</v>
      </c>
      <c r="N13" s="252">
        <v>36624.472000000002</v>
      </c>
      <c r="O13" s="254">
        <v>38297.911999999997</v>
      </c>
      <c r="P13" s="255">
        <f t="shared" si="1"/>
        <v>20856.852999999996</v>
      </c>
      <c r="Q13" s="256">
        <f t="shared" si="1"/>
        <v>20652.313999999998</v>
      </c>
      <c r="R13" s="139">
        <f t="shared" si="1"/>
        <v>89450.866000000009</v>
      </c>
      <c r="S13" s="140">
        <f t="shared" si="1"/>
        <v>86937.110000000015</v>
      </c>
      <c r="T13" s="202"/>
      <c r="U13" s="325"/>
    </row>
    <row r="14" spans="1:21" x14ac:dyDescent="0.2">
      <c r="A14" s="300"/>
      <c r="B14" s="307" t="s">
        <v>111</v>
      </c>
      <c r="C14" s="438" t="s">
        <v>112</v>
      </c>
      <c r="D14" s="440">
        <v>119972.867</v>
      </c>
      <c r="E14" s="253">
        <v>90464.539000000004</v>
      </c>
      <c r="F14" s="138">
        <v>515562.49699999997</v>
      </c>
      <c r="G14" s="79">
        <v>380476.21399999998</v>
      </c>
      <c r="H14" s="252">
        <v>114982.45</v>
      </c>
      <c r="I14" s="254">
        <v>114100.374</v>
      </c>
      <c r="J14" s="252">
        <v>26441.434000000001</v>
      </c>
      <c r="K14" s="253">
        <v>24880.651999999998</v>
      </c>
      <c r="L14" s="138">
        <v>113456.755</v>
      </c>
      <c r="M14" s="79">
        <v>104652.44</v>
      </c>
      <c r="N14" s="252">
        <v>52635.720999999998</v>
      </c>
      <c r="O14" s="254">
        <v>48613.453999999998</v>
      </c>
      <c r="P14" s="255">
        <f t="shared" si="1"/>
        <v>93531.43299999999</v>
      </c>
      <c r="Q14" s="256">
        <f t="shared" si="1"/>
        <v>65583.887000000002</v>
      </c>
      <c r="R14" s="139">
        <f t="shared" si="1"/>
        <v>402105.74199999997</v>
      </c>
      <c r="S14" s="140">
        <f t="shared" si="1"/>
        <v>275823.77399999998</v>
      </c>
      <c r="T14" s="202"/>
      <c r="U14" s="325"/>
    </row>
    <row r="15" spans="1:21" x14ac:dyDescent="0.2">
      <c r="A15" s="300"/>
      <c r="B15" s="307" t="s">
        <v>113</v>
      </c>
      <c r="C15" s="438" t="s">
        <v>114</v>
      </c>
      <c r="D15" s="440">
        <v>125582.99099999999</v>
      </c>
      <c r="E15" s="253">
        <v>176385.842</v>
      </c>
      <c r="F15" s="138">
        <v>539110.58600000001</v>
      </c>
      <c r="G15" s="79">
        <v>741158.01</v>
      </c>
      <c r="H15" s="252">
        <v>30845.539000000001</v>
      </c>
      <c r="I15" s="254">
        <v>38867.500999999997</v>
      </c>
      <c r="J15" s="252">
        <v>45534.603999999999</v>
      </c>
      <c r="K15" s="253">
        <v>55478.311999999998</v>
      </c>
      <c r="L15" s="138">
        <v>195670.12100000001</v>
      </c>
      <c r="M15" s="79">
        <v>233325.427</v>
      </c>
      <c r="N15" s="252">
        <v>9694.5730000000003</v>
      </c>
      <c r="O15" s="254">
        <v>10557.328</v>
      </c>
      <c r="P15" s="255">
        <f t="shared" si="1"/>
        <v>80048.386999999988</v>
      </c>
      <c r="Q15" s="256">
        <f t="shared" si="1"/>
        <v>120907.53</v>
      </c>
      <c r="R15" s="139">
        <f t="shared" si="1"/>
        <v>343440.46499999997</v>
      </c>
      <c r="S15" s="140">
        <f t="shared" si="1"/>
        <v>507832.58299999998</v>
      </c>
      <c r="T15" s="202"/>
      <c r="U15" s="325"/>
    </row>
    <row r="16" spans="1:21" ht="13.5" thickBot="1" x14ac:dyDescent="0.25">
      <c r="A16" s="300"/>
      <c r="B16" s="308" t="s">
        <v>115</v>
      </c>
      <c r="C16" s="439" t="s">
        <v>116</v>
      </c>
      <c r="D16" s="441">
        <v>358953.78899999999</v>
      </c>
      <c r="E16" s="261">
        <v>388699.266</v>
      </c>
      <c r="F16" s="141">
        <v>1543172.23</v>
      </c>
      <c r="G16" s="81">
        <v>1634058.5919999999</v>
      </c>
      <c r="H16" s="260">
        <v>122100.216</v>
      </c>
      <c r="I16" s="262">
        <v>130849.965</v>
      </c>
      <c r="J16" s="260">
        <v>160673.807</v>
      </c>
      <c r="K16" s="261">
        <v>157799.264</v>
      </c>
      <c r="L16" s="141">
        <v>690490.80299999996</v>
      </c>
      <c r="M16" s="81">
        <v>663595.549</v>
      </c>
      <c r="N16" s="260">
        <v>46505.947</v>
      </c>
      <c r="O16" s="262">
        <v>43684.750999999997</v>
      </c>
      <c r="P16" s="263">
        <f t="shared" si="1"/>
        <v>198279.98199999999</v>
      </c>
      <c r="Q16" s="264">
        <f t="shared" si="1"/>
        <v>230900.00200000001</v>
      </c>
      <c r="R16" s="142">
        <f t="shared" si="1"/>
        <v>852681.42700000003</v>
      </c>
      <c r="S16" s="143">
        <f t="shared" si="1"/>
        <v>970463.04299999995</v>
      </c>
      <c r="U16" s="325"/>
    </row>
    <row r="17" spans="1:19" x14ac:dyDescent="0.2">
      <c r="E17" s="192"/>
      <c r="G17" s="192"/>
      <c r="H17" s="192"/>
      <c r="I17" s="192"/>
      <c r="L17" s="192"/>
      <c r="M17" s="192"/>
      <c r="N17" s="192"/>
      <c r="O17" s="192"/>
      <c r="R17" s="280"/>
    </row>
    <row r="18" spans="1:19" ht="27.75" thickBot="1" x14ac:dyDescent="0.4">
      <c r="B18" s="85" t="s">
        <v>121</v>
      </c>
      <c r="G18" s="192"/>
      <c r="I18" s="192"/>
      <c r="L18" s="192"/>
    </row>
    <row r="19" spans="1:19" ht="14.25" x14ac:dyDescent="0.2">
      <c r="A19" s="300"/>
      <c r="B19" s="301"/>
      <c r="C19" s="144"/>
      <c r="D19" s="71" t="s">
        <v>99</v>
      </c>
      <c r="E19" s="72"/>
      <c r="F19" s="72"/>
      <c r="G19" s="72"/>
      <c r="H19" s="72"/>
      <c r="I19" s="73"/>
      <c r="J19" s="71" t="s">
        <v>100</v>
      </c>
      <c r="K19" s="72"/>
      <c r="L19" s="72"/>
      <c r="M19" s="72"/>
      <c r="N19" s="72"/>
      <c r="O19" s="73"/>
      <c r="P19" s="228" t="s">
        <v>119</v>
      </c>
      <c r="Q19" s="83"/>
      <c r="R19" s="133"/>
      <c r="S19" s="134"/>
    </row>
    <row r="20" spans="1:19" ht="14.25" x14ac:dyDescent="0.2">
      <c r="A20" s="300"/>
      <c r="B20" s="302" t="s">
        <v>101</v>
      </c>
      <c r="C20" s="145" t="s">
        <v>102</v>
      </c>
      <c r="D20" s="75" t="s">
        <v>103</v>
      </c>
      <c r="E20" s="75"/>
      <c r="F20" s="75" t="s">
        <v>161</v>
      </c>
      <c r="G20" s="75"/>
      <c r="H20" s="75" t="s">
        <v>104</v>
      </c>
      <c r="I20" s="76"/>
      <c r="J20" s="75" t="s">
        <v>103</v>
      </c>
      <c r="K20" s="75"/>
      <c r="L20" s="75" t="s">
        <v>161</v>
      </c>
      <c r="M20" s="75"/>
      <c r="N20" s="75" t="s">
        <v>104</v>
      </c>
      <c r="O20" s="76"/>
      <c r="P20" s="135" t="s">
        <v>103</v>
      </c>
      <c r="Q20" s="75"/>
      <c r="R20" s="135" t="s">
        <v>161</v>
      </c>
      <c r="S20" s="84"/>
    </row>
    <row r="21" spans="1:19" ht="13.5" thickBot="1" x14ac:dyDescent="0.25">
      <c r="A21" s="300"/>
      <c r="B21" s="303"/>
      <c r="C21" s="146"/>
      <c r="D21" s="220" t="s">
        <v>247</v>
      </c>
      <c r="E21" s="209" t="s">
        <v>248</v>
      </c>
      <c r="F21" s="208" t="s">
        <v>247</v>
      </c>
      <c r="G21" s="209" t="s">
        <v>248</v>
      </c>
      <c r="H21" s="211" t="s">
        <v>247</v>
      </c>
      <c r="I21" s="212" t="s">
        <v>248</v>
      </c>
      <c r="J21" s="222" t="s">
        <v>247</v>
      </c>
      <c r="K21" s="103" t="s">
        <v>248</v>
      </c>
      <c r="L21" s="136" t="s">
        <v>247</v>
      </c>
      <c r="M21" s="103" t="s">
        <v>248</v>
      </c>
      <c r="N21" s="102" t="s">
        <v>247</v>
      </c>
      <c r="O21" s="104" t="s">
        <v>248</v>
      </c>
      <c r="P21" s="220" t="s">
        <v>247</v>
      </c>
      <c r="Q21" s="209" t="s">
        <v>248</v>
      </c>
      <c r="R21" s="442" t="s">
        <v>247</v>
      </c>
      <c r="S21" s="443" t="s">
        <v>248</v>
      </c>
    </row>
    <row r="22" spans="1:19" ht="15.75" x14ac:dyDescent="0.25">
      <c r="A22" s="300"/>
      <c r="B22" s="306" t="s">
        <v>105</v>
      </c>
      <c r="C22" s="224"/>
      <c r="D22" s="221">
        <f t="shared" ref="D22:S22" si="2">SUM(D23:D28)</f>
        <v>0.41899999999999998</v>
      </c>
      <c r="E22" s="197">
        <f t="shared" si="2"/>
        <v>0.11899999999999999</v>
      </c>
      <c r="F22" s="198">
        <f t="shared" si="2"/>
        <v>1.778</v>
      </c>
      <c r="G22" s="197">
        <f t="shared" si="2"/>
        <v>0.496</v>
      </c>
      <c r="H22" s="199">
        <f t="shared" si="2"/>
        <v>0.03</v>
      </c>
      <c r="I22" s="225">
        <f t="shared" si="2"/>
        <v>1.7000000000000001E-2</v>
      </c>
      <c r="J22" s="221">
        <f t="shared" si="2"/>
        <v>0</v>
      </c>
      <c r="K22" s="197">
        <f t="shared" si="2"/>
        <v>5.5350000000000001</v>
      </c>
      <c r="L22" s="198">
        <f>SUM(L23:L28)</f>
        <v>0</v>
      </c>
      <c r="M22" s="197">
        <f>SUM(M23:M28)</f>
        <v>23.004000000000001</v>
      </c>
      <c r="N22" s="199">
        <f t="shared" si="2"/>
        <v>0</v>
      </c>
      <c r="O22" s="210">
        <f t="shared" si="2"/>
        <v>14.074999999999999</v>
      </c>
      <c r="P22" s="448">
        <f t="shared" si="2"/>
        <v>0.41899999999999998</v>
      </c>
      <c r="Q22" s="449">
        <f t="shared" si="2"/>
        <v>-5.4160000000000004</v>
      </c>
      <c r="R22" s="450">
        <f t="shared" si="2"/>
        <v>1.778</v>
      </c>
      <c r="S22" s="451">
        <f t="shared" si="2"/>
        <v>-22.508000000000003</v>
      </c>
    </row>
    <row r="23" spans="1:19" x14ac:dyDescent="0.2">
      <c r="A23" s="300"/>
      <c r="B23" s="307" t="s">
        <v>106</v>
      </c>
      <c r="C23" s="251" t="s">
        <v>180</v>
      </c>
      <c r="D23" s="252">
        <v>0</v>
      </c>
      <c r="E23" s="253">
        <v>0</v>
      </c>
      <c r="F23" s="78">
        <v>0</v>
      </c>
      <c r="G23" s="79">
        <v>0</v>
      </c>
      <c r="H23" s="252">
        <v>0</v>
      </c>
      <c r="I23" s="254">
        <v>0</v>
      </c>
      <c r="J23" s="195">
        <v>0</v>
      </c>
      <c r="K23" s="79">
        <v>0</v>
      </c>
      <c r="L23" s="138">
        <v>0</v>
      </c>
      <c r="M23" s="79">
        <v>0</v>
      </c>
      <c r="N23" s="78">
        <v>0</v>
      </c>
      <c r="O23" s="351">
        <v>0</v>
      </c>
      <c r="P23" s="444">
        <f t="shared" ref="P23:S28" si="3">D23-J23</f>
        <v>0</v>
      </c>
      <c r="Q23" s="445">
        <f t="shared" si="3"/>
        <v>0</v>
      </c>
      <c r="R23" s="446">
        <f t="shared" si="3"/>
        <v>0</v>
      </c>
      <c r="S23" s="447">
        <f t="shared" si="3"/>
        <v>0</v>
      </c>
    </row>
    <row r="24" spans="1:19" x14ac:dyDescent="0.2">
      <c r="A24" s="300"/>
      <c r="B24" s="307" t="s">
        <v>107</v>
      </c>
      <c r="C24" s="251" t="s">
        <v>108</v>
      </c>
      <c r="D24" s="252">
        <v>0</v>
      </c>
      <c r="E24" s="253">
        <v>1.2999999999999999E-2</v>
      </c>
      <c r="F24" s="78">
        <v>0</v>
      </c>
      <c r="G24" s="79">
        <v>5.3999999999999999E-2</v>
      </c>
      <c r="H24" s="252">
        <v>0</v>
      </c>
      <c r="I24" s="254">
        <v>6.0000000000000001E-3</v>
      </c>
      <c r="J24" s="195">
        <v>0</v>
      </c>
      <c r="K24" s="79">
        <v>0</v>
      </c>
      <c r="L24" s="138">
        <v>0</v>
      </c>
      <c r="M24" s="79">
        <v>0</v>
      </c>
      <c r="N24" s="78">
        <v>0</v>
      </c>
      <c r="O24" s="351">
        <v>0</v>
      </c>
      <c r="P24" s="349">
        <f t="shared" si="3"/>
        <v>0</v>
      </c>
      <c r="Q24" s="314">
        <f t="shared" si="3"/>
        <v>1.2999999999999999E-2</v>
      </c>
      <c r="R24" s="316">
        <f t="shared" si="3"/>
        <v>0</v>
      </c>
      <c r="S24" s="140">
        <f t="shared" si="3"/>
        <v>5.3999999999999999E-2</v>
      </c>
    </row>
    <row r="25" spans="1:19" x14ac:dyDescent="0.2">
      <c r="A25" s="300"/>
      <c r="B25" s="307" t="s">
        <v>109</v>
      </c>
      <c r="C25" s="251" t="s">
        <v>110</v>
      </c>
      <c r="D25" s="252">
        <v>0.41899999999999998</v>
      </c>
      <c r="E25" s="253">
        <v>0.104</v>
      </c>
      <c r="F25" s="78">
        <v>1.778</v>
      </c>
      <c r="G25" s="79">
        <v>0.434</v>
      </c>
      <c r="H25" s="252">
        <v>0.03</v>
      </c>
      <c r="I25" s="254">
        <v>0.01</v>
      </c>
      <c r="J25" s="195">
        <v>0</v>
      </c>
      <c r="K25" s="79">
        <v>0</v>
      </c>
      <c r="L25" s="138">
        <v>0</v>
      </c>
      <c r="M25" s="79">
        <v>0</v>
      </c>
      <c r="N25" s="78">
        <v>0</v>
      </c>
      <c r="O25" s="351">
        <v>0</v>
      </c>
      <c r="P25" s="349">
        <f t="shared" si="3"/>
        <v>0.41899999999999998</v>
      </c>
      <c r="Q25" s="314">
        <f t="shared" si="3"/>
        <v>0.104</v>
      </c>
      <c r="R25" s="316">
        <f t="shared" si="3"/>
        <v>1.778</v>
      </c>
      <c r="S25" s="140">
        <f t="shared" si="3"/>
        <v>0.434</v>
      </c>
    </row>
    <row r="26" spans="1:19" x14ac:dyDescent="0.2">
      <c r="A26" s="300"/>
      <c r="B26" s="307" t="s">
        <v>111</v>
      </c>
      <c r="C26" s="251" t="s">
        <v>112</v>
      </c>
      <c r="D26" s="252">
        <v>0</v>
      </c>
      <c r="E26" s="253">
        <v>0</v>
      </c>
      <c r="F26" s="78">
        <v>0</v>
      </c>
      <c r="G26" s="79">
        <v>0</v>
      </c>
      <c r="H26" s="252">
        <v>0</v>
      </c>
      <c r="I26" s="254">
        <v>0</v>
      </c>
      <c r="J26" s="195">
        <v>0</v>
      </c>
      <c r="K26" s="79">
        <v>5.5350000000000001</v>
      </c>
      <c r="L26" s="138">
        <v>0</v>
      </c>
      <c r="M26" s="79">
        <v>23.004000000000001</v>
      </c>
      <c r="N26" s="78">
        <v>0</v>
      </c>
      <c r="O26" s="351">
        <v>14.074999999999999</v>
      </c>
      <c r="P26" s="349">
        <f t="shared" si="3"/>
        <v>0</v>
      </c>
      <c r="Q26" s="314">
        <f t="shared" si="3"/>
        <v>-5.5350000000000001</v>
      </c>
      <c r="R26" s="316">
        <f t="shared" si="3"/>
        <v>0</v>
      </c>
      <c r="S26" s="140">
        <f t="shared" si="3"/>
        <v>-23.004000000000001</v>
      </c>
    </row>
    <row r="27" spans="1:19" x14ac:dyDescent="0.2">
      <c r="A27" s="300"/>
      <c r="B27" s="307" t="s">
        <v>113</v>
      </c>
      <c r="C27" s="251" t="s">
        <v>114</v>
      </c>
      <c r="D27" s="252">
        <v>0</v>
      </c>
      <c r="E27" s="253">
        <v>0</v>
      </c>
      <c r="F27" s="78">
        <v>0</v>
      </c>
      <c r="G27" s="79">
        <v>0</v>
      </c>
      <c r="H27" s="252">
        <v>0</v>
      </c>
      <c r="I27" s="254">
        <v>0</v>
      </c>
      <c r="J27" s="195">
        <v>0</v>
      </c>
      <c r="K27" s="79">
        <v>0</v>
      </c>
      <c r="L27" s="138">
        <v>0</v>
      </c>
      <c r="M27" s="79">
        <v>0</v>
      </c>
      <c r="N27" s="78">
        <v>0</v>
      </c>
      <c r="O27" s="351">
        <v>0</v>
      </c>
      <c r="P27" s="349">
        <f t="shared" si="3"/>
        <v>0</v>
      </c>
      <c r="Q27" s="314">
        <f t="shared" si="3"/>
        <v>0</v>
      </c>
      <c r="R27" s="316">
        <f t="shared" si="3"/>
        <v>0</v>
      </c>
      <c r="S27" s="140">
        <f t="shared" si="3"/>
        <v>0</v>
      </c>
    </row>
    <row r="28" spans="1:19" ht="13.5" thickBot="1" x14ac:dyDescent="0.25">
      <c r="A28" s="300"/>
      <c r="B28" s="308" t="s">
        <v>115</v>
      </c>
      <c r="C28" s="259" t="s">
        <v>116</v>
      </c>
      <c r="D28" s="260">
        <v>0</v>
      </c>
      <c r="E28" s="261">
        <v>2E-3</v>
      </c>
      <c r="F28" s="80">
        <v>0</v>
      </c>
      <c r="G28" s="81">
        <v>8.0000000000000002E-3</v>
      </c>
      <c r="H28" s="260">
        <v>0</v>
      </c>
      <c r="I28" s="262">
        <v>1E-3</v>
      </c>
      <c r="J28" s="196">
        <v>0</v>
      </c>
      <c r="K28" s="81">
        <v>0</v>
      </c>
      <c r="L28" s="141">
        <v>0</v>
      </c>
      <c r="M28" s="81">
        <v>0</v>
      </c>
      <c r="N28" s="80">
        <v>0</v>
      </c>
      <c r="O28" s="352">
        <v>0</v>
      </c>
      <c r="P28" s="350">
        <f t="shared" si="3"/>
        <v>0</v>
      </c>
      <c r="Q28" s="315">
        <f t="shared" si="3"/>
        <v>2E-3</v>
      </c>
      <c r="R28" s="317">
        <f t="shared" si="3"/>
        <v>0</v>
      </c>
      <c r="S28" s="143">
        <f t="shared" si="3"/>
        <v>8.0000000000000002E-3</v>
      </c>
    </row>
    <row r="29" spans="1:19" x14ac:dyDescent="0.2">
      <c r="G29" s="192"/>
      <c r="H29" s="192"/>
    </row>
    <row r="30" spans="1:19" ht="27" customHeight="1" thickBot="1" x14ac:dyDescent="0.4">
      <c r="B30" s="85" t="s">
        <v>169</v>
      </c>
      <c r="G30" s="192"/>
    </row>
    <row r="31" spans="1:19" ht="14.25" x14ac:dyDescent="0.2">
      <c r="A31" s="300"/>
      <c r="B31" s="301"/>
      <c r="C31" s="144"/>
      <c r="D31" s="71" t="s">
        <v>99</v>
      </c>
      <c r="E31" s="72"/>
      <c r="F31" s="72"/>
      <c r="G31" s="72"/>
      <c r="H31" s="72"/>
      <c r="I31" s="73"/>
      <c r="J31" s="71" t="s">
        <v>100</v>
      </c>
      <c r="K31" s="72"/>
      <c r="L31" s="72"/>
      <c r="M31" s="72"/>
      <c r="N31" s="72"/>
      <c r="O31" s="73"/>
      <c r="P31" s="71" t="s">
        <v>119</v>
      </c>
      <c r="Q31" s="83"/>
      <c r="R31" s="133"/>
      <c r="S31" s="134"/>
    </row>
    <row r="32" spans="1:19" ht="14.25" x14ac:dyDescent="0.2">
      <c r="A32" s="300"/>
      <c r="B32" s="302" t="s">
        <v>101</v>
      </c>
      <c r="C32" s="145" t="s">
        <v>102</v>
      </c>
      <c r="D32" s="75" t="s">
        <v>103</v>
      </c>
      <c r="E32" s="75"/>
      <c r="F32" s="75" t="s">
        <v>161</v>
      </c>
      <c r="G32" s="75"/>
      <c r="H32" s="75" t="s">
        <v>104</v>
      </c>
      <c r="I32" s="76"/>
      <c r="J32" s="75" t="s">
        <v>103</v>
      </c>
      <c r="K32" s="75"/>
      <c r="L32" s="75" t="s">
        <v>161</v>
      </c>
      <c r="M32" s="75"/>
      <c r="N32" s="75" t="s">
        <v>104</v>
      </c>
      <c r="O32" s="76"/>
      <c r="P32" s="75" t="s">
        <v>103</v>
      </c>
      <c r="Q32" s="75"/>
      <c r="R32" s="135" t="s">
        <v>161</v>
      </c>
      <c r="S32" s="84"/>
    </row>
    <row r="33" spans="1:21" ht="13.5" thickBot="1" x14ac:dyDescent="0.25">
      <c r="A33" s="300"/>
      <c r="B33" s="303"/>
      <c r="C33" s="146"/>
      <c r="D33" s="220" t="s">
        <v>247</v>
      </c>
      <c r="E33" s="209" t="s">
        <v>248</v>
      </c>
      <c r="F33" s="208" t="s">
        <v>247</v>
      </c>
      <c r="G33" s="209" t="s">
        <v>248</v>
      </c>
      <c r="H33" s="211" t="s">
        <v>247</v>
      </c>
      <c r="I33" s="212" t="s">
        <v>248</v>
      </c>
      <c r="J33" s="222" t="s">
        <v>247</v>
      </c>
      <c r="K33" s="103" t="s">
        <v>248</v>
      </c>
      <c r="L33" s="136" t="s">
        <v>247</v>
      </c>
      <c r="M33" s="103" t="s">
        <v>248</v>
      </c>
      <c r="N33" s="102" t="s">
        <v>247</v>
      </c>
      <c r="O33" s="104" t="s">
        <v>248</v>
      </c>
      <c r="P33" s="222" t="s">
        <v>247</v>
      </c>
      <c r="Q33" s="103" t="s">
        <v>248</v>
      </c>
      <c r="R33" s="137" t="s">
        <v>247</v>
      </c>
      <c r="S33" s="105" t="s">
        <v>248</v>
      </c>
      <c r="T33" s="341"/>
    </row>
    <row r="34" spans="1:21" ht="15.75" x14ac:dyDescent="0.25">
      <c r="A34" s="300"/>
      <c r="B34" s="306" t="s">
        <v>105</v>
      </c>
      <c r="C34" s="224"/>
      <c r="D34" s="221">
        <f t="shared" ref="D34:S34" si="4">SUM(D35:D40)</f>
        <v>214945.65700000001</v>
      </c>
      <c r="E34" s="197">
        <f t="shared" si="4"/>
        <v>220065.32500000001</v>
      </c>
      <c r="F34" s="198">
        <f t="shared" si="4"/>
        <v>922864.05199999991</v>
      </c>
      <c r="G34" s="197">
        <f t="shared" si="4"/>
        <v>925968.5839999998</v>
      </c>
      <c r="H34" s="199">
        <f t="shared" si="4"/>
        <v>275773.42</v>
      </c>
      <c r="I34" s="225">
        <f t="shared" si="4"/>
        <v>269756.59900000005</v>
      </c>
      <c r="J34" s="221">
        <f t="shared" si="4"/>
        <v>159205.76200000002</v>
      </c>
      <c r="K34" s="197">
        <f t="shared" si="4"/>
        <v>152621.902</v>
      </c>
      <c r="L34" s="198">
        <f t="shared" si="4"/>
        <v>684888.84</v>
      </c>
      <c r="M34" s="197">
        <f t="shared" si="4"/>
        <v>641657.33400000003</v>
      </c>
      <c r="N34" s="199">
        <f t="shared" si="4"/>
        <v>103517.639</v>
      </c>
      <c r="O34" s="210">
        <f t="shared" si="4"/>
        <v>107851.48300000001</v>
      </c>
      <c r="P34" s="348">
        <f t="shared" si="4"/>
        <v>55739.89499999999</v>
      </c>
      <c r="Q34" s="191">
        <f t="shared" si="4"/>
        <v>67443.422999999981</v>
      </c>
      <c r="R34" s="190">
        <f t="shared" si="4"/>
        <v>237975.21199999991</v>
      </c>
      <c r="S34" s="191">
        <f t="shared" si="4"/>
        <v>284311.25</v>
      </c>
      <c r="T34" s="341"/>
    </row>
    <row r="35" spans="1:21" x14ac:dyDescent="0.2">
      <c r="A35" s="300"/>
      <c r="B35" s="307" t="s">
        <v>106</v>
      </c>
      <c r="C35" s="251" t="s">
        <v>180</v>
      </c>
      <c r="D35" s="252">
        <v>128222.81600000001</v>
      </c>
      <c r="E35" s="253">
        <v>121223.764</v>
      </c>
      <c r="F35" s="138">
        <v>550765.66599999997</v>
      </c>
      <c r="G35" s="79">
        <v>510305.43599999999</v>
      </c>
      <c r="H35" s="252">
        <v>223342.163</v>
      </c>
      <c r="I35" s="254">
        <v>214321.929</v>
      </c>
      <c r="J35" s="297">
        <v>14544.566000000001</v>
      </c>
      <c r="K35" s="253">
        <v>19355.222000000002</v>
      </c>
      <c r="L35" s="138">
        <v>62537.798999999999</v>
      </c>
      <c r="M35" s="79">
        <v>81346.856</v>
      </c>
      <c r="N35" s="252">
        <v>19016.671999999999</v>
      </c>
      <c r="O35" s="346">
        <v>23471.897000000001</v>
      </c>
      <c r="P35" s="349">
        <f t="shared" ref="P35:R40" si="5">D35-J35</f>
        <v>113678.25</v>
      </c>
      <c r="Q35" s="256">
        <f t="shared" ref="Q35:S40" si="6">E35-K35</f>
        <v>101868.54199999999</v>
      </c>
      <c r="R35" s="139">
        <f t="shared" si="5"/>
        <v>488227.86699999997</v>
      </c>
      <c r="S35" s="140">
        <f t="shared" si="6"/>
        <v>428958.57999999996</v>
      </c>
      <c r="T35" s="341"/>
      <c r="U35" s="280"/>
    </row>
    <row r="36" spans="1:21" x14ac:dyDescent="0.2">
      <c r="A36" s="300"/>
      <c r="B36" s="307" t="s">
        <v>107</v>
      </c>
      <c r="C36" s="251" t="s">
        <v>108</v>
      </c>
      <c r="D36" s="252">
        <v>9775.8209999999999</v>
      </c>
      <c r="E36" s="253">
        <v>12583.816999999999</v>
      </c>
      <c r="F36" s="138">
        <v>41875.565000000002</v>
      </c>
      <c r="G36" s="79">
        <v>53193.945</v>
      </c>
      <c r="H36" s="252">
        <v>5266.99</v>
      </c>
      <c r="I36" s="254">
        <v>8438.0589999999993</v>
      </c>
      <c r="J36" s="297">
        <v>42406</v>
      </c>
      <c r="K36" s="253">
        <v>37558.946000000004</v>
      </c>
      <c r="L36" s="138">
        <v>182779.35500000001</v>
      </c>
      <c r="M36" s="79">
        <v>157791.87400000001</v>
      </c>
      <c r="N36" s="252">
        <v>34297.343000000001</v>
      </c>
      <c r="O36" s="346">
        <v>37673.798000000003</v>
      </c>
      <c r="P36" s="349">
        <f t="shared" si="5"/>
        <v>-32630.179</v>
      </c>
      <c r="Q36" s="256">
        <f t="shared" si="6"/>
        <v>-24975.129000000004</v>
      </c>
      <c r="R36" s="139">
        <f t="shared" si="5"/>
        <v>-140903.79</v>
      </c>
      <c r="S36" s="140">
        <f t="shared" si="6"/>
        <v>-104597.929</v>
      </c>
    </row>
    <row r="37" spans="1:21" x14ac:dyDescent="0.2">
      <c r="A37" s="300"/>
      <c r="B37" s="307" t="s">
        <v>109</v>
      </c>
      <c r="C37" s="251" t="s">
        <v>110</v>
      </c>
      <c r="D37" s="252">
        <v>4524.799</v>
      </c>
      <c r="E37" s="253">
        <v>4135.3710000000001</v>
      </c>
      <c r="F37" s="138">
        <v>19464.379000000001</v>
      </c>
      <c r="G37" s="79">
        <v>17385.239000000001</v>
      </c>
      <c r="H37" s="252">
        <v>4049.5129999999999</v>
      </c>
      <c r="I37" s="254">
        <v>3707.5210000000002</v>
      </c>
      <c r="J37" s="297">
        <v>19906.502</v>
      </c>
      <c r="K37" s="253">
        <v>21099.649000000001</v>
      </c>
      <c r="L37" s="138">
        <v>85599.498000000007</v>
      </c>
      <c r="M37" s="79">
        <v>88682.153999999995</v>
      </c>
      <c r="N37" s="252">
        <v>17882.432000000001</v>
      </c>
      <c r="O37" s="346">
        <v>19752.607</v>
      </c>
      <c r="P37" s="349">
        <f t="shared" si="5"/>
        <v>-15381.703000000001</v>
      </c>
      <c r="Q37" s="256">
        <f t="shared" si="6"/>
        <v>-16964.278000000002</v>
      </c>
      <c r="R37" s="139">
        <f t="shared" si="5"/>
        <v>-66135.119000000006</v>
      </c>
      <c r="S37" s="140">
        <f t="shared" si="6"/>
        <v>-71296.914999999994</v>
      </c>
      <c r="T37" s="341"/>
    </row>
    <row r="38" spans="1:21" x14ac:dyDescent="0.2">
      <c r="A38" s="300"/>
      <c r="B38" s="307" t="s">
        <v>111</v>
      </c>
      <c r="C38" s="251" t="s">
        <v>112</v>
      </c>
      <c r="D38" s="252">
        <v>7430.134</v>
      </c>
      <c r="E38" s="253">
        <v>6088.35</v>
      </c>
      <c r="F38" s="138">
        <v>31823.983</v>
      </c>
      <c r="G38" s="79">
        <v>25624.467000000001</v>
      </c>
      <c r="H38" s="252">
        <v>19276.275000000001</v>
      </c>
      <c r="I38" s="254">
        <v>17960.188999999998</v>
      </c>
      <c r="J38" s="297">
        <v>6651.3040000000001</v>
      </c>
      <c r="K38" s="253">
        <v>6451.43</v>
      </c>
      <c r="L38" s="138">
        <v>28604.016</v>
      </c>
      <c r="M38" s="79">
        <v>27141.681</v>
      </c>
      <c r="N38" s="252">
        <v>8484.9349999999995</v>
      </c>
      <c r="O38" s="346">
        <v>7312.5950000000003</v>
      </c>
      <c r="P38" s="349">
        <f t="shared" si="5"/>
        <v>778.82999999999993</v>
      </c>
      <c r="Q38" s="256">
        <f t="shared" si="6"/>
        <v>-363.07999999999993</v>
      </c>
      <c r="R38" s="139">
        <f t="shared" si="5"/>
        <v>3219.9670000000006</v>
      </c>
      <c r="S38" s="140">
        <f t="shared" si="6"/>
        <v>-1517.2139999999999</v>
      </c>
      <c r="T38" s="341"/>
    </row>
    <row r="39" spans="1:21" x14ac:dyDescent="0.2">
      <c r="A39" s="300"/>
      <c r="B39" s="307" t="s">
        <v>113</v>
      </c>
      <c r="C39" s="251" t="s">
        <v>114</v>
      </c>
      <c r="D39" s="252">
        <v>19924.589</v>
      </c>
      <c r="E39" s="253">
        <v>25828.125</v>
      </c>
      <c r="F39" s="138">
        <v>85343.072</v>
      </c>
      <c r="G39" s="79">
        <v>108422.481</v>
      </c>
      <c r="H39" s="252">
        <v>5417.5770000000002</v>
      </c>
      <c r="I39" s="254">
        <v>5991.8879999999999</v>
      </c>
      <c r="J39" s="297">
        <v>15236.672</v>
      </c>
      <c r="K39" s="253">
        <v>13175.172</v>
      </c>
      <c r="L39" s="138">
        <v>65430.43</v>
      </c>
      <c r="M39" s="79">
        <v>55479.457999999999</v>
      </c>
      <c r="N39" s="252">
        <v>3338.13</v>
      </c>
      <c r="O39" s="346">
        <v>2467.0219999999999</v>
      </c>
      <c r="P39" s="349">
        <f t="shared" si="5"/>
        <v>4687.9169999999995</v>
      </c>
      <c r="Q39" s="256">
        <f t="shared" si="6"/>
        <v>12652.953</v>
      </c>
      <c r="R39" s="139">
        <f t="shared" si="5"/>
        <v>19912.642</v>
      </c>
      <c r="S39" s="140">
        <f t="shared" si="6"/>
        <v>52943.023000000001</v>
      </c>
    </row>
    <row r="40" spans="1:21" ht="13.5" thickBot="1" x14ac:dyDescent="0.25">
      <c r="A40" s="300"/>
      <c r="B40" s="308" t="s">
        <v>115</v>
      </c>
      <c r="C40" s="259" t="s">
        <v>116</v>
      </c>
      <c r="D40" s="260">
        <v>45067.498</v>
      </c>
      <c r="E40" s="261">
        <v>50205.898000000001</v>
      </c>
      <c r="F40" s="141">
        <v>193591.38699999999</v>
      </c>
      <c r="G40" s="81">
        <v>211037.016</v>
      </c>
      <c r="H40" s="260">
        <v>18420.901999999998</v>
      </c>
      <c r="I40" s="262">
        <v>19337.012999999999</v>
      </c>
      <c r="J40" s="298">
        <v>60460.718000000001</v>
      </c>
      <c r="K40" s="261">
        <v>54981.483</v>
      </c>
      <c r="L40" s="141">
        <v>259937.742</v>
      </c>
      <c r="M40" s="81">
        <v>231215.31099999999</v>
      </c>
      <c r="N40" s="260">
        <v>20498.127</v>
      </c>
      <c r="O40" s="347">
        <v>17173.563999999998</v>
      </c>
      <c r="P40" s="350">
        <f t="shared" si="5"/>
        <v>-15393.220000000001</v>
      </c>
      <c r="Q40" s="264">
        <f t="shared" si="6"/>
        <v>-4775.5849999999991</v>
      </c>
      <c r="R40" s="142">
        <f t="shared" si="5"/>
        <v>-66346.35500000001</v>
      </c>
      <c r="S40" s="143">
        <f t="shared" si="6"/>
        <v>-20178.294999999984</v>
      </c>
    </row>
    <row r="41" spans="1:21" x14ac:dyDescent="0.2">
      <c r="G41" s="192"/>
      <c r="H41" s="192"/>
      <c r="L41" s="192"/>
    </row>
    <row r="42" spans="1:21" ht="27.75" thickBot="1" x14ac:dyDescent="0.4">
      <c r="B42" s="85" t="s">
        <v>196</v>
      </c>
      <c r="H42" s="192"/>
    </row>
    <row r="43" spans="1:21" ht="14.25" x14ac:dyDescent="0.2">
      <c r="A43" s="300"/>
      <c r="B43" s="301"/>
      <c r="C43" s="144"/>
      <c r="D43" s="228" t="s">
        <v>99</v>
      </c>
      <c r="E43" s="72"/>
      <c r="F43" s="72"/>
      <c r="G43" s="72"/>
      <c r="H43" s="72"/>
      <c r="I43" s="73"/>
      <c r="J43" s="71" t="s">
        <v>100</v>
      </c>
      <c r="K43" s="72"/>
      <c r="L43" s="72"/>
      <c r="M43" s="72"/>
      <c r="N43" s="72"/>
      <c r="O43" s="73"/>
      <c r="P43" s="71" t="s">
        <v>119</v>
      </c>
      <c r="Q43" s="83"/>
      <c r="R43" s="133"/>
      <c r="S43" s="134"/>
    </row>
    <row r="44" spans="1:21" ht="14.25" x14ac:dyDescent="0.2">
      <c r="A44" s="300"/>
      <c r="B44" s="302" t="s">
        <v>101</v>
      </c>
      <c r="C44" s="145" t="s">
        <v>102</v>
      </c>
      <c r="D44" s="135" t="s">
        <v>103</v>
      </c>
      <c r="E44" s="75"/>
      <c r="F44" s="75" t="s">
        <v>161</v>
      </c>
      <c r="G44" s="75"/>
      <c r="H44" s="75" t="s">
        <v>104</v>
      </c>
      <c r="I44" s="76"/>
      <c r="J44" s="75" t="s">
        <v>103</v>
      </c>
      <c r="K44" s="75"/>
      <c r="L44" s="75" t="s">
        <v>161</v>
      </c>
      <c r="M44" s="75"/>
      <c r="N44" s="75" t="s">
        <v>104</v>
      </c>
      <c r="O44" s="76"/>
      <c r="P44" s="75" t="s">
        <v>103</v>
      </c>
      <c r="Q44" s="75"/>
      <c r="R44" s="135" t="s">
        <v>161</v>
      </c>
      <c r="S44" s="84"/>
    </row>
    <row r="45" spans="1:21" ht="13.5" thickBot="1" x14ac:dyDescent="0.25">
      <c r="A45" s="300"/>
      <c r="B45" s="303"/>
      <c r="C45" s="146"/>
      <c r="D45" s="222" t="s">
        <v>247</v>
      </c>
      <c r="E45" s="103" t="s">
        <v>248</v>
      </c>
      <c r="F45" s="136" t="s">
        <v>247</v>
      </c>
      <c r="G45" s="103" t="s">
        <v>248</v>
      </c>
      <c r="H45" s="102" t="s">
        <v>247</v>
      </c>
      <c r="I45" s="104" t="s">
        <v>248</v>
      </c>
      <c r="J45" s="222" t="s">
        <v>247</v>
      </c>
      <c r="K45" s="103" t="s">
        <v>248</v>
      </c>
      <c r="L45" s="136" t="s">
        <v>247</v>
      </c>
      <c r="M45" s="103" t="s">
        <v>248</v>
      </c>
      <c r="N45" s="102" t="s">
        <v>247</v>
      </c>
      <c r="O45" s="104" t="s">
        <v>248</v>
      </c>
      <c r="P45" s="222" t="s">
        <v>247</v>
      </c>
      <c r="Q45" s="103" t="s">
        <v>248</v>
      </c>
      <c r="R45" s="137" t="s">
        <v>247</v>
      </c>
      <c r="S45" s="105" t="s">
        <v>248</v>
      </c>
    </row>
    <row r="46" spans="1:21" ht="15.75" x14ac:dyDescent="0.25">
      <c r="A46" s="300"/>
      <c r="B46" s="265" t="s">
        <v>105</v>
      </c>
      <c r="C46" s="266"/>
      <c r="D46" s="221">
        <f t="shared" ref="D46:S46" si="7">SUM(D47:D52)</f>
        <v>754827.20499999996</v>
      </c>
      <c r="E46" s="197">
        <f t="shared" si="7"/>
        <v>796712.95</v>
      </c>
      <c r="F46" s="198">
        <f>(SUM(F47:F52))/1</f>
        <v>3243508.6290000002</v>
      </c>
      <c r="G46" s="197">
        <f>(SUM(G47:G52))/1</f>
        <v>3350511.9270000001</v>
      </c>
      <c r="H46" s="199">
        <f t="shared" si="7"/>
        <v>551303.34399999992</v>
      </c>
      <c r="I46" s="225">
        <f t="shared" si="7"/>
        <v>565413.30500000005</v>
      </c>
      <c r="J46" s="221">
        <f t="shared" si="7"/>
        <v>420815.27400000003</v>
      </c>
      <c r="K46" s="197">
        <f t="shared" si="7"/>
        <v>427857.35499999998</v>
      </c>
      <c r="L46" s="198">
        <f>(SUM(L47:L52))/1</f>
        <v>1809762</v>
      </c>
      <c r="M46" s="197">
        <f>(SUM(M47:M52))/1</f>
        <v>1798847.8560000001</v>
      </c>
      <c r="N46" s="199">
        <f t="shared" si="7"/>
        <v>298706.13400000002</v>
      </c>
      <c r="O46" s="210">
        <f t="shared" si="7"/>
        <v>308420.06200000003</v>
      </c>
      <c r="P46" s="348">
        <f t="shared" si="7"/>
        <v>334011.93099999998</v>
      </c>
      <c r="Q46" s="191">
        <f t="shared" si="7"/>
        <v>368855.59499999997</v>
      </c>
      <c r="R46" s="190">
        <f t="shared" si="7"/>
        <v>1433746.6290000002</v>
      </c>
      <c r="S46" s="191">
        <f t="shared" si="7"/>
        <v>1551664.071</v>
      </c>
    </row>
    <row r="47" spans="1:21" x14ac:dyDescent="0.2">
      <c r="A47" s="300"/>
      <c r="B47" s="299" t="s">
        <v>106</v>
      </c>
      <c r="C47" s="257" t="s">
        <v>180</v>
      </c>
      <c r="D47" s="195">
        <v>176238.12100000001</v>
      </c>
      <c r="E47" s="79">
        <v>168993.402</v>
      </c>
      <c r="F47" s="138">
        <v>756982.06099999999</v>
      </c>
      <c r="G47" s="79">
        <v>711136.68200000003</v>
      </c>
      <c r="H47" s="78">
        <v>290063.57299999997</v>
      </c>
      <c r="I47" s="226">
        <v>283781.74</v>
      </c>
      <c r="J47" s="195">
        <v>68960.948999999993</v>
      </c>
      <c r="K47" s="79">
        <v>76607.866999999998</v>
      </c>
      <c r="L47" s="138">
        <v>296006.12599999999</v>
      </c>
      <c r="M47" s="79">
        <v>322160.48800000001</v>
      </c>
      <c r="N47" s="78">
        <v>102337.274</v>
      </c>
      <c r="O47" s="351">
        <v>112965.24400000001</v>
      </c>
      <c r="P47" s="353">
        <f t="shared" ref="P47:P52" si="8">D47-J47</f>
        <v>107277.17200000002</v>
      </c>
      <c r="Q47" s="193">
        <f t="shared" ref="Q47:Q52" si="9">E47-K47</f>
        <v>92385.535000000003</v>
      </c>
      <c r="R47" s="139">
        <f t="shared" ref="R47:S52" si="10">F47-L47</f>
        <v>460975.935</v>
      </c>
      <c r="S47" s="140">
        <f t="shared" si="10"/>
        <v>388976.19400000002</v>
      </c>
    </row>
    <row r="48" spans="1:21" x14ac:dyDescent="0.2">
      <c r="A48" s="300"/>
      <c r="B48" s="304" t="s">
        <v>107</v>
      </c>
      <c r="C48" s="257" t="s">
        <v>108</v>
      </c>
      <c r="D48" s="195">
        <v>64365.642</v>
      </c>
      <c r="E48" s="79">
        <v>48357.233999999997</v>
      </c>
      <c r="F48" s="138">
        <v>277254.61499999999</v>
      </c>
      <c r="G48" s="79">
        <v>203733.549</v>
      </c>
      <c r="H48" s="78">
        <v>26675.69</v>
      </c>
      <c r="I48" s="226">
        <v>30369.865000000002</v>
      </c>
      <c r="J48" s="195">
        <v>79950.899000000005</v>
      </c>
      <c r="K48" s="79">
        <v>71635.013000000006</v>
      </c>
      <c r="L48" s="138">
        <v>345107.05200000003</v>
      </c>
      <c r="M48" s="79">
        <v>300966.02500000002</v>
      </c>
      <c r="N48" s="78">
        <v>51698.805999999997</v>
      </c>
      <c r="O48" s="351">
        <v>55182.002999999997</v>
      </c>
      <c r="P48" s="353">
        <f t="shared" si="8"/>
        <v>-15585.257000000005</v>
      </c>
      <c r="Q48" s="193">
        <f t="shared" si="9"/>
        <v>-23277.77900000001</v>
      </c>
      <c r="R48" s="139">
        <f t="shared" si="10"/>
        <v>-67852.437000000034</v>
      </c>
      <c r="S48" s="140">
        <f t="shared" si="10"/>
        <v>-97232.476000000024</v>
      </c>
    </row>
    <row r="49" spans="1:19" x14ac:dyDescent="0.2">
      <c r="A49" s="300"/>
      <c r="B49" s="304" t="s">
        <v>109</v>
      </c>
      <c r="C49" s="257" t="s">
        <v>110</v>
      </c>
      <c r="D49" s="195">
        <v>56833.245999999999</v>
      </c>
      <c r="E49" s="79">
        <v>59035.928</v>
      </c>
      <c r="F49" s="138">
        <v>244335.07800000001</v>
      </c>
      <c r="G49" s="79">
        <v>248248.78400000001</v>
      </c>
      <c r="H49" s="78">
        <v>48630.1</v>
      </c>
      <c r="I49" s="226">
        <v>48370.389000000003</v>
      </c>
      <c r="J49" s="195">
        <v>41056.607000000004</v>
      </c>
      <c r="K49" s="79">
        <v>42877.946000000004</v>
      </c>
      <c r="L49" s="138">
        <v>176671.889</v>
      </c>
      <c r="M49" s="79">
        <v>180186.764</v>
      </c>
      <c r="N49" s="78">
        <v>36615.125999999997</v>
      </c>
      <c r="O49" s="351">
        <v>38251.415000000001</v>
      </c>
      <c r="P49" s="353">
        <f t="shared" si="8"/>
        <v>15776.638999999996</v>
      </c>
      <c r="Q49" s="193">
        <f t="shared" si="9"/>
        <v>16157.981999999996</v>
      </c>
      <c r="R49" s="139">
        <f t="shared" si="10"/>
        <v>67663.189000000013</v>
      </c>
      <c r="S49" s="140">
        <f t="shared" si="10"/>
        <v>68062.020000000019</v>
      </c>
    </row>
    <row r="50" spans="1:19" x14ac:dyDescent="0.2">
      <c r="A50" s="300"/>
      <c r="B50" s="304" t="s">
        <v>111</v>
      </c>
      <c r="C50" s="257" t="s">
        <v>112</v>
      </c>
      <c r="D50" s="195">
        <v>71341.005999999994</v>
      </c>
      <c r="E50" s="79">
        <v>54139.707000000002</v>
      </c>
      <c r="F50" s="138">
        <v>306251.67800000001</v>
      </c>
      <c r="G50" s="79">
        <v>227584.592</v>
      </c>
      <c r="H50" s="78">
        <v>63213.042000000001</v>
      </c>
      <c r="I50" s="226">
        <v>62957.991999999998</v>
      </c>
      <c r="J50" s="195">
        <v>26074.802</v>
      </c>
      <c r="K50" s="79">
        <v>24500.48</v>
      </c>
      <c r="L50" s="138">
        <v>111902.943</v>
      </c>
      <c r="M50" s="79">
        <v>103044.732</v>
      </c>
      <c r="N50" s="78">
        <v>52188.517</v>
      </c>
      <c r="O50" s="351">
        <v>47973.478000000003</v>
      </c>
      <c r="P50" s="353">
        <f t="shared" si="8"/>
        <v>45266.203999999998</v>
      </c>
      <c r="Q50" s="193">
        <f t="shared" si="9"/>
        <v>29639.227000000003</v>
      </c>
      <c r="R50" s="139">
        <f t="shared" si="10"/>
        <v>194348.73500000002</v>
      </c>
      <c r="S50" s="140">
        <f t="shared" si="10"/>
        <v>124539.86</v>
      </c>
    </row>
    <row r="51" spans="1:19" x14ac:dyDescent="0.2">
      <c r="A51" s="300"/>
      <c r="B51" s="304" t="s">
        <v>113</v>
      </c>
      <c r="C51" s="257" t="s">
        <v>114</v>
      </c>
      <c r="D51" s="195">
        <v>115696.764</v>
      </c>
      <c r="E51" s="79">
        <v>170735.84</v>
      </c>
      <c r="F51" s="138">
        <v>496761.37</v>
      </c>
      <c r="G51" s="79">
        <v>717393.17700000003</v>
      </c>
      <c r="H51" s="78">
        <v>28553.609</v>
      </c>
      <c r="I51" s="226">
        <v>37638.631999999998</v>
      </c>
      <c r="J51" s="195">
        <v>44436.930999999997</v>
      </c>
      <c r="K51" s="79">
        <v>54841.110999999997</v>
      </c>
      <c r="L51" s="138">
        <v>191029.81099999999</v>
      </c>
      <c r="M51" s="79">
        <v>230593.53099999999</v>
      </c>
      <c r="N51" s="78">
        <v>9411.3690000000006</v>
      </c>
      <c r="O51" s="351">
        <v>10417.325999999999</v>
      </c>
      <c r="P51" s="353">
        <f t="shared" si="8"/>
        <v>71259.832999999999</v>
      </c>
      <c r="Q51" s="193">
        <f t="shared" si="9"/>
        <v>115894.72899999999</v>
      </c>
      <c r="R51" s="139">
        <f t="shared" si="10"/>
        <v>305731.55900000001</v>
      </c>
      <c r="S51" s="140">
        <f t="shared" si="10"/>
        <v>486799.64600000007</v>
      </c>
    </row>
    <row r="52" spans="1:19" ht="13.5" thickBot="1" x14ac:dyDescent="0.25">
      <c r="A52" s="300"/>
      <c r="B52" s="305" t="s">
        <v>115</v>
      </c>
      <c r="C52" s="258" t="s">
        <v>116</v>
      </c>
      <c r="D52" s="196">
        <v>270352.42599999998</v>
      </c>
      <c r="E52" s="81">
        <v>295450.83899999998</v>
      </c>
      <c r="F52" s="141">
        <v>1161923.827</v>
      </c>
      <c r="G52" s="81">
        <v>1242415.1429999999</v>
      </c>
      <c r="H52" s="80">
        <v>94167.33</v>
      </c>
      <c r="I52" s="227">
        <v>102294.68700000001</v>
      </c>
      <c r="J52" s="196">
        <v>160335.08600000001</v>
      </c>
      <c r="K52" s="81">
        <v>157394.93799999999</v>
      </c>
      <c r="L52" s="141">
        <v>689044.179</v>
      </c>
      <c r="M52" s="81">
        <v>661896.31599999999</v>
      </c>
      <c r="N52" s="80">
        <v>46455.042000000001</v>
      </c>
      <c r="O52" s="352">
        <v>43630.595999999998</v>
      </c>
      <c r="P52" s="354">
        <f t="shared" si="8"/>
        <v>110017.33999999997</v>
      </c>
      <c r="Q52" s="194">
        <f t="shared" si="9"/>
        <v>138055.90099999998</v>
      </c>
      <c r="R52" s="142">
        <f t="shared" si="10"/>
        <v>472879.64800000004</v>
      </c>
      <c r="S52" s="143">
        <f t="shared" si="10"/>
        <v>580518.82699999993</v>
      </c>
    </row>
    <row r="53" spans="1:19" x14ac:dyDescent="0.2">
      <c r="J53" s="192"/>
      <c r="O53" s="192"/>
    </row>
    <row r="54" spans="1:19" ht="14.25" x14ac:dyDescent="0.2">
      <c r="C54" s="87" t="s">
        <v>123</v>
      </c>
      <c r="H54" s="192"/>
      <c r="I54" s="192"/>
      <c r="J54" s="192"/>
      <c r="K54" s="192"/>
      <c r="L54" s="192"/>
      <c r="M54" s="192"/>
      <c r="Q54" s="280"/>
    </row>
    <row r="55" spans="1:19" x14ac:dyDescent="0.2">
      <c r="G55" s="192"/>
      <c r="J55" s="192"/>
      <c r="K55" s="192"/>
      <c r="L55" s="192"/>
      <c r="N55" s="192"/>
      <c r="O55" s="192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S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75" ht="13.5" thickBot="1" x14ac:dyDescent="0.25">
      <c r="BF1" s="130"/>
    </row>
    <row r="3" spans="2:175" x14ac:dyDescent="0.2">
      <c r="B3" s="54" t="s">
        <v>81</v>
      </c>
    </row>
    <row r="5" spans="2:175" x14ac:dyDescent="0.2">
      <c r="B5" t="s">
        <v>118</v>
      </c>
    </row>
    <row r="6" spans="2:175" x14ac:dyDescent="0.2">
      <c r="BL6" s="131"/>
      <c r="BZ6" s="68"/>
    </row>
    <row r="7" spans="2:175" ht="13.5" thickBot="1" x14ac:dyDescent="0.25"/>
    <row r="8" spans="2:175" ht="16.5" thickBot="1" x14ac:dyDescent="0.25">
      <c r="B8" s="42" t="s">
        <v>64</v>
      </c>
      <c r="C8" s="43" t="s">
        <v>54</v>
      </c>
      <c r="D8" s="43" t="s">
        <v>65</v>
      </c>
      <c r="E8" s="43" t="s">
        <v>66</v>
      </c>
      <c r="F8" s="43" t="s">
        <v>67</v>
      </c>
      <c r="G8" s="43" t="s">
        <v>68</v>
      </c>
      <c r="H8" s="43" t="s">
        <v>69</v>
      </c>
      <c r="I8" s="43" t="s">
        <v>70</v>
      </c>
      <c r="J8" s="43" t="s">
        <v>71</v>
      </c>
      <c r="K8" s="44" t="s">
        <v>72</v>
      </c>
      <c r="L8" s="44" t="s">
        <v>73</v>
      </c>
      <c r="M8" s="44" t="s">
        <v>74</v>
      </c>
      <c r="N8" s="44" t="s">
        <v>75</v>
      </c>
      <c r="O8" s="44" t="s">
        <v>96</v>
      </c>
      <c r="P8" s="44" t="s">
        <v>65</v>
      </c>
      <c r="Q8" s="44" t="s">
        <v>66</v>
      </c>
      <c r="R8" s="44" t="s">
        <v>67</v>
      </c>
      <c r="S8" s="44" t="s">
        <v>68</v>
      </c>
      <c r="T8" s="44" t="s">
        <v>69</v>
      </c>
      <c r="U8" s="44" t="s">
        <v>70</v>
      </c>
      <c r="V8" s="44" t="s">
        <v>71</v>
      </c>
      <c r="W8" s="44" t="s">
        <v>72</v>
      </c>
      <c r="X8" s="44" t="s">
        <v>73</v>
      </c>
      <c r="Y8" s="44" t="s">
        <v>74</v>
      </c>
      <c r="Z8" s="44" t="s">
        <v>75</v>
      </c>
      <c r="AA8" s="44" t="s">
        <v>98</v>
      </c>
      <c r="AB8" s="82" t="s">
        <v>65</v>
      </c>
      <c r="AC8" s="82" t="s">
        <v>66</v>
      </c>
      <c r="AD8" s="44" t="s">
        <v>67</v>
      </c>
      <c r="AE8" s="44" t="s">
        <v>68</v>
      </c>
      <c r="AF8" s="44" t="s">
        <v>69</v>
      </c>
      <c r="AG8" s="44" t="s">
        <v>70</v>
      </c>
      <c r="AH8" s="44" t="s">
        <v>71</v>
      </c>
      <c r="AI8" s="44" t="s">
        <v>72</v>
      </c>
      <c r="AJ8" s="44" t="s">
        <v>73</v>
      </c>
      <c r="AK8" s="44" t="s">
        <v>74</v>
      </c>
      <c r="AL8" s="44" t="s">
        <v>75</v>
      </c>
      <c r="AM8" s="44" t="s">
        <v>149</v>
      </c>
      <c r="AN8" s="44" t="s">
        <v>65</v>
      </c>
      <c r="AO8" s="44" t="s">
        <v>66</v>
      </c>
      <c r="AP8" s="44" t="s">
        <v>67</v>
      </c>
      <c r="AQ8" s="44" t="s">
        <v>68</v>
      </c>
      <c r="AR8" s="44" t="s">
        <v>69</v>
      </c>
      <c r="AS8" s="44" t="s">
        <v>70</v>
      </c>
      <c r="AT8" s="44" t="s">
        <v>71</v>
      </c>
      <c r="AU8" s="44" t="s">
        <v>72</v>
      </c>
      <c r="AV8" s="44" t="s">
        <v>73</v>
      </c>
      <c r="AW8" s="44" t="s">
        <v>74</v>
      </c>
      <c r="AX8" s="44" t="s">
        <v>75</v>
      </c>
      <c r="AY8" s="44" t="s">
        <v>153</v>
      </c>
      <c r="AZ8" s="44" t="s">
        <v>65</v>
      </c>
      <c r="BA8" s="44" t="s">
        <v>66</v>
      </c>
      <c r="BB8" s="44" t="s">
        <v>67</v>
      </c>
      <c r="BC8" s="44" t="s">
        <v>68</v>
      </c>
      <c r="BD8" s="44" t="s">
        <v>69</v>
      </c>
      <c r="BE8" s="44" t="s">
        <v>70</v>
      </c>
      <c r="BF8" s="44" t="s">
        <v>71</v>
      </c>
      <c r="BG8" s="44" t="s">
        <v>72</v>
      </c>
      <c r="BH8" s="44" t="s">
        <v>73</v>
      </c>
      <c r="BI8" s="44" t="s">
        <v>74</v>
      </c>
      <c r="BJ8" s="44" t="s">
        <v>75</v>
      </c>
      <c r="BK8" s="129" t="s">
        <v>155</v>
      </c>
      <c r="BL8" s="132" t="s">
        <v>65</v>
      </c>
      <c r="BM8" s="44" t="s">
        <v>66</v>
      </c>
      <c r="BN8" s="44" t="s">
        <v>67</v>
      </c>
      <c r="BO8" s="44" t="s">
        <v>68</v>
      </c>
      <c r="BP8" s="44" t="s">
        <v>69</v>
      </c>
      <c r="BQ8" s="44" t="s">
        <v>70</v>
      </c>
      <c r="BR8" s="44" t="s">
        <v>71</v>
      </c>
      <c r="BS8" s="44" t="s">
        <v>72</v>
      </c>
      <c r="BT8" s="44" t="s">
        <v>73</v>
      </c>
      <c r="BU8" s="44" t="s">
        <v>74</v>
      </c>
      <c r="BV8" s="44" t="s">
        <v>75</v>
      </c>
      <c r="BW8" s="44" t="s">
        <v>160</v>
      </c>
      <c r="BX8" s="44" t="s">
        <v>65</v>
      </c>
      <c r="BY8" s="44" t="s">
        <v>66</v>
      </c>
      <c r="BZ8" s="44" t="s">
        <v>67</v>
      </c>
      <c r="CA8" s="44" t="s">
        <v>68</v>
      </c>
      <c r="CB8" s="44" t="s">
        <v>69</v>
      </c>
      <c r="CC8" s="44" t="s">
        <v>70</v>
      </c>
      <c r="CD8" s="44" t="s">
        <v>71</v>
      </c>
      <c r="CE8" s="44" t="s">
        <v>72</v>
      </c>
      <c r="CF8" s="44" t="s">
        <v>73</v>
      </c>
      <c r="CG8" s="44" t="s">
        <v>74</v>
      </c>
      <c r="CH8" s="44" t="s">
        <v>75</v>
      </c>
      <c r="CI8" s="44" t="s">
        <v>168</v>
      </c>
      <c r="CJ8" s="44" t="s">
        <v>65</v>
      </c>
      <c r="CK8" s="44" t="s">
        <v>66</v>
      </c>
      <c r="CL8" s="44" t="s">
        <v>67</v>
      </c>
      <c r="CM8" s="44" t="s">
        <v>68</v>
      </c>
      <c r="CN8" s="44" t="s">
        <v>69</v>
      </c>
      <c r="CO8" s="44" t="s">
        <v>70</v>
      </c>
      <c r="CP8" s="44" t="s">
        <v>71</v>
      </c>
      <c r="CQ8" s="44" t="s">
        <v>72</v>
      </c>
      <c r="CR8" s="44" t="s">
        <v>73</v>
      </c>
      <c r="CS8" s="44" t="s">
        <v>74</v>
      </c>
      <c r="CT8" s="44" t="s">
        <v>75</v>
      </c>
      <c r="CU8" s="44" t="s">
        <v>170</v>
      </c>
      <c r="CV8" s="44" t="s">
        <v>65</v>
      </c>
      <c r="CW8" s="44" t="s">
        <v>66</v>
      </c>
      <c r="CX8" s="44" t="s">
        <v>67</v>
      </c>
      <c r="CY8" s="44" t="s">
        <v>68</v>
      </c>
      <c r="CZ8" s="44" t="s">
        <v>69</v>
      </c>
      <c r="DA8" s="44" t="s">
        <v>70</v>
      </c>
      <c r="DB8" s="44" t="s">
        <v>71</v>
      </c>
      <c r="DC8" s="44" t="s">
        <v>72</v>
      </c>
      <c r="DD8" s="44" t="s">
        <v>73</v>
      </c>
      <c r="DE8" s="44" t="s">
        <v>74</v>
      </c>
      <c r="DF8" s="44" t="s">
        <v>75</v>
      </c>
      <c r="DG8" s="44" t="s">
        <v>177</v>
      </c>
      <c r="DH8" s="44" t="s">
        <v>65</v>
      </c>
      <c r="DI8" s="44" t="s">
        <v>66</v>
      </c>
      <c r="DJ8" s="44" t="s">
        <v>67</v>
      </c>
      <c r="DK8" s="44" t="s">
        <v>68</v>
      </c>
      <c r="DL8" s="44" t="s">
        <v>69</v>
      </c>
      <c r="DM8" s="44" t="s">
        <v>70</v>
      </c>
      <c r="DN8" s="44" t="s">
        <v>71</v>
      </c>
      <c r="DO8" s="44" t="s">
        <v>72</v>
      </c>
      <c r="DP8" s="44" t="s">
        <v>73</v>
      </c>
      <c r="DQ8" s="44" t="s">
        <v>74</v>
      </c>
      <c r="DR8" s="44" t="s">
        <v>75</v>
      </c>
      <c r="DS8" s="44" t="s">
        <v>198</v>
      </c>
      <c r="DT8" s="44" t="s">
        <v>65</v>
      </c>
      <c r="DU8" s="44" t="s">
        <v>66</v>
      </c>
      <c r="DV8" s="44" t="s">
        <v>67</v>
      </c>
      <c r="DW8" s="44" t="s">
        <v>68</v>
      </c>
      <c r="DX8" s="44" t="s">
        <v>69</v>
      </c>
      <c r="DY8" s="44" t="s">
        <v>70</v>
      </c>
      <c r="DZ8" s="44" t="s">
        <v>71</v>
      </c>
      <c r="EA8" s="44" t="s">
        <v>72</v>
      </c>
      <c r="EB8" s="44" t="s">
        <v>73</v>
      </c>
      <c r="EC8" s="44" t="s">
        <v>74</v>
      </c>
      <c r="ED8" s="44" t="s">
        <v>75</v>
      </c>
      <c r="EE8" s="44" t="s">
        <v>200</v>
      </c>
      <c r="EF8" s="44" t="s">
        <v>65</v>
      </c>
      <c r="EG8" s="44" t="s">
        <v>66</v>
      </c>
      <c r="EH8" s="44" t="s">
        <v>67</v>
      </c>
      <c r="EI8" s="44" t="s">
        <v>68</v>
      </c>
      <c r="EJ8" s="44" t="s">
        <v>69</v>
      </c>
      <c r="EK8" s="44" t="s">
        <v>70</v>
      </c>
      <c r="EL8" s="44" t="s">
        <v>71</v>
      </c>
      <c r="EM8" s="44" t="s">
        <v>72</v>
      </c>
      <c r="EN8" s="44" t="s">
        <v>73</v>
      </c>
      <c r="EO8" s="44" t="s">
        <v>74</v>
      </c>
      <c r="EP8" s="44" t="s">
        <v>75</v>
      </c>
      <c r="EQ8" s="44" t="s">
        <v>204</v>
      </c>
      <c r="ER8" s="44" t="s">
        <v>65</v>
      </c>
      <c r="ES8" s="44" t="s">
        <v>66</v>
      </c>
      <c r="ET8" s="44" t="s">
        <v>67</v>
      </c>
      <c r="EU8" s="44" t="s">
        <v>68</v>
      </c>
      <c r="EV8" s="44" t="s">
        <v>69</v>
      </c>
      <c r="EW8" s="44" t="s">
        <v>70</v>
      </c>
      <c r="EX8" s="44" t="s">
        <v>71</v>
      </c>
      <c r="EY8" s="44" t="s">
        <v>72</v>
      </c>
      <c r="EZ8" s="44" t="s">
        <v>73</v>
      </c>
      <c r="FA8" s="44" t="s">
        <v>74</v>
      </c>
      <c r="FB8" s="44" t="s">
        <v>75</v>
      </c>
      <c r="FC8" s="44" t="s">
        <v>222</v>
      </c>
      <c r="FD8" s="44" t="s">
        <v>65</v>
      </c>
      <c r="FE8" s="44" t="s">
        <v>66</v>
      </c>
      <c r="FF8" s="44" t="s">
        <v>67</v>
      </c>
      <c r="FG8" s="44" t="s">
        <v>68</v>
      </c>
      <c r="FH8" s="44" t="s">
        <v>69</v>
      </c>
      <c r="FI8" s="44" t="s">
        <v>70</v>
      </c>
      <c r="FJ8" s="44" t="s">
        <v>71</v>
      </c>
      <c r="FK8" s="44" t="s">
        <v>72</v>
      </c>
      <c r="FL8" s="44" t="s">
        <v>73</v>
      </c>
      <c r="FM8" s="44" t="s">
        <v>74</v>
      </c>
      <c r="FN8" s="44" t="s">
        <v>75</v>
      </c>
      <c r="FO8" s="44" t="s">
        <v>236</v>
      </c>
      <c r="FP8" s="44" t="s">
        <v>65</v>
      </c>
      <c r="FQ8" s="44" t="s">
        <v>66</v>
      </c>
      <c r="FR8" s="44" t="s">
        <v>67</v>
      </c>
      <c r="FS8" s="44" t="s">
        <v>68</v>
      </c>
    </row>
    <row r="9" spans="2:175" x14ac:dyDescent="0.2">
      <c r="B9" s="45" t="s">
        <v>76</v>
      </c>
      <c r="C9" s="46">
        <v>29.22</v>
      </c>
      <c r="D9" s="46">
        <v>29.04</v>
      </c>
      <c r="E9" s="46">
        <v>27.18</v>
      </c>
      <c r="F9" s="46">
        <v>24.74</v>
      </c>
      <c r="G9" s="46">
        <v>25.75</v>
      </c>
      <c r="H9" s="46">
        <v>26.44</v>
      </c>
      <c r="I9" s="46">
        <v>28.42</v>
      </c>
      <c r="J9" s="46">
        <v>30.56</v>
      </c>
      <c r="K9" s="47">
        <v>30.77</v>
      </c>
      <c r="L9" s="47">
        <v>30.4</v>
      </c>
      <c r="M9" s="47">
        <v>30.16</v>
      </c>
      <c r="N9" s="47">
        <v>29.77</v>
      </c>
      <c r="O9" s="47">
        <v>30.84</v>
      </c>
      <c r="P9" s="47">
        <v>30.26</v>
      </c>
      <c r="Q9" s="47">
        <v>28.46</v>
      </c>
      <c r="R9" s="47">
        <v>26.59</v>
      </c>
      <c r="S9" s="47">
        <v>26.18</v>
      </c>
      <c r="T9" s="47">
        <v>26.72</v>
      </c>
      <c r="U9" s="47">
        <v>28.19</v>
      </c>
      <c r="V9" s="47">
        <v>30.52</v>
      </c>
      <c r="W9" s="47">
        <v>32.65</v>
      </c>
      <c r="X9" s="47">
        <v>32.340000000000003</v>
      </c>
      <c r="Y9" s="47">
        <v>32.29</v>
      </c>
      <c r="Z9" s="47">
        <v>32.22</v>
      </c>
      <c r="AA9" s="47">
        <v>30.84</v>
      </c>
      <c r="AB9" s="47">
        <v>30.26</v>
      </c>
      <c r="AC9" s="47">
        <v>28.46</v>
      </c>
      <c r="AD9" s="47">
        <v>26.59</v>
      </c>
      <c r="AE9" s="47">
        <v>26.18</v>
      </c>
      <c r="AF9" s="47">
        <v>26.72</v>
      </c>
      <c r="AG9" s="47">
        <v>28.19</v>
      </c>
      <c r="AH9" s="47">
        <v>30.52</v>
      </c>
      <c r="AI9" s="47">
        <v>31.16</v>
      </c>
      <c r="AJ9" s="47">
        <v>31.04</v>
      </c>
      <c r="AK9" s="47">
        <v>31.24</v>
      </c>
      <c r="AL9" s="47">
        <v>31.04</v>
      </c>
      <c r="AM9" s="120">
        <v>30.45</v>
      </c>
      <c r="AN9" s="120">
        <v>28.97</v>
      </c>
      <c r="AO9" s="120">
        <v>28.37</v>
      </c>
      <c r="AP9" s="120">
        <v>26.32</v>
      </c>
      <c r="AQ9" s="120">
        <v>26.32</v>
      </c>
      <c r="AR9" s="120">
        <v>27.2</v>
      </c>
      <c r="AS9" s="120">
        <v>30.85</v>
      </c>
      <c r="AT9" s="120">
        <v>32.47</v>
      </c>
      <c r="AU9" s="120">
        <v>33.659999999999997</v>
      </c>
      <c r="AV9" s="120">
        <v>37.79</v>
      </c>
      <c r="AW9" s="120">
        <v>37.950000000000003</v>
      </c>
      <c r="AX9" s="120">
        <v>36.270000000000003</v>
      </c>
      <c r="AY9" s="120">
        <v>40.94</v>
      </c>
      <c r="AZ9" s="120">
        <v>40.229999999999997</v>
      </c>
      <c r="BA9" s="120">
        <v>38.54</v>
      </c>
      <c r="BB9" s="120">
        <v>33.590000000000003</v>
      </c>
      <c r="BC9" s="120">
        <v>33.479999999999997</v>
      </c>
      <c r="BD9" s="120">
        <v>34.31</v>
      </c>
      <c r="BE9" s="120">
        <v>35.86</v>
      </c>
      <c r="BF9" s="120">
        <v>37.69</v>
      </c>
      <c r="BG9" s="120">
        <v>38.78</v>
      </c>
      <c r="BH9" s="120">
        <v>34.39</v>
      </c>
      <c r="BI9" s="120">
        <v>34.21</v>
      </c>
      <c r="BJ9" s="120">
        <v>33.619999999999997</v>
      </c>
      <c r="BK9" s="120">
        <v>32.5</v>
      </c>
      <c r="BL9" s="120">
        <v>34.869999999999997</v>
      </c>
      <c r="BM9" s="120">
        <v>32.03</v>
      </c>
      <c r="BN9" s="120">
        <v>24.27</v>
      </c>
      <c r="BO9" s="120">
        <v>26.89</v>
      </c>
      <c r="BP9" s="120">
        <v>27.02</v>
      </c>
      <c r="BQ9" s="120">
        <v>28.79</v>
      </c>
      <c r="BR9" s="120">
        <v>29.95</v>
      </c>
      <c r="BS9" s="120">
        <v>31.01</v>
      </c>
      <c r="BT9" s="120">
        <v>29.3</v>
      </c>
      <c r="BU9" s="120">
        <v>28.68</v>
      </c>
      <c r="BV9" s="120">
        <v>28.9</v>
      </c>
      <c r="BW9" s="120">
        <v>30.99</v>
      </c>
      <c r="BX9" s="120">
        <v>29.89</v>
      </c>
      <c r="BY9" s="120">
        <v>28.4</v>
      </c>
      <c r="BZ9" s="120">
        <v>27.67</v>
      </c>
      <c r="CA9" s="120">
        <v>27.85</v>
      </c>
      <c r="CB9" s="120">
        <v>29.66</v>
      </c>
      <c r="CC9" s="120">
        <v>31.25</v>
      </c>
      <c r="CD9" s="120">
        <v>33.96</v>
      </c>
      <c r="CE9" s="120">
        <v>34.299999999999997</v>
      </c>
      <c r="CF9" s="120">
        <v>32.39</v>
      </c>
      <c r="CG9" s="120">
        <v>32.47</v>
      </c>
      <c r="CH9" s="120">
        <v>32.11</v>
      </c>
      <c r="CI9" s="120">
        <v>33.049999999999997</v>
      </c>
      <c r="CJ9" s="120">
        <v>32.979999999999997</v>
      </c>
      <c r="CK9" s="120">
        <v>31.95</v>
      </c>
      <c r="CL9" s="120">
        <v>30.35</v>
      </c>
      <c r="CM9" s="120">
        <v>30.64</v>
      </c>
      <c r="CN9" s="120">
        <v>33.58</v>
      </c>
      <c r="CO9" s="120">
        <v>35.46</v>
      </c>
      <c r="CP9" s="120">
        <v>35.61</v>
      </c>
      <c r="CQ9" s="120">
        <v>36.44</v>
      </c>
      <c r="CR9" s="120">
        <v>34.58</v>
      </c>
      <c r="CS9" s="120">
        <v>33.130000000000003</v>
      </c>
      <c r="CT9" s="120">
        <v>32.21</v>
      </c>
      <c r="CU9" s="120">
        <v>34.159999999999997</v>
      </c>
      <c r="CV9" s="120">
        <v>34.49</v>
      </c>
      <c r="CW9" s="120">
        <v>32.74</v>
      </c>
      <c r="CX9" s="120">
        <v>29.9</v>
      </c>
      <c r="CY9" s="120">
        <v>29.7</v>
      </c>
      <c r="CZ9" s="120">
        <v>32.18</v>
      </c>
      <c r="DA9" s="120">
        <v>32.67</v>
      </c>
      <c r="DB9" s="120">
        <v>32.11</v>
      </c>
      <c r="DC9" s="120">
        <v>32.28</v>
      </c>
      <c r="DD9" s="120">
        <v>31.22</v>
      </c>
      <c r="DE9" s="120">
        <v>31.35</v>
      </c>
      <c r="DF9" s="120">
        <v>30.59</v>
      </c>
      <c r="DG9" s="120">
        <v>32.61</v>
      </c>
      <c r="DH9" s="120">
        <v>32.880000000000003</v>
      </c>
      <c r="DI9" s="120">
        <v>30.9</v>
      </c>
      <c r="DJ9" s="120">
        <v>32</v>
      </c>
      <c r="DK9" s="120">
        <v>32.299999999999997</v>
      </c>
      <c r="DL9" s="120">
        <v>34.74</v>
      </c>
      <c r="DM9" s="120">
        <v>36.090000000000003</v>
      </c>
      <c r="DN9" s="120">
        <v>36.44</v>
      </c>
      <c r="DO9" s="120">
        <v>37.22</v>
      </c>
      <c r="DP9" s="120">
        <v>36.69</v>
      </c>
      <c r="DQ9" s="120">
        <v>35.83</v>
      </c>
      <c r="DR9" s="120">
        <v>37.869999999999997</v>
      </c>
      <c r="DS9" s="120">
        <v>38.53</v>
      </c>
      <c r="DT9" s="120">
        <v>38.24</v>
      </c>
      <c r="DU9" s="120">
        <v>36.44</v>
      </c>
      <c r="DV9" s="120">
        <v>33.83</v>
      </c>
      <c r="DW9" s="120">
        <v>33.61</v>
      </c>
      <c r="DX9" s="120">
        <v>35.909999999999997</v>
      </c>
      <c r="DY9" s="120">
        <v>37.229999999999997</v>
      </c>
      <c r="DZ9" s="120">
        <v>38.26</v>
      </c>
      <c r="EA9" s="120">
        <v>38.47</v>
      </c>
      <c r="EB9" s="120">
        <v>36.25</v>
      </c>
      <c r="EC9" s="120">
        <v>34.93</v>
      </c>
      <c r="ED9" s="120">
        <v>33.21</v>
      </c>
      <c r="EE9" s="120">
        <v>33.200000000000003</v>
      </c>
      <c r="EF9" s="120">
        <v>31.52</v>
      </c>
      <c r="EG9" s="120">
        <v>30.33</v>
      </c>
      <c r="EH9" s="120">
        <v>29.93</v>
      </c>
      <c r="EI9" s="120">
        <v>29.64</v>
      </c>
      <c r="EJ9" s="120">
        <v>30.11</v>
      </c>
      <c r="EK9" s="120">
        <v>30.94</v>
      </c>
      <c r="EL9" s="120">
        <v>32.46</v>
      </c>
      <c r="EM9" s="120">
        <v>32.229999999999997</v>
      </c>
      <c r="EN9" s="120">
        <v>31.52</v>
      </c>
      <c r="EO9" s="120">
        <v>31.1</v>
      </c>
      <c r="EP9" s="120">
        <v>30.16</v>
      </c>
      <c r="EQ9" s="120">
        <v>29.07</v>
      </c>
      <c r="ER9" s="120">
        <v>28.89</v>
      </c>
      <c r="ES9" s="120">
        <v>27.96</v>
      </c>
      <c r="ET9" s="120">
        <v>28.43</v>
      </c>
      <c r="EU9" s="120">
        <v>28.78</v>
      </c>
      <c r="EV9" s="120">
        <v>28.65</v>
      </c>
      <c r="EW9" s="120">
        <v>28.4</v>
      </c>
      <c r="EX9" s="120">
        <v>29.42</v>
      </c>
      <c r="EY9" s="120">
        <v>30.2</v>
      </c>
      <c r="EZ9" s="120">
        <v>31.59</v>
      </c>
      <c r="FA9" s="120">
        <v>32.340000000000003</v>
      </c>
      <c r="FB9" s="120">
        <v>32.72</v>
      </c>
      <c r="FC9" s="120">
        <v>34.229999999999997</v>
      </c>
      <c r="FD9" s="120">
        <v>33.26</v>
      </c>
      <c r="FE9" s="120">
        <v>30.49</v>
      </c>
      <c r="FF9" s="120">
        <v>33.61</v>
      </c>
      <c r="FG9" s="120">
        <v>32.43</v>
      </c>
      <c r="FH9" s="120">
        <v>32.32</v>
      </c>
      <c r="FI9" s="120">
        <v>34.04</v>
      </c>
      <c r="FJ9" s="120">
        <v>34.979999999999997</v>
      </c>
      <c r="FK9" s="120">
        <v>36.6</v>
      </c>
      <c r="FL9" s="120">
        <v>36.17</v>
      </c>
      <c r="FM9" s="120">
        <v>36.4</v>
      </c>
      <c r="FN9" s="120">
        <v>36.01</v>
      </c>
      <c r="FO9" s="120">
        <v>35.270000000000003</v>
      </c>
      <c r="FP9" s="120">
        <v>35.04</v>
      </c>
      <c r="FQ9" s="120">
        <v>33.85</v>
      </c>
      <c r="FR9" s="120">
        <v>32.33</v>
      </c>
      <c r="FS9" s="120">
        <v>32.43</v>
      </c>
    </row>
    <row r="10" spans="2:175" x14ac:dyDescent="0.2">
      <c r="B10" s="45" t="s">
        <v>77</v>
      </c>
      <c r="C10" s="46">
        <v>28.64</v>
      </c>
      <c r="D10" s="46">
        <v>28.12</v>
      </c>
      <c r="E10" s="46">
        <v>27.71</v>
      </c>
      <c r="F10" s="46">
        <v>27.65</v>
      </c>
      <c r="G10" s="46">
        <v>27.99</v>
      </c>
      <c r="H10" s="46">
        <v>27.78</v>
      </c>
      <c r="I10" s="46">
        <v>27.87</v>
      </c>
      <c r="J10" s="46">
        <v>28.44</v>
      </c>
      <c r="K10" s="47">
        <v>29.69</v>
      </c>
      <c r="L10" s="47">
        <v>30.99</v>
      </c>
      <c r="M10" s="47">
        <v>31.5</v>
      </c>
      <c r="N10" s="47">
        <v>30.52</v>
      </c>
      <c r="O10" s="47">
        <v>27.25</v>
      </c>
      <c r="P10" s="47">
        <v>26.75</v>
      </c>
      <c r="Q10" s="47">
        <v>26.45</v>
      </c>
      <c r="R10" s="47">
        <v>26.3</v>
      </c>
      <c r="S10" s="47">
        <v>26.15</v>
      </c>
      <c r="T10" s="47">
        <v>26.32</v>
      </c>
      <c r="U10" s="47">
        <v>26.35</v>
      </c>
      <c r="V10" s="47">
        <v>26.7</v>
      </c>
      <c r="W10" s="47">
        <v>28.77</v>
      </c>
      <c r="X10" s="47">
        <v>29.69</v>
      </c>
      <c r="Y10" s="47">
        <v>30.19</v>
      </c>
      <c r="Z10" s="47">
        <v>29.51</v>
      </c>
      <c r="AA10" s="47">
        <v>27.25</v>
      </c>
      <c r="AB10" s="47">
        <v>26.75</v>
      </c>
      <c r="AC10" s="47">
        <v>26.45</v>
      </c>
      <c r="AD10" s="47">
        <v>26.3</v>
      </c>
      <c r="AE10" s="47">
        <v>26.15</v>
      </c>
      <c r="AF10" s="47">
        <v>26.32</v>
      </c>
      <c r="AG10" s="47">
        <v>26.35</v>
      </c>
      <c r="AH10" s="47">
        <v>26.7</v>
      </c>
      <c r="AI10" s="47">
        <v>27.45</v>
      </c>
      <c r="AJ10" s="47">
        <v>27.87</v>
      </c>
      <c r="AK10" s="47">
        <v>28</v>
      </c>
      <c r="AL10" s="47">
        <v>27.75</v>
      </c>
      <c r="AM10" s="120">
        <v>27.05</v>
      </c>
      <c r="AN10" s="120">
        <v>27.15</v>
      </c>
      <c r="AO10" s="120">
        <v>27.15</v>
      </c>
      <c r="AP10" s="120">
        <v>27.4</v>
      </c>
      <c r="AQ10" s="120">
        <v>27.5</v>
      </c>
      <c r="AR10" s="120">
        <v>29.1</v>
      </c>
      <c r="AS10" s="120">
        <v>31.85</v>
      </c>
      <c r="AT10" s="120">
        <v>35</v>
      </c>
      <c r="AU10" s="120">
        <v>37</v>
      </c>
      <c r="AV10" s="120">
        <v>40.5</v>
      </c>
      <c r="AW10" s="120">
        <v>41</v>
      </c>
      <c r="AX10" s="120">
        <v>40.799999999999997</v>
      </c>
      <c r="AY10" s="120">
        <v>38.5</v>
      </c>
      <c r="AZ10" s="120">
        <v>37</v>
      </c>
      <c r="BA10" s="120">
        <v>35.299999999999997</v>
      </c>
      <c r="BB10" s="120">
        <v>34</v>
      </c>
      <c r="BC10" s="120">
        <v>34</v>
      </c>
      <c r="BD10" s="120">
        <v>32.799999999999997</v>
      </c>
      <c r="BE10" s="120">
        <v>33.6</v>
      </c>
      <c r="BF10" s="120">
        <v>34.1</v>
      </c>
      <c r="BG10" s="120">
        <v>33.4</v>
      </c>
      <c r="BH10" s="120">
        <v>31.8</v>
      </c>
      <c r="BI10" s="120">
        <v>29.8</v>
      </c>
      <c r="BJ10" s="120">
        <v>27.8</v>
      </c>
      <c r="BK10" s="120">
        <v>26</v>
      </c>
      <c r="BL10" s="120">
        <v>25.2</v>
      </c>
      <c r="BM10" s="120">
        <v>24</v>
      </c>
      <c r="BN10" s="120">
        <v>23</v>
      </c>
      <c r="BO10" s="120">
        <v>22.4</v>
      </c>
      <c r="BP10" s="120">
        <v>22</v>
      </c>
      <c r="BQ10" s="120">
        <v>22</v>
      </c>
      <c r="BR10" s="120">
        <v>22.18</v>
      </c>
      <c r="BS10" s="120">
        <v>22.07</v>
      </c>
      <c r="BT10" s="120">
        <v>23.1</v>
      </c>
      <c r="BU10" s="120">
        <v>25.5</v>
      </c>
      <c r="BV10" s="120">
        <v>26</v>
      </c>
      <c r="BW10" s="120">
        <v>28.4</v>
      </c>
      <c r="BX10" s="120">
        <v>28.14</v>
      </c>
      <c r="BY10" s="120">
        <v>27.95</v>
      </c>
      <c r="BZ10" s="120">
        <v>28.37</v>
      </c>
      <c r="CA10" s="120">
        <v>29.41</v>
      </c>
      <c r="CB10" s="120">
        <v>30.07</v>
      </c>
      <c r="CC10" s="120">
        <v>30.59</v>
      </c>
      <c r="CD10" s="120">
        <v>31.83</v>
      </c>
      <c r="CE10" s="120">
        <v>33.4</v>
      </c>
      <c r="CF10" s="120">
        <v>34.409999999999997</v>
      </c>
      <c r="CG10" s="120">
        <v>34.65</v>
      </c>
      <c r="CH10" s="120">
        <v>34.42</v>
      </c>
      <c r="CI10" s="120">
        <v>33.119999999999997</v>
      </c>
      <c r="CJ10" s="120">
        <v>33.200000000000003</v>
      </c>
      <c r="CK10" s="120">
        <v>34.06</v>
      </c>
      <c r="CL10" s="120">
        <v>34.18</v>
      </c>
      <c r="CM10" s="120">
        <v>34.44</v>
      </c>
      <c r="CN10" s="120">
        <v>34.39</v>
      </c>
      <c r="CO10" s="120">
        <v>34.53</v>
      </c>
      <c r="CP10" s="120">
        <v>34.729999999999997</v>
      </c>
      <c r="CQ10" s="120">
        <v>35.479999999999997</v>
      </c>
      <c r="CR10" s="120">
        <v>36.42</v>
      </c>
      <c r="CS10" s="120">
        <v>36.9</v>
      </c>
      <c r="CT10" s="120">
        <v>35.71</v>
      </c>
      <c r="CU10" s="120">
        <v>33.75</v>
      </c>
      <c r="CV10" s="120">
        <v>33.4</v>
      </c>
      <c r="CW10" s="120">
        <v>32.700000000000003</v>
      </c>
      <c r="CX10" s="120">
        <v>31.95</v>
      </c>
      <c r="CY10" s="120">
        <v>30.85</v>
      </c>
      <c r="CZ10" s="120">
        <v>29.15</v>
      </c>
      <c r="DA10" s="120">
        <v>29.04</v>
      </c>
      <c r="DB10" s="120">
        <v>29.13</v>
      </c>
      <c r="DC10" s="120">
        <v>30.84</v>
      </c>
      <c r="DD10" s="120">
        <v>33.6</v>
      </c>
      <c r="DE10" s="120">
        <v>34.97</v>
      </c>
      <c r="DF10" s="120">
        <v>35.020000000000003</v>
      </c>
      <c r="DG10" s="120">
        <v>34.770000000000003</v>
      </c>
      <c r="DH10" s="120">
        <v>34.58</v>
      </c>
      <c r="DI10" s="120">
        <v>34.68</v>
      </c>
      <c r="DJ10" s="120">
        <v>34.65</v>
      </c>
      <c r="DK10" s="120">
        <v>32.99</v>
      </c>
      <c r="DL10" s="120">
        <v>36.1</v>
      </c>
      <c r="DM10" s="120">
        <v>37.56</v>
      </c>
      <c r="DN10" s="120">
        <v>37.700000000000003</v>
      </c>
      <c r="DO10" s="120">
        <v>40</v>
      </c>
      <c r="DP10" s="120">
        <v>41.74</v>
      </c>
      <c r="DQ10" s="120">
        <v>42.46</v>
      </c>
      <c r="DR10" s="120">
        <v>42.24</v>
      </c>
      <c r="DS10" s="120">
        <v>41.26</v>
      </c>
      <c r="DT10" s="120">
        <v>40.94</v>
      </c>
      <c r="DU10" s="120">
        <v>40.549999999999997</v>
      </c>
      <c r="DV10" s="120">
        <v>39.72</v>
      </c>
      <c r="DW10" s="120">
        <v>38.869999999999997</v>
      </c>
      <c r="DX10" s="120">
        <v>37.97</v>
      </c>
      <c r="DY10" s="120">
        <v>37.18</v>
      </c>
      <c r="DZ10" s="120">
        <v>37.090000000000003</v>
      </c>
      <c r="EA10" s="120">
        <v>36.44</v>
      </c>
      <c r="EB10" s="120">
        <v>35.14</v>
      </c>
      <c r="EC10" s="120">
        <v>33.99</v>
      </c>
      <c r="ED10" s="120">
        <v>32.479999999999997</v>
      </c>
      <c r="EE10" s="120">
        <v>31.52</v>
      </c>
      <c r="EF10" s="120">
        <v>31.52</v>
      </c>
      <c r="EG10" s="120">
        <v>30.79</v>
      </c>
      <c r="EH10" s="120">
        <v>30.85</v>
      </c>
      <c r="EI10" s="120">
        <v>29.83</v>
      </c>
      <c r="EJ10" s="120">
        <v>28.83</v>
      </c>
      <c r="EK10" s="120">
        <v>27.94</v>
      </c>
      <c r="EL10" s="120">
        <v>27.78</v>
      </c>
      <c r="EM10" s="120">
        <v>28.38</v>
      </c>
      <c r="EN10" s="120">
        <v>29.5</v>
      </c>
      <c r="EO10" s="120">
        <v>29.77</v>
      </c>
      <c r="EP10" s="120">
        <v>29.74</v>
      </c>
      <c r="EQ10" s="120">
        <v>28.87</v>
      </c>
      <c r="ER10" s="120">
        <v>28.13</v>
      </c>
      <c r="ES10" s="120">
        <v>27.31</v>
      </c>
      <c r="ET10" s="120">
        <v>25.74</v>
      </c>
      <c r="EU10" s="120">
        <v>23.96</v>
      </c>
      <c r="EV10" s="120">
        <v>23.22</v>
      </c>
      <c r="EW10" s="120">
        <v>23.42</v>
      </c>
      <c r="EX10" s="120">
        <v>24.3</v>
      </c>
      <c r="EY10" s="120">
        <v>26.37</v>
      </c>
      <c r="EZ10" s="120">
        <v>30.42</v>
      </c>
      <c r="FA10" s="120">
        <v>33.14</v>
      </c>
      <c r="FB10" s="120">
        <v>33.67</v>
      </c>
      <c r="FC10" s="120">
        <v>34.130000000000003</v>
      </c>
      <c r="FD10" s="120">
        <v>33.97</v>
      </c>
      <c r="FE10" s="120">
        <v>33.56</v>
      </c>
      <c r="FF10" s="120">
        <v>33.49</v>
      </c>
      <c r="FG10" s="120">
        <v>33.83</v>
      </c>
      <c r="FH10" s="120">
        <v>34.380000000000003</v>
      </c>
      <c r="FI10" s="120">
        <v>35.89</v>
      </c>
      <c r="FJ10" s="120">
        <v>37.44</v>
      </c>
      <c r="FK10" s="120">
        <v>39.39</v>
      </c>
      <c r="FL10" s="120">
        <v>40.340000000000003</v>
      </c>
      <c r="FM10" s="120">
        <v>40.520000000000003</v>
      </c>
      <c r="FN10" s="120">
        <v>39.96</v>
      </c>
      <c r="FO10" s="120">
        <v>36.76</v>
      </c>
      <c r="FP10" s="120">
        <v>34.880000000000003</v>
      </c>
      <c r="FQ10" s="120">
        <v>34.21</v>
      </c>
      <c r="FR10" s="120">
        <v>32.99</v>
      </c>
      <c r="FS10" s="120">
        <v>32.380000000000003</v>
      </c>
    </row>
    <row r="11" spans="2:175" x14ac:dyDescent="0.2">
      <c r="B11" s="45" t="s">
        <v>78</v>
      </c>
      <c r="C11" s="46"/>
      <c r="D11" s="46"/>
      <c r="E11" s="46"/>
      <c r="F11" s="46"/>
      <c r="G11" s="46">
        <v>16.899999999999999</v>
      </c>
      <c r="H11" s="46">
        <v>20.7</v>
      </c>
      <c r="I11" s="46">
        <v>22</v>
      </c>
      <c r="J11" s="46">
        <v>22.23</v>
      </c>
      <c r="K11" s="47">
        <v>22.8</v>
      </c>
      <c r="L11" s="47">
        <v>23.4</v>
      </c>
      <c r="M11" s="47">
        <v>24.7</v>
      </c>
      <c r="N11" s="47">
        <v>25.5</v>
      </c>
      <c r="O11" s="47">
        <v>26.62</v>
      </c>
      <c r="P11" s="47">
        <v>26.41</v>
      </c>
      <c r="Q11" s="47">
        <v>25.8</v>
      </c>
      <c r="R11" s="47">
        <v>25.19</v>
      </c>
      <c r="S11" s="47">
        <v>24.91</v>
      </c>
      <c r="T11" s="47">
        <v>23.95</v>
      </c>
      <c r="U11" s="47">
        <v>23.97</v>
      </c>
      <c r="V11" s="47">
        <v>24.59</v>
      </c>
      <c r="W11" s="47">
        <v>24.97</v>
      </c>
      <c r="X11" s="47">
        <v>25.28</v>
      </c>
      <c r="Y11" s="47">
        <v>25.4</v>
      </c>
      <c r="Z11" s="47">
        <v>26.91</v>
      </c>
      <c r="AA11" s="47">
        <v>26.62</v>
      </c>
      <c r="AB11" s="47">
        <v>26.41</v>
      </c>
      <c r="AC11" s="47">
        <v>25.8</v>
      </c>
      <c r="AD11" s="47">
        <v>25.19</v>
      </c>
      <c r="AE11" s="47">
        <v>24.91</v>
      </c>
      <c r="AF11" s="47">
        <v>23.95</v>
      </c>
      <c r="AG11" s="47">
        <v>23.97</v>
      </c>
      <c r="AH11" s="47">
        <v>24.59</v>
      </c>
      <c r="AI11" s="47">
        <v>24.61</v>
      </c>
      <c r="AJ11" s="47">
        <v>25.5</v>
      </c>
      <c r="AK11" s="47">
        <v>26.68</v>
      </c>
      <c r="AL11" s="47">
        <v>26.82</v>
      </c>
      <c r="AM11" s="120">
        <v>26.49</v>
      </c>
      <c r="AN11" s="120">
        <v>26.52</v>
      </c>
      <c r="AO11" s="120">
        <v>26.62</v>
      </c>
      <c r="AP11" s="120">
        <v>26.94</v>
      </c>
      <c r="AQ11" s="120">
        <v>27.26</v>
      </c>
      <c r="AR11" s="120">
        <v>27.02</v>
      </c>
      <c r="AS11" s="120">
        <v>28.09</v>
      </c>
      <c r="AT11" s="120">
        <v>28.84</v>
      </c>
      <c r="AU11" s="120">
        <v>30.9</v>
      </c>
      <c r="AV11" s="120">
        <v>33.47</v>
      </c>
      <c r="AW11" s="120">
        <v>35.69</v>
      </c>
      <c r="AX11" s="120">
        <v>36.700000000000003</v>
      </c>
      <c r="AY11" s="120">
        <v>34.299999999999997</v>
      </c>
      <c r="AZ11" s="120">
        <v>33.799999999999997</v>
      </c>
      <c r="BA11" s="120">
        <v>33.22</v>
      </c>
      <c r="BB11" s="120">
        <v>32.43</v>
      </c>
      <c r="BC11" s="120">
        <v>31.46</v>
      </c>
      <c r="BD11" s="120">
        <v>30.73</v>
      </c>
      <c r="BE11" s="120">
        <v>31.14</v>
      </c>
      <c r="BF11" s="120">
        <v>30.32</v>
      </c>
      <c r="BG11" s="120">
        <v>29.46</v>
      </c>
      <c r="BH11" s="120">
        <v>27.16</v>
      </c>
      <c r="BI11" s="120">
        <v>25.78</v>
      </c>
      <c r="BJ11" s="120">
        <v>24.02</v>
      </c>
      <c r="BK11" s="120">
        <v>22.27</v>
      </c>
      <c r="BL11" s="120">
        <v>20.28</v>
      </c>
      <c r="BM11" s="120">
        <v>20.5</v>
      </c>
      <c r="BN11" s="120">
        <v>21.05</v>
      </c>
      <c r="BO11" s="120">
        <v>21</v>
      </c>
      <c r="BP11" s="120">
        <v>20.54</v>
      </c>
      <c r="BQ11" s="120">
        <v>21.33</v>
      </c>
      <c r="BR11" s="120">
        <v>22.45</v>
      </c>
      <c r="BS11" s="120">
        <v>22.73</v>
      </c>
      <c r="BT11" s="120">
        <v>23.18</v>
      </c>
      <c r="BU11" s="120">
        <v>25.23</v>
      </c>
      <c r="BV11" s="120">
        <v>25.73</v>
      </c>
      <c r="BW11" s="120">
        <v>26.02</v>
      </c>
      <c r="BX11" s="120">
        <v>26.6</v>
      </c>
      <c r="BY11" s="120">
        <v>26.92</v>
      </c>
      <c r="BZ11" s="120">
        <v>26.91</v>
      </c>
      <c r="CA11" s="120">
        <v>25.81</v>
      </c>
      <c r="CB11" s="120">
        <v>25.6</v>
      </c>
      <c r="CC11" s="120">
        <v>25.82</v>
      </c>
      <c r="CD11" s="120">
        <v>27.19</v>
      </c>
      <c r="CE11" s="120">
        <v>28.2</v>
      </c>
      <c r="CF11" s="120">
        <v>28.94</v>
      </c>
      <c r="CG11" s="120">
        <v>30.1</v>
      </c>
      <c r="CH11" s="120">
        <v>29.79</v>
      </c>
      <c r="CI11" s="120">
        <v>30.02</v>
      </c>
      <c r="CJ11" s="120">
        <v>30.26</v>
      </c>
      <c r="CK11" s="120">
        <v>30.28</v>
      </c>
      <c r="CL11" s="120">
        <v>30.24</v>
      </c>
      <c r="CM11" s="120">
        <v>30.24</v>
      </c>
      <c r="CN11" s="120">
        <v>29.9</v>
      </c>
      <c r="CO11" s="120">
        <v>30.08</v>
      </c>
      <c r="CP11" s="120">
        <v>29.13</v>
      </c>
      <c r="CQ11" s="120">
        <v>27.98</v>
      </c>
      <c r="CR11" s="120">
        <v>28.33</v>
      </c>
      <c r="CS11" s="120">
        <v>28.91</v>
      </c>
      <c r="CT11" s="120">
        <v>28.74</v>
      </c>
      <c r="CU11" s="120">
        <v>28.82</v>
      </c>
      <c r="CV11" s="120">
        <v>30.34</v>
      </c>
      <c r="CW11" s="120">
        <v>30.25</v>
      </c>
      <c r="CX11" s="120">
        <v>28.79</v>
      </c>
      <c r="CY11" s="120">
        <v>27.46</v>
      </c>
      <c r="CZ11" s="120">
        <v>26.84</v>
      </c>
      <c r="DA11" s="120">
        <v>27.34</v>
      </c>
      <c r="DB11" s="120">
        <v>28.19</v>
      </c>
      <c r="DC11" s="120">
        <v>28.13</v>
      </c>
      <c r="DD11" s="120">
        <v>28.95</v>
      </c>
      <c r="DE11" s="120">
        <v>29.73</v>
      </c>
      <c r="DF11" s="120">
        <v>30.1</v>
      </c>
      <c r="DG11" s="120">
        <v>29.75</v>
      </c>
      <c r="DH11" s="120">
        <v>29.63</v>
      </c>
      <c r="DI11" s="120">
        <v>30.02</v>
      </c>
      <c r="DJ11" s="120">
        <v>30.26</v>
      </c>
      <c r="DK11" s="120">
        <v>30.03</v>
      </c>
      <c r="DL11" s="120">
        <v>29.48</v>
      </c>
      <c r="DM11" s="120">
        <v>30.21</v>
      </c>
      <c r="DN11" s="120">
        <v>31.17</v>
      </c>
      <c r="DO11" s="120">
        <v>32.64</v>
      </c>
      <c r="DP11" s="120">
        <v>34.07</v>
      </c>
      <c r="DQ11" s="120">
        <v>36.549999999999997</v>
      </c>
      <c r="DR11" s="120">
        <v>37.17</v>
      </c>
      <c r="DS11" s="120">
        <v>35.799999999999997</v>
      </c>
      <c r="DT11" s="120">
        <v>35.6</v>
      </c>
      <c r="DU11" s="120">
        <v>35.159999999999997</v>
      </c>
      <c r="DV11" s="120">
        <v>33.83</v>
      </c>
      <c r="DW11" s="120">
        <v>32.94</v>
      </c>
      <c r="DX11" s="120">
        <v>32.43</v>
      </c>
      <c r="DY11" s="120">
        <v>32.04</v>
      </c>
      <c r="DZ11" s="120">
        <v>30.18</v>
      </c>
      <c r="EA11" s="120">
        <v>29.74</v>
      </c>
      <c r="EB11" s="120">
        <v>29.64</v>
      </c>
      <c r="EC11" s="120">
        <v>29.61</v>
      </c>
      <c r="ED11" s="120">
        <v>29.98</v>
      </c>
      <c r="EE11" s="120">
        <v>28.55</v>
      </c>
      <c r="EF11" s="120">
        <v>29.09</v>
      </c>
      <c r="EG11" s="120">
        <v>29.57</v>
      </c>
      <c r="EH11" s="120">
        <v>29.35</v>
      </c>
      <c r="EI11" s="120">
        <v>28.23</v>
      </c>
      <c r="EJ11" s="120">
        <v>26.98</v>
      </c>
      <c r="EK11" s="120">
        <v>26.96</v>
      </c>
      <c r="EL11" s="120">
        <v>26.54</v>
      </c>
      <c r="EM11" s="120">
        <v>26.56</v>
      </c>
      <c r="EN11" s="120">
        <v>27.31</v>
      </c>
      <c r="EO11" s="120">
        <v>27.41</v>
      </c>
      <c r="EP11" s="120">
        <v>27.39</v>
      </c>
      <c r="EQ11" s="120">
        <v>26.14</v>
      </c>
      <c r="ER11" s="120">
        <v>25.6</v>
      </c>
      <c r="ES11" s="120">
        <v>25.71</v>
      </c>
      <c r="ET11" s="120">
        <v>24.43</v>
      </c>
      <c r="EU11" s="120">
        <v>23.33</v>
      </c>
      <c r="EV11" s="120">
        <v>23.12</v>
      </c>
      <c r="EW11" s="120">
        <v>23.29</v>
      </c>
      <c r="EX11" s="120">
        <v>24.95</v>
      </c>
      <c r="EY11" s="120">
        <v>26.41</v>
      </c>
      <c r="EZ11" s="120">
        <v>28.3</v>
      </c>
      <c r="FA11" s="120">
        <v>29.62</v>
      </c>
      <c r="FB11" s="120">
        <v>30.67</v>
      </c>
      <c r="FC11" s="120">
        <v>30.21</v>
      </c>
      <c r="FD11" s="120">
        <v>30.57</v>
      </c>
      <c r="FE11" s="120">
        <v>30.52</v>
      </c>
      <c r="FF11" s="120">
        <v>30.66</v>
      </c>
      <c r="FG11" s="120">
        <v>30.95</v>
      </c>
      <c r="FH11" s="120">
        <v>31.25</v>
      </c>
      <c r="FI11" s="120">
        <v>31.64</v>
      </c>
      <c r="FJ11" s="120">
        <v>32.57</v>
      </c>
      <c r="FK11" s="120">
        <v>33.71</v>
      </c>
      <c r="FL11" s="120">
        <v>34.75</v>
      </c>
      <c r="FM11" s="120">
        <v>36.020000000000003</v>
      </c>
      <c r="FN11" s="120">
        <v>36.07</v>
      </c>
      <c r="FO11" s="120">
        <v>34.020000000000003</v>
      </c>
      <c r="FP11" s="120">
        <v>32.950000000000003</v>
      </c>
      <c r="FQ11" s="120">
        <v>32.409999999999997</v>
      </c>
      <c r="FR11" s="120">
        <v>31.96</v>
      </c>
      <c r="FS11" s="120">
        <v>30.69</v>
      </c>
    </row>
    <row r="12" spans="2:175" x14ac:dyDescent="0.2">
      <c r="B12" s="48" t="s">
        <v>79</v>
      </c>
      <c r="C12" s="49">
        <v>22.51</v>
      </c>
      <c r="D12" s="49">
        <v>22.79</v>
      </c>
      <c r="E12" s="49">
        <v>22.97</v>
      </c>
      <c r="F12" s="49">
        <v>23.01</v>
      </c>
      <c r="G12" s="49">
        <v>22.26</v>
      </c>
      <c r="H12" s="49">
        <v>22.61</v>
      </c>
      <c r="I12" s="49">
        <v>22.68</v>
      </c>
      <c r="J12" s="49">
        <v>22.61</v>
      </c>
      <c r="K12" s="50">
        <v>22.87</v>
      </c>
      <c r="L12" s="50">
        <v>23.35</v>
      </c>
      <c r="M12" s="50">
        <v>23.88</v>
      </c>
      <c r="N12" s="50">
        <v>24.43</v>
      </c>
      <c r="O12" s="50">
        <v>25.11</v>
      </c>
      <c r="P12" s="50">
        <v>25.11</v>
      </c>
      <c r="Q12" s="50">
        <v>25.28</v>
      </c>
      <c r="R12" s="50">
        <v>24.53</v>
      </c>
      <c r="S12" s="50">
        <v>24.61</v>
      </c>
      <c r="T12" s="50">
        <v>24.29</v>
      </c>
      <c r="U12" s="50">
        <v>23.73</v>
      </c>
      <c r="V12" s="50">
        <v>24.18</v>
      </c>
      <c r="W12" s="50">
        <v>24.37</v>
      </c>
      <c r="X12" s="50">
        <v>24.04</v>
      </c>
      <c r="Y12" s="50">
        <v>24.45</v>
      </c>
      <c r="Z12" s="50">
        <v>25.15</v>
      </c>
      <c r="AA12" s="50">
        <v>25.11</v>
      </c>
      <c r="AB12" s="50">
        <v>25.11</v>
      </c>
      <c r="AC12" s="50">
        <v>25.28</v>
      </c>
      <c r="AD12" s="50">
        <v>24.53</v>
      </c>
      <c r="AE12" s="50">
        <v>24.61</v>
      </c>
      <c r="AF12" s="50">
        <v>24.29</v>
      </c>
      <c r="AG12" s="50">
        <v>23.73</v>
      </c>
      <c r="AH12" s="50">
        <v>24.18</v>
      </c>
      <c r="AI12" s="50">
        <v>24.74</v>
      </c>
      <c r="AJ12" s="50">
        <v>25.3</v>
      </c>
      <c r="AK12" s="50">
        <v>26.22</v>
      </c>
      <c r="AL12" s="50">
        <v>27.06</v>
      </c>
      <c r="AM12" s="121">
        <v>27.39</v>
      </c>
      <c r="AN12" s="121">
        <v>27.46</v>
      </c>
      <c r="AO12" s="121">
        <v>28.24</v>
      </c>
      <c r="AP12" s="121">
        <v>27.8</v>
      </c>
      <c r="AQ12" s="121">
        <v>27.57</v>
      </c>
      <c r="AR12" s="121">
        <v>27.2</v>
      </c>
      <c r="AS12" s="121">
        <v>27.75</v>
      </c>
      <c r="AT12" s="121">
        <v>27.82</v>
      </c>
      <c r="AU12" s="121">
        <v>28.85</v>
      </c>
      <c r="AV12" s="121">
        <v>30.9</v>
      </c>
      <c r="AW12" s="121">
        <v>32.68</v>
      </c>
      <c r="AX12" s="121">
        <v>33.729999999999997</v>
      </c>
      <c r="AY12" s="121">
        <v>35.22</v>
      </c>
      <c r="AZ12" s="121">
        <v>35.22</v>
      </c>
      <c r="BA12" s="121">
        <v>35.61</v>
      </c>
      <c r="BB12" s="121">
        <v>33.869999999999997</v>
      </c>
      <c r="BC12" s="121">
        <v>33.44</v>
      </c>
      <c r="BD12" s="121">
        <v>33.28</v>
      </c>
      <c r="BE12" s="121">
        <v>32.32</v>
      </c>
      <c r="BF12" s="121">
        <v>31.61</v>
      </c>
      <c r="BG12" s="121">
        <v>31.24</v>
      </c>
      <c r="BH12" s="121">
        <v>30.45</v>
      </c>
      <c r="BI12" s="121">
        <v>27.99</v>
      </c>
      <c r="BJ12" s="121">
        <v>27.3</v>
      </c>
      <c r="BK12" s="121">
        <v>24.39</v>
      </c>
      <c r="BL12" s="121">
        <v>21.39</v>
      </c>
      <c r="BM12" s="121">
        <v>18.7</v>
      </c>
      <c r="BN12" s="121">
        <v>17.68</v>
      </c>
      <c r="BO12" s="121">
        <v>17.670000000000002</v>
      </c>
      <c r="BP12" s="121">
        <v>18</v>
      </c>
      <c r="BQ12" s="121">
        <v>18.600000000000001</v>
      </c>
      <c r="BR12" s="121">
        <v>19.54</v>
      </c>
      <c r="BS12" s="121">
        <v>20.96</v>
      </c>
      <c r="BT12" s="121">
        <v>23.24</v>
      </c>
      <c r="BU12" s="121">
        <v>25.16</v>
      </c>
      <c r="BV12" s="121">
        <v>25.99</v>
      </c>
      <c r="BW12" s="121">
        <v>25.84</v>
      </c>
      <c r="BX12" s="121">
        <v>25.84</v>
      </c>
      <c r="BY12" s="121">
        <v>26.08</v>
      </c>
      <c r="BZ12" s="121">
        <v>26.03</v>
      </c>
      <c r="CA12" s="121">
        <v>26.09</v>
      </c>
      <c r="CB12" s="121">
        <v>26.35</v>
      </c>
      <c r="CC12" s="121">
        <v>26.59</v>
      </c>
      <c r="CD12" s="121">
        <v>26.96</v>
      </c>
      <c r="CE12" s="121">
        <v>27.93</v>
      </c>
      <c r="CF12" s="121">
        <v>29.27</v>
      </c>
      <c r="CG12" s="121">
        <v>29.93</v>
      </c>
      <c r="CH12" s="121">
        <v>30.57</v>
      </c>
      <c r="CI12" s="121">
        <v>30.86</v>
      </c>
      <c r="CJ12" s="121">
        <v>31.21</v>
      </c>
      <c r="CK12" s="121">
        <v>31.21</v>
      </c>
      <c r="CL12" s="121">
        <v>31.79</v>
      </c>
      <c r="CM12" s="121">
        <v>31.64</v>
      </c>
      <c r="CN12" s="121">
        <v>31.61</v>
      </c>
      <c r="CO12" s="121">
        <v>31.39</v>
      </c>
      <c r="CP12" s="121">
        <v>31.58</v>
      </c>
      <c r="CQ12" s="121">
        <v>31.65</v>
      </c>
      <c r="CR12" s="121">
        <v>32.01</v>
      </c>
      <c r="CS12" s="121">
        <v>32.31</v>
      </c>
      <c r="CT12" s="121">
        <v>32.21</v>
      </c>
      <c r="CU12" s="121">
        <v>31.72</v>
      </c>
      <c r="CV12" s="121">
        <v>31.63</v>
      </c>
      <c r="CW12" s="121">
        <v>30.84</v>
      </c>
      <c r="CX12" s="121">
        <v>29.75</v>
      </c>
      <c r="CY12" s="121">
        <v>30.52</v>
      </c>
      <c r="CZ12" s="121">
        <v>27.69</v>
      </c>
      <c r="DA12" s="121">
        <v>27.18</v>
      </c>
      <c r="DB12" s="121">
        <v>27.24</v>
      </c>
      <c r="DC12" s="121">
        <v>28.05</v>
      </c>
      <c r="DD12" s="121">
        <v>29.33</v>
      </c>
      <c r="DE12" s="121">
        <v>30.43</v>
      </c>
      <c r="DF12" s="121">
        <v>31.03</v>
      </c>
      <c r="DG12" s="121">
        <v>31.4</v>
      </c>
      <c r="DH12" s="121">
        <v>31.66</v>
      </c>
      <c r="DI12" s="121">
        <v>31.73</v>
      </c>
      <c r="DJ12" s="121">
        <v>31.78</v>
      </c>
      <c r="DK12" s="121">
        <v>31.54</v>
      </c>
      <c r="DL12" s="121">
        <v>31.72</v>
      </c>
      <c r="DM12" s="121">
        <v>32.020000000000003</v>
      </c>
      <c r="DN12" s="121">
        <v>32.28</v>
      </c>
      <c r="DO12" s="121">
        <v>33.299999999999997</v>
      </c>
      <c r="DP12" s="121">
        <v>34.409999999999997</v>
      </c>
      <c r="DQ12" s="121">
        <v>35.03</v>
      </c>
      <c r="DR12" s="121">
        <v>35.549999999999997</v>
      </c>
      <c r="DS12" s="121">
        <v>35.799999999999997</v>
      </c>
      <c r="DT12" s="121">
        <v>35.950000000000003</v>
      </c>
      <c r="DU12" s="121">
        <v>35.799999999999997</v>
      </c>
      <c r="DV12" s="121">
        <v>35.049999999999997</v>
      </c>
      <c r="DW12" s="121">
        <v>34.47</v>
      </c>
      <c r="DX12" s="121">
        <v>33.630000000000003</v>
      </c>
      <c r="DY12" s="121">
        <v>33.18</v>
      </c>
      <c r="DZ12" s="121">
        <v>32.840000000000003</v>
      </c>
      <c r="EA12" s="121">
        <v>32.630000000000003</v>
      </c>
      <c r="EB12" s="121">
        <v>32.49</v>
      </c>
      <c r="EC12" s="121">
        <v>32.06</v>
      </c>
      <c r="ED12" s="121">
        <v>31.79</v>
      </c>
      <c r="EE12" s="121">
        <v>30.79</v>
      </c>
      <c r="EF12" s="121">
        <v>29.92</v>
      </c>
      <c r="EG12" s="121">
        <v>29.41</v>
      </c>
      <c r="EH12" s="121">
        <v>29.08</v>
      </c>
      <c r="EI12" s="121">
        <v>27.89</v>
      </c>
      <c r="EJ12" s="121">
        <v>27</v>
      </c>
      <c r="EK12" s="121">
        <v>26.43</v>
      </c>
      <c r="EL12" s="121">
        <v>26.25</v>
      </c>
      <c r="EM12" s="121">
        <v>26.63</v>
      </c>
      <c r="EN12" s="121">
        <v>27.08</v>
      </c>
      <c r="EO12" s="121">
        <v>27.41</v>
      </c>
      <c r="EP12" s="121">
        <v>27.43</v>
      </c>
      <c r="EQ12" s="121">
        <v>27.53</v>
      </c>
      <c r="ER12" s="121">
        <v>26.83</v>
      </c>
      <c r="ES12" s="121">
        <v>25.89</v>
      </c>
      <c r="ET12" s="121">
        <v>24.72</v>
      </c>
      <c r="EU12" s="121">
        <v>23.67</v>
      </c>
      <c r="EV12" s="121">
        <v>23.17</v>
      </c>
      <c r="EW12" s="121">
        <v>23.12</v>
      </c>
      <c r="EX12" s="121">
        <v>23.39</v>
      </c>
      <c r="EY12" s="121">
        <v>24.21</v>
      </c>
      <c r="EZ12" s="121">
        <v>25.78</v>
      </c>
      <c r="FA12" s="121">
        <v>27.05</v>
      </c>
      <c r="FB12" s="121">
        <v>28.29</v>
      </c>
      <c r="FC12" s="121">
        <v>29.15</v>
      </c>
      <c r="FD12" s="121">
        <v>29.52</v>
      </c>
      <c r="FE12" s="121">
        <v>29.51</v>
      </c>
      <c r="FF12" s="121">
        <v>29.79</v>
      </c>
      <c r="FG12" s="121">
        <v>29.86</v>
      </c>
      <c r="FH12" s="121">
        <v>29.99</v>
      </c>
      <c r="FI12" s="121">
        <v>30.49</v>
      </c>
      <c r="FJ12" s="121">
        <v>30.91</v>
      </c>
      <c r="FK12" s="121">
        <v>31.97</v>
      </c>
      <c r="FL12" s="121">
        <v>33.06</v>
      </c>
      <c r="FM12" s="121">
        <v>33.61</v>
      </c>
      <c r="FN12" s="121">
        <v>33.97</v>
      </c>
      <c r="FO12" s="121">
        <v>33.71</v>
      </c>
      <c r="FP12" s="121">
        <v>33.020000000000003</v>
      </c>
      <c r="FQ12" s="121">
        <v>32.42</v>
      </c>
      <c r="FR12" s="121">
        <v>30.87</v>
      </c>
      <c r="FS12" s="121">
        <v>30.65</v>
      </c>
    </row>
    <row r="13" spans="2:175" ht="13.5" thickBot="1" x14ac:dyDescent="0.25">
      <c r="B13" s="51" t="s">
        <v>80</v>
      </c>
      <c r="C13" s="52">
        <v>24.14</v>
      </c>
      <c r="D13" s="52">
        <v>24.01</v>
      </c>
      <c r="E13" s="52">
        <v>24.13</v>
      </c>
      <c r="F13" s="52">
        <v>24.42</v>
      </c>
      <c r="G13" s="52">
        <v>24.99</v>
      </c>
      <c r="H13" s="52">
        <v>24.99</v>
      </c>
      <c r="I13" s="52">
        <v>25.12</v>
      </c>
      <c r="J13" s="52">
        <v>25.12</v>
      </c>
      <c r="K13" s="53">
        <v>25.37</v>
      </c>
      <c r="L13" s="53">
        <v>25.78</v>
      </c>
      <c r="M13" s="53">
        <v>26.46</v>
      </c>
      <c r="N13" s="53">
        <v>27.22</v>
      </c>
      <c r="O13" s="53">
        <v>27.56</v>
      </c>
      <c r="P13" s="53">
        <v>27.63</v>
      </c>
      <c r="Q13" s="53">
        <v>27.36</v>
      </c>
      <c r="R13" s="53">
        <v>27.16</v>
      </c>
      <c r="S13" s="53">
        <v>27</v>
      </c>
      <c r="T13" s="53">
        <v>26.62</v>
      </c>
      <c r="U13" s="53">
        <v>26.01</v>
      </c>
      <c r="V13" s="53">
        <v>26.21</v>
      </c>
      <c r="W13" s="53">
        <v>27</v>
      </c>
      <c r="X13" s="53">
        <v>27.04</v>
      </c>
      <c r="Y13" s="53">
        <v>26.99</v>
      </c>
      <c r="Z13" s="53">
        <v>27.46</v>
      </c>
      <c r="AA13" s="53">
        <v>27.56</v>
      </c>
      <c r="AB13" s="53">
        <v>27.63</v>
      </c>
      <c r="AC13" s="53">
        <v>27.36</v>
      </c>
      <c r="AD13" s="53">
        <v>27.16</v>
      </c>
      <c r="AE13" s="53">
        <v>27</v>
      </c>
      <c r="AF13" s="53">
        <v>26.62</v>
      </c>
      <c r="AG13" s="53">
        <v>26.01</v>
      </c>
      <c r="AH13" s="53">
        <v>26.21</v>
      </c>
      <c r="AI13" s="53">
        <v>26.11</v>
      </c>
      <c r="AJ13" s="53">
        <v>26.57</v>
      </c>
      <c r="AK13" s="53">
        <v>26.82</v>
      </c>
      <c r="AL13" s="53">
        <v>27.2</v>
      </c>
      <c r="AM13" s="122">
        <v>26.9</v>
      </c>
      <c r="AN13" s="122">
        <v>27.18</v>
      </c>
      <c r="AO13" s="122">
        <v>27.03</v>
      </c>
      <c r="AP13" s="122">
        <v>27.08</v>
      </c>
      <c r="AQ13" s="122">
        <v>26.9</v>
      </c>
      <c r="AR13" s="122">
        <v>26.6</v>
      </c>
      <c r="AS13" s="122">
        <v>27.06</v>
      </c>
      <c r="AT13" s="122">
        <v>28.24</v>
      </c>
      <c r="AU13" s="122">
        <v>29.95</v>
      </c>
      <c r="AV13" s="122">
        <v>33.380000000000003</v>
      </c>
      <c r="AW13" s="122">
        <v>36.35</v>
      </c>
      <c r="AX13" s="122">
        <v>36.96</v>
      </c>
      <c r="AY13" s="122">
        <v>36.99</v>
      </c>
      <c r="AZ13" s="122">
        <v>37.479999999999997</v>
      </c>
      <c r="BA13" s="122">
        <v>37.65</v>
      </c>
      <c r="BB13" s="122">
        <v>35.56</v>
      </c>
      <c r="BC13" s="122">
        <v>33.9</v>
      </c>
      <c r="BD13" s="122">
        <v>34.26</v>
      </c>
      <c r="BE13" s="122">
        <v>33.409999999999997</v>
      </c>
      <c r="BF13" s="122">
        <v>31.62</v>
      </c>
      <c r="BG13" s="122">
        <v>30.74</v>
      </c>
      <c r="BH13" s="122">
        <v>29.31</v>
      </c>
      <c r="BI13" s="122">
        <v>27.55</v>
      </c>
      <c r="BJ13" s="122">
        <v>25.46</v>
      </c>
      <c r="BK13" s="122">
        <v>23.04</v>
      </c>
      <c r="BL13" s="122">
        <v>21.12</v>
      </c>
      <c r="BM13" s="122">
        <v>21.7</v>
      </c>
      <c r="BN13" s="122">
        <v>22.04</v>
      </c>
      <c r="BO13" s="122">
        <v>21.92</v>
      </c>
      <c r="BP13" s="122">
        <v>21.81</v>
      </c>
      <c r="BQ13" s="122">
        <v>22.25</v>
      </c>
      <c r="BR13" s="122">
        <v>22.42</v>
      </c>
      <c r="BS13" s="122">
        <v>23</v>
      </c>
      <c r="BT13" s="122">
        <v>23.24</v>
      </c>
      <c r="BU13" s="122">
        <v>24.1</v>
      </c>
      <c r="BV13" s="122">
        <v>24.88</v>
      </c>
      <c r="BW13" s="122">
        <v>25.71</v>
      </c>
      <c r="BX13" s="122">
        <v>26.52</v>
      </c>
      <c r="BY13" s="122">
        <v>27.29</v>
      </c>
      <c r="BZ13" s="122">
        <v>27.82</v>
      </c>
      <c r="CA13" s="122">
        <v>27.9</v>
      </c>
      <c r="CB13" s="122">
        <v>27.76</v>
      </c>
      <c r="CC13" s="122">
        <v>28.35</v>
      </c>
      <c r="CD13" s="122">
        <v>28.13</v>
      </c>
      <c r="CE13" s="122">
        <v>30.1</v>
      </c>
      <c r="CF13" s="122">
        <v>27.6</v>
      </c>
      <c r="CG13" s="122">
        <v>31.18</v>
      </c>
      <c r="CH13" s="122">
        <v>31.02</v>
      </c>
      <c r="CI13" s="122">
        <v>32.19</v>
      </c>
      <c r="CJ13" s="122">
        <v>32.19</v>
      </c>
      <c r="CK13" s="122">
        <v>32.71</v>
      </c>
      <c r="CL13" s="122">
        <v>33</v>
      </c>
      <c r="CM13" s="122">
        <v>33.020000000000003</v>
      </c>
      <c r="CN13" s="122">
        <v>33.15</v>
      </c>
      <c r="CO13" s="122">
        <v>33.159999999999997</v>
      </c>
      <c r="CP13" s="122">
        <v>33.159999999999997</v>
      </c>
      <c r="CQ13" s="122">
        <v>32.86</v>
      </c>
      <c r="CR13" s="122">
        <v>32.86</v>
      </c>
      <c r="CS13" s="122">
        <v>32.01</v>
      </c>
      <c r="CT13" s="122">
        <v>31.98</v>
      </c>
      <c r="CU13" s="122">
        <v>31.98</v>
      </c>
      <c r="CV13" s="122">
        <v>32.270000000000003</v>
      </c>
      <c r="CW13" s="122">
        <v>32.14</v>
      </c>
      <c r="CX13" s="122">
        <v>30.71</v>
      </c>
      <c r="CY13" s="122">
        <v>28.96</v>
      </c>
      <c r="CZ13" s="122">
        <v>27.73</v>
      </c>
      <c r="DA13" s="122">
        <v>27.51</v>
      </c>
      <c r="DB13" s="122">
        <v>28.06</v>
      </c>
      <c r="DC13" s="122">
        <v>28.72</v>
      </c>
      <c r="DD13" s="122">
        <v>29.19</v>
      </c>
      <c r="DE13" s="122">
        <v>29.49</v>
      </c>
      <c r="DF13" s="122">
        <v>30.1</v>
      </c>
      <c r="DG13" s="122">
        <v>32</v>
      </c>
      <c r="DH13" s="122">
        <v>31.4</v>
      </c>
      <c r="DI13" s="122">
        <v>31.75</v>
      </c>
      <c r="DJ13" s="122">
        <v>31.8</v>
      </c>
      <c r="DK13" s="122">
        <v>32.03</v>
      </c>
      <c r="DL13" s="122">
        <v>32.020000000000003</v>
      </c>
      <c r="DM13" s="122">
        <v>32.229999999999997</v>
      </c>
      <c r="DN13" s="122">
        <v>32.79</v>
      </c>
      <c r="DO13" s="122">
        <v>33.94</v>
      </c>
      <c r="DP13" s="122">
        <v>35.06</v>
      </c>
      <c r="DQ13" s="122">
        <v>33.57</v>
      </c>
      <c r="DR13" s="122">
        <v>33.57</v>
      </c>
      <c r="DS13" s="122">
        <v>34.24</v>
      </c>
      <c r="DT13" s="122">
        <v>34.47</v>
      </c>
      <c r="DU13" s="122">
        <v>34.64</v>
      </c>
      <c r="DV13" s="122">
        <v>34.46</v>
      </c>
      <c r="DW13" s="122">
        <v>34.11</v>
      </c>
      <c r="DX13" s="122">
        <v>33.729999999999997</v>
      </c>
      <c r="DY13" s="122">
        <v>33.54</v>
      </c>
      <c r="DZ13" s="122">
        <v>32.54</v>
      </c>
      <c r="EA13" s="122">
        <v>31.99</v>
      </c>
      <c r="EB13" s="122">
        <v>30.93</v>
      </c>
      <c r="EC13" s="122">
        <v>31.19</v>
      </c>
      <c r="ED13" s="122">
        <v>31.13</v>
      </c>
      <c r="EE13" s="122">
        <v>29.76</v>
      </c>
      <c r="EF13" s="122">
        <v>29.57</v>
      </c>
      <c r="EG13" s="122">
        <v>29.55</v>
      </c>
      <c r="EH13" s="122">
        <v>28.9</v>
      </c>
      <c r="EI13" s="122">
        <v>27.57</v>
      </c>
      <c r="EJ13" s="122">
        <v>26.6</v>
      </c>
      <c r="EK13" s="122">
        <v>25.87</v>
      </c>
      <c r="EL13" s="122">
        <v>25.32</v>
      </c>
      <c r="EM13" s="122">
        <v>25.42</v>
      </c>
      <c r="EN13" s="122">
        <v>26.01</v>
      </c>
      <c r="EO13" s="122">
        <v>26.4</v>
      </c>
      <c r="EP13" s="122">
        <v>26.7</v>
      </c>
      <c r="EQ13" s="122">
        <v>26.37</v>
      </c>
      <c r="ER13" s="122">
        <v>25.49</v>
      </c>
      <c r="ES13" s="122">
        <v>24.51</v>
      </c>
      <c r="ET13" s="122">
        <v>23.56</v>
      </c>
      <c r="EU13" s="122">
        <v>22.52</v>
      </c>
      <c r="EV13" s="122">
        <v>22.02</v>
      </c>
      <c r="EW13" s="122">
        <v>21.96</v>
      </c>
      <c r="EX13" s="122">
        <v>22.34</v>
      </c>
      <c r="EY13" s="122">
        <v>23.13</v>
      </c>
      <c r="EZ13" s="122">
        <v>24.36</v>
      </c>
      <c r="FA13" s="122">
        <v>25.68</v>
      </c>
      <c r="FB13" s="122">
        <v>27.02</v>
      </c>
      <c r="FC13" s="122">
        <v>28</v>
      </c>
      <c r="FD13" s="122">
        <v>28.79</v>
      </c>
      <c r="FE13" s="122">
        <v>29.26</v>
      </c>
      <c r="FF13" s="122">
        <v>29.88</v>
      </c>
      <c r="FG13" s="122">
        <v>30.42</v>
      </c>
      <c r="FH13" s="122">
        <v>31.02</v>
      </c>
      <c r="FI13" s="122">
        <v>31.53</v>
      </c>
      <c r="FJ13" s="122">
        <v>31.6</v>
      </c>
      <c r="FK13" s="122">
        <v>33.08</v>
      </c>
      <c r="FL13" s="122">
        <v>34.68</v>
      </c>
      <c r="FM13" s="122">
        <v>35.21</v>
      </c>
      <c r="FN13" s="122">
        <v>35.4</v>
      </c>
      <c r="FO13" s="122">
        <v>34.479999999999997</v>
      </c>
      <c r="FP13" s="122">
        <v>33.82</v>
      </c>
      <c r="FQ13" s="122">
        <v>32.82</v>
      </c>
      <c r="FR13" s="122">
        <v>32.049999999999997</v>
      </c>
      <c r="FS13" s="122">
        <v>31.21</v>
      </c>
    </row>
    <row r="14" spans="2:175" ht="13.5" thickBot="1" x14ac:dyDescent="0.25"/>
    <row r="15" spans="2:175" ht="13.5" thickBot="1" x14ac:dyDescent="0.25">
      <c r="B15" s="67"/>
      <c r="C15" t="s">
        <v>97</v>
      </c>
      <c r="CF15" s="130"/>
      <c r="CG15" s="130" t="s">
        <v>258</v>
      </c>
      <c r="CH15" s="327" t="s">
        <v>259</v>
      </c>
    </row>
    <row r="16" spans="2:175" x14ac:dyDescent="0.2">
      <c r="CF16" s="328" t="s">
        <v>211</v>
      </c>
      <c r="CG16" s="328">
        <v>55.49</v>
      </c>
      <c r="CH16" s="329">
        <v>54.67</v>
      </c>
    </row>
    <row r="17" spans="3:86" x14ac:dyDescent="0.2">
      <c r="Z17" s="68"/>
      <c r="CF17" s="330" t="s">
        <v>213</v>
      </c>
      <c r="CG17" s="330">
        <v>49.13</v>
      </c>
      <c r="CH17" s="331">
        <v>45.17</v>
      </c>
    </row>
    <row r="18" spans="3:86" x14ac:dyDescent="0.2">
      <c r="CF18" s="330" t="s">
        <v>171</v>
      </c>
      <c r="CG18" s="330">
        <v>39.51</v>
      </c>
      <c r="CH18" s="331">
        <v>38.020000000000003</v>
      </c>
    </row>
    <row r="19" spans="3:86" x14ac:dyDescent="0.2">
      <c r="CF19" s="330" t="s">
        <v>143</v>
      </c>
      <c r="CG19" s="330">
        <v>36.06</v>
      </c>
      <c r="CH19" s="331">
        <v>36.76</v>
      </c>
    </row>
    <row r="20" spans="3:86" x14ac:dyDescent="0.2">
      <c r="CF20" s="330" t="s">
        <v>141</v>
      </c>
      <c r="CG20" s="330">
        <v>34.9</v>
      </c>
      <c r="CH20" s="331">
        <v>34.82</v>
      </c>
    </row>
    <row r="21" spans="3:86" x14ac:dyDescent="0.2">
      <c r="CF21" s="330" t="s">
        <v>131</v>
      </c>
      <c r="CG21" s="330">
        <v>34.86</v>
      </c>
      <c r="CH21" s="331">
        <v>36.619999999999997</v>
      </c>
    </row>
    <row r="22" spans="3:86" x14ac:dyDescent="0.2">
      <c r="CF22" s="330" t="s">
        <v>136</v>
      </c>
      <c r="CG22" s="330">
        <v>34.549999999999997</v>
      </c>
      <c r="CH22" s="331">
        <v>35.82</v>
      </c>
    </row>
    <row r="23" spans="3:86" x14ac:dyDescent="0.2">
      <c r="CF23" s="330" t="s">
        <v>215</v>
      </c>
      <c r="CG23" s="330">
        <v>34.25</v>
      </c>
      <c r="CH23" s="331">
        <v>36.75</v>
      </c>
    </row>
    <row r="24" spans="3:86" x14ac:dyDescent="0.2">
      <c r="CF24" s="330" t="s">
        <v>76</v>
      </c>
      <c r="CG24" s="330">
        <v>33.56</v>
      </c>
      <c r="CH24" s="331">
        <v>32.32</v>
      </c>
    </row>
    <row r="25" spans="3:86" x14ac:dyDescent="0.2">
      <c r="CF25" s="330" t="s">
        <v>77</v>
      </c>
      <c r="CG25" s="330">
        <v>32.56</v>
      </c>
      <c r="CH25" s="331">
        <v>34.380000000000003</v>
      </c>
    </row>
    <row r="26" spans="3:86" x14ac:dyDescent="0.2">
      <c r="CF26" s="330" t="s">
        <v>132</v>
      </c>
      <c r="CG26" s="330">
        <v>31.66</v>
      </c>
      <c r="CH26" s="331">
        <v>33.6</v>
      </c>
    </row>
    <row r="27" spans="3:86" x14ac:dyDescent="0.2">
      <c r="CF27" s="330" t="s">
        <v>154</v>
      </c>
      <c r="CG27" s="330">
        <v>31.63</v>
      </c>
      <c r="CH27" s="331">
        <v>34.54</v>
      </c>
    </row>
    <row r="28" spans="3:86" x14ac:dyDescent="0.2">
      <c r="CF28" s="436" t="s">
        <v>206</v>
      </c>
      <c r="CG28" s="436">
        <v>31.6</v>
      </c>
      <c r="CH28" s="363">
        <v>30.54</v>
      </c>
    </row>
    <row r="29" spans="3:86" x14ac:dyDescent="0.2">
      <c r="CF29" s="330" t="s">
        <v>80</v>
      </c>
      <c r="CG29" s="330">
        <v>30.78</v>
      </c>
      <c r="CH29" s="331">
        <v>31.02</v>
      </c>
    </row>
    <row r="30" spans="3:86" x14ac:dyDescent="0.2">
      <c r="CF30" s="436" t="s">
        <v>79</v>
      </c>
      <c r="CG30" s="436">
        <v>30.59</v>
      </c>
      <c r="CH30" s="363">
        <v>29.99</v>
      </c>
    </row>
    <row r="31" spans="3:86" x14ac:dyDescent="0.2">
      <c r="CF31" s="330" t="s">
        <v>137</v>
      </c>
      <c r="CG31" s="330">
        <v>30.44</v>
      </c>
      <c r="CH31" s="331">
        <v>33.19</v>
      </c>
    </row>
    <row r="32" spans="3:86" ht="14.25" x14ac:dyDescent="0.2">
      <c r="C32" s="54" t="s">
        <v>82</v>
      </c>
      <c r="CF32" s="336" t="s">
        <v>78</v>
      </c>
      <c r="CG32" s="336">
        <v>30.4</v>
      </c>
      <c r="CH32" s="337">
        <v>31.25</v>
      </c>
    </row>
    <row r="33" spans="84:86" x14ac:dyDescent="0.2">
      <c r="CF33" s="330" t="s">
        <v>133</v>
      </c>
      <c r="CG33" s="330">
        <v>30.39</v>
      </c>
      <c r="CH33" s="331">
        <v>30.1</v>
      </c>
    </row>
    <row r="34" spans="84:86" x14ac:dyDescent="0.2">
      <c r="CF34" s="330" t="s">
        <v>152</v>
      </c>
      <c r="CG34" s="330">
        <v>30.36</v>
      </c>
      <c r="CH34" s="331">
        <v>28.74</v>
      </c>
    </row>
    <row r="35" spans="84:86" x14ac:dyDescent="0.2">
      <c r="CF35" s="330" t="s">
        <v>214</v>
      </c>
      <c r="CG35" s="330">
        <v>30.31</v>
      </c>
      <c r="CH35" s="331">
        <v>32.86</v>
      </c>
    </row>
    <row r="36" spans="84:86" x14ac:dyDescent="0.2">
      <c r="CF36" s="330" t="s">
        <v>217</v>
      </c>
      <c r="CG36" s="330">
        <v>30.03</v>
      </c>
      <c r="CH36" s="331">
        <v>29.64</v>
      </c>
    </row>
    <row r="37" spans="84:86" x14ac:dyDescent="0.2">
      <c r="CF37" s="330" t="s">
        <v>197</v>
      </c>
      <c r="CG37" s="330">
        <v>29.65</v>
      </c>
      <c r="CH37" s="331">
        <v>31.55</v>
      </c>
    </row>
    <row r="38" spans="84:86" x14ac:dyDescent="0.2">
      <c r="CF38" s="330" t="s">
        <v>216</v>
      </c>
      <c r="CG38" s="330">
        <v>29.18</v>
      </c>
      <c r="CH38" s="331">
        <v>28.97</v>
      </c>
    </row>
    <row r="39" spans="84:86" x14ac:dyDescent="0.2">
      <c r="CF39" s="330" t="s">
        <v>140</v>
      </c>
      <c r="CG39" s="330">
        <v>29.04</v>
      </c>
      <c r="CH39" s="331">
        <v>28.98</v>
      </c>
    </row>
    <row r="40" spans="84:86" x14ac:dyDescent="0.2">
      <c r="CF40" s="330" t="s">
        <v>218</v>
      </c>
      <c r="CG40" s="330">
        <v>28.07</v>
      </c>
      <c r="CH40" s="331">
        <v>29.51</v>
      </c>
    </row>
    <row r="41" spans="84:86" x14ac:dyDescent="0.2">
      <c r="CF41" s="330" t="s">
        <v>144</v>
      </c>
      <c r="CG41" s="330">
        <v>27.67</v>
      </c>
      <c r="CH41" s="331">
        <v>26.28</v>
      </c>
    </row>
    <row r="42" spans="84:86" x14ac:dyDescent="0.2">
      <c r="CF42" s="330" t="s">
        <v>134</v>
      </c>
      <c r="CG42" s="330">
        <v>26.98</v>
      </c>
      <c r="CH42" s="331">
        <v>29.15</v>
      </c>
    </row>
    <row r="43" spans="84:86" ht="13.5" thickBot="1" x14ac:dyDescent="0.25">
      <c r="CF43" s="330" t="s">
        <v>156</v>
      </c>
      <c r="CG43" s="330">
        <v>25.59</v>
      </c>
      <c r="CH43" s="331">
        <v>26.64</v>
      </c>
    </row>
    <row r="44" spans="84:86" ht="13.5" thickBot="1" x14ac:dyDescent="0.25">
      <c r="CF44" s="130" t="s">
        <v>219</v>
      </c>
      <c r="CG44" s="130">
        <v>32.369999999999997</v>
      </c>
      <c r="CH44" s="327">
        <v>33.130000000000003</v>
      </c>
    </row>
    <row r="46" spans="84:86" ht="13.5" thickBot="1" x14ac:dyDescent="0.25"/>
    <row r="47" spans="84:86" ht="13.5" thickBot="1" x14ac:dyDescent="0.25">
      <c r="CF47" s="338"/>
      <c r="CG47" s="130" t="s">
        <v>232</v>
      </c>
      <c r="CH47" s="130" t="s">
        <v>221</v>
      </c>
    </row>
    <row r="48" spans="84:86" x14ac:dyDescent="0.2">
      <c r="CF48" s="328" t="s">
        <v>211</v>
      </c>
      <c r="CG48" s="329">
        <v>55.88</v>
      </c>
      <c r="CH48" s="329">
        <v>56</v>
      </c>
    </row>
    <row r="49" spans="2:86" x14ac:dyDescent="0.2">
      <c r="B49" s="61"/>
      <c r="C49" s="61"/>
      <c r="D49" s="61"/>
      <c r="E49" s="61"/>
      <c r="CF49" s="330" t="s">
        <v>171</v>
      </c>
      <c r="CG49" s="331">
        <v>38.79</v>
      </c>
      <c r="CH49" s="331">
        <v>38.65</v>
      </c>
    </row>
    <row r="50" spans="2:86" x14ac:dyDescent="0.2">
      <c r="CF50" s="330" t="s">
        <v>215</v>
      </c>
      <c r="CG50" s="331">
        <v>37.96</v>
      </c>
      <c r="CH50" s="331">
        <v>28.38</v>
      </c>
    </row>
    <row r="51" spans="2:86" x14ac:dyDescent="0.2">
      <c r="CF51" s="330" t="s">
        <v>154</v>
      </c>
      <c r="CG51" s="331">
        <v>37.94</v>
      </c>
      <c r="CH51" s="331">
        <v>30.7</v>
      </c>
    </row>
    <row r="52" spans="2:86" x14ac:dyDescent="0.2">
      <c r="CF52" s="330" t="s">
        <v>143</v>
      </c>
      <c r="CG52" s="331">
        <v>37.630000000000003</v>
      </c>
      <c r="CH52" s="331">
        <v>37.200000000000003</v>
      </c>
    </row>
    <row r="53" spans="2:86" x14ac:dyDescent="0.2">
      <c r="CF53" s="330" t="s">
        <v>136</v>
      </c>
      <c r="CG53" s="331">
        <v>37.340000000000003</v>
      </c>
      <c r="CH53" s="331">
        <v>31.17</v>
      </c>
    </row>
    <row r="54" spans="2:86" x14ac:dyDescent="0.2">
      <c r="CF54" s="330" t="s">
        <v>131</v>
      </c>
      <c r="CG54" s="331">
        <v>37.020000000000003</v>
      </c>
      <c r="CH54" s="331">
        <v>31.99</v>
      </c>
    </row>
    <row r="55" spans="2:86" x14ac:dyDescent="0.2">
      <c r="CF55" s="330" t="s">
        <v>141</v>
      </c>
      <c r="CG55" s="331">
        <v>36.79</v>
      </c>
      <c r="CH55" s="331">
        <v>28.68</v>
      </c>
    </row>
    <row r="56" spans="2:86" x14ac:dyDescent="0.2">
      <c r="CF56" s="330" t="s">
        <v>132</v>
      </c>
      <c r="CG56" s="331">
        <v>36.42</v>
      </c>
      <c r="CH56" s="331">
        <v>28.1</v>
      </c>
    </row>
    <row r="57" spans="2:86" x14ac:dyDescent="0.2">
      <c r="CF57" s="330" t="s">
        <v>77</v>
      </c>
      <c r="CG57" s="331">
        <v>36.409999999999997</v>
      </c>
      <c r="CH57" s="331">
        <v>27.38</v>
      </c>
    </row>
    <row r="58" spans="2:86" x14ac:dyDescent="0.2">
      <c r="CF58" s="330" t="s">
        <v>214</v>
      </c>
      <c r="CG58" s="331">
        <v>35.42</v>
      </c>
      <c r="CH58" s="331">
        <v>28</v>
      </c>
    </row>
    <row r="59" spans="2:86" x14ac:dyDescent="0.2">
      <c r="CF59" s="330" t="s">
        <v>137</v>
      </c>
      <c r="CG59" s="331">
        <v>35.049999999999997</v>
      </c>
      <c r="CH59" s="331">
        <v>26.7</v>
      </c>
    </row>
    <row r="60" spans="2:86" x14ac:dyDescent="0.2">
      <c r="CF60" s="330" t="s">
        <v>76</v>
      </c>
      <c r="CG60" s="331">
        <v>34.4</v>
      </c>
      <c r="CH60" s="331">
        <v>30.18</v>
      </c>
    </row>
    <row r="61" spans="2:86" x14ac:dyDescent="0.2">
      <c r="CF61" s="330" t="s">
        <v>197</v>
      </c>
      <c r="CG61" s="331">
        <v>32.68</v>
      </c>
      <c r="CH61" s="331">
        <v>23.76</v>
      </c>
    </row>
    <row r="62" spans="2:86" x14ac:dyDescent="0.2">
      <c r="CF62" s="336" t="s">
        <v>78</v>
      </c>
      <c r="CG62" s="337">
        <v>32.369999999999997</v>
      </c>
      <c r="CH62" s="337">
        <v>25.96</v>
      </c>
    </row>
    <row r="63" spans="2:86" x14ac:dyDescent="0.2">
      <c r="CF63" s="330" t="s">
        <v>217</v>
      </c>
      <c r="CG63" s="331">
        <v>31.89</v>
      </c>
      <c r="CH63" s="331">
        <v>27.18</v>
      </c>
    </row>
    <row r="64" spans="2:86" x14ac:dyDescent="0.2">
      <c r="CF64" s="362" t="s">
        <v>80</v>
      </c>
      <c r="CG64" s="363">
        <v>31.59</v>
      </c>
      <c r="CH64" s="363">
        <v>24.08</v>
      </c>
    </row>
    <row r="65" spans="84:86" x14ac:dyDescent="0.2">
      <c r="CF65" s="330" t="s">
        <v>79</v>
      </c>
      <c r="CG65" s="331">
        <v>30.99</v>
      </c>
      <c r="CH65" s="331">
        <v>25.31</v>
      </c>
    </row>
    <row r="66" spans="84:86" x14ac:dyDescent="0.2">
      <c r="CF66" s="330" t="s">
        <v>133</v>
      </c>
      <c r="CG66" s="331">
        <v>30.96</v>
      </c>
      <c r="CH66" s="331">
        <v>29.12</v>
      </c>
    </row>
    <row r="67" spans="84:86" x14ac:dyDescent="0.2">
      <c r="CF67" s="330" t="s">
        <v>134</v>
      </c>
      <c r="CG67" s="331">
        <v>30.61</v>
      </c>
      <c r="CH67" s="331">
        <v>21.72</v>
      </c>
    </row>
    <row r="68" spans="84:86" x14ac:dyDescent="0.2">
      <c r="CF68" s="330" t="s">
        <v>218</v>
      </c>
      <c r="CG68" s="331">
        <v>30.48</v>
      </c>
      <c r="CH68" s="331">
        <v>23.8</v>
      </c>
    </row>
    <row r="69" spans="84:86" x14ac:dyDescent="0.2">
      <c r="CF69" s="330" t="s">
        <v>216</v>
      </c>
      <c r="CG69" s="331">
        <v>30.32</v>
      </c>
      <c r="CH69" s="331">
        <v>25.28</v>
      </c>
    </row>
    <row r="70" spans="84:86" x14ac:dyDescent="0.2">
      <c r="CF70" s="330" t="s">
        <v>156</v>
      </c>
      <c r="CG70" s="331">
        <v>29.76</v>
      </c>
      <c r="CH70" s="331">
        <v>21.63</v>
      </c>
    </row>
    <row r="71" spans="84:86" x14ac:dyDescent="0.2">
      <c r="CF71" s="330" t="s">
        <v>152</v>
      </c>
      <c r="CG71" s="331">
        <v>29.68</v>
      </c>
      <c r="CH71" s="331">
        <v>27.77</v>
      </c>
    </row>
    <row r="72" spans="84:86" ht="13.5" thickBot="1" x14ac:dyDescent="0.25">
      <c r="CF72" s="330" t="s">
        <v>144</v>
      </c>
      <c r="CG72" s="331">
        <v>29.19</v>
      </c>
      <c r="CH72" s="331">
        <v>25.66</v>
      </c>
    </row>
    <row r="73" spans="84:86" ht="13.5" thickBot="1" x14ac:dyDescent="0.25">
      <c r="CF73" s="130" t="s">
        <v>219</v>
      </c>
      <c r="CG73" s="327">
        <v>34.86</v>
      </c>
      <c r="CH73" s="327">
        <v>28.46</v>
      </c>
    </row>
    <row r="84" spans="2:7" ht="18.75" x14ac:dyDescent="0.25">
      <c r="B84" s="463" t="s">
        <v>225</v>
      </c>
      <c r="C84" s="464"/>
      <c r="D84" s="464"/>
      <c r="E84" s="464"/>
      <c r="F84" s="464"/>
      <c r="G84" s="464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7" sqref="T67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S12" sqref="S12"/>
    </sheetView>
  </sheetViews>
  <sheetFormatPr defaultRowHeight="12.75" x14ac:dyDescent="0.2"/>
  <cols>
    <col min="1" max="1" width="9.140625" style="270"/>
    <col min="2" max="2" width="23.28515625" style="270" customWidth="1"/>
    <col min="3" max="16384" width="9.140625" style="270"/>
  </cols>
  <sheetData>
    <row r="2" spans="2:13" ht="15.75" x14ac:dyDescent="0.25">
      <c r="B2" s="124" t="s">
        <v>195</v>
      </c>
      <c r="G2" s="271"/>
    </row>
    <row r="5" spans="2:13" ht="13.5" thickBot="1" x14ac:dyDescent="0.25"/>
    <row r="6" spans="2:13" ht="16.5" customHeight="1" thickBot="1" x14ac:dyDescent="0.25">
      <c r="B6" s="465" t="s">
        <v>86</v>
      </c>
      <c r="C6" s="467" t="s">
        <v>182</v>
      </c>
      <c r="D6" s="468"/>
      <c r="E6" s="468"/>
      <c r="F6" s="468"/>
      <c r="G6" s="468"/>
      <c r="H6" s="468"/>
      <c r="I6" s="467" t="s">
        <v>183</v>
      </c>
      <c r="J6" s="468"/>
      <c r="K6" s="468"/>
      <c r="L6" s="468"/>
      <c r="M6" s="469"/>
    </row>
    <row r="7" spans="2:13" ht="16.5" customHeight="1" thickBot="1" x14ac:dyDescent="0.25">
      <c r="B7" s="466"/>
      <c r="C7" s="272" t="s">
        <v>229</v>
      </c>
      <c r="D7" s="273" t="s">
        <v>241</v>
      </c>
      <c r="E7" s="273" t="s">
        <v>184</v>
      </c>
      <c r="F7" s="274" t="s">
        <v>185</v>
      </c>
      <c r="G7" s="273" t="s">
        <v>186</v>
      </c>
      <c r="H7" s="275" t="s">
        <v>187</v>
      </c>
      <c r="I7" s="276" t="s">
        <v>230</v>
      </c>
      <c r="J7" s="273" t="s">
        <v>188</v>
      </c>
      <c r="K7" s="274" t="s">
        <v>185</v>
      </c>
      <c r="L7" s="273" t="s">
        <v>189</v>
      </c>
      <c r="M7" s="273" t="s">
        <v>190</v>
      </c>
    </row>
    <row r="8" spans="2:13" ht="30" customHeight="1" thickBot="1" x14ac:dyDescent="0.25">
      <c r="B8" s="462" t="s">
        <v>273</v>
      </c>
      <c r="C8" s="283">
        <v>131.53</v>
      </c>
      <c r="D8" s="284"/>
      <c r="E8" s="284">
        <v>130.77000000000001</v>
      </c>
      <c r="F8" s="285">
        <v>141.66999999999999</v>
      </c>
      <c r="G8" s="284">
        <v>133.83000000000001</v>
      </c>
      <c r="H8" s="286">
        <v>102.42</v>
      </c>
      <c r="I8" s="287"/>
      <c r="J8" s="277">
        <v>100.58117305192322</v>
      </c>
      <c r="K8" s="278">
        <v>92.84252135243878</v>
      </c>
      <c r="L8" s="277">
        <v>98.281401778375539</v>
      </c>
      <c r="M8" s="277">
        <v>128.42218316735011</v>
      </c>
    </row>
    <row r="9" spans="2:13" ht="30" customHeight="1" thickBot="1" x14ac:dyDescent="0.25">
      <c r="B9" s="462" t="s">
        <v>191</v>
      </c>
      <c r="C9" s="283">
        <v>620.28</v>
      </c>
      <c r="D9" s="284">
        <v>585.59</v>
      </c>
      <c r="E9" s="342">
        <v>591.72</v>
      </c>
      <c r="F9" s="285">
        <v>616.41999999999996</v>
      </c>
      <c r="G9" s="284">
        <v>748.97</v>
      </c>
      <c r="H9" s="286">
        <v>735.17</v>
      </c>
      <c r="I9" s="279">
        <v>105.92393995799108</v>
      </c>
      <c r="J9" s="277">
        <v>104.82660717907117</v>
      </c>
      <c r="K9" s="278">
        <v>100.62619642451575</v>
      </c>
      <c r="L9" s="277">
        <v>82.817736357931551</v>
      </c>
      <c r="M9" s="277">
        <v>84.372322047961703</v>
      </c>
    </row>
    <row r="10" spans="2:13" ht="30" customHeight="1" thickBot="1" x14ac:dyDescent="0.25">
      <c r="B10" s="462" t="s">
        <v>192</v>
      </c>
      <c r="C10" s="283">
        <v>1192.3599999999999</v>
      </c>
      <c r="D10" s="284">
        <v>1184.48</v>
      </c>
      <c r="E10" s="342">
        <v>1195.27</v>
      </c>
      <c r="F10" s="285">
        <v>1108.33</v>
      </c>
      <c r="G10" s="284">
        <v>1311.01</v>
      </c>
      <c r="H10" s="286">
        <v>968.37</v>
      </c>
      <c r="I10" s="279">
        <v>100.6652708361475</v>
      </c>
      <c r="J10" s="277">
        <v>99.756540363265188</v>
      </c>
      <c r="K10" s="278">
        <v>107.58167693737424</v>
      </c>
      <c r="L10" s="277">
        <v>90.949725783937566</v>
      </c>
      <c r="M10" s="277">
        <v>123.13062155994092</v>
      </c>
    </row>
    <row r="11" spans="2:13" ht="30" customHeight="1" thickBot="1" x14ac:dyDescent="0.25">
      <c r="B11" s="462" t="s">
        <v>193</v>
      </c>
      <c r="C11" s="283">
        <v>2249.6999999999998</v>
      </c>
      <c r="D11" s="284">
        <v>2186.67</v>
      </c>
      <c r="E11" s="342">
        <v>2180.71</v>
      </c>
      <c r="F11" s="285">
        <v>1743.25</v>
      </c>
      <c r="G11" s="284">
        <v>2441.84</v>
      </c>
      <c r="H11" s="286">
        <v>1401.75</v>
      </c>
      <c r="I11" s="279">
        <v>102.88246511819339</v>
      </c>
      <c r="J11" s="277">
        <v>103.16364853648581</v>
      </c>
      <c r="K11" s="278">
        <v>129.05205793775991</v>
      </c>
      <c r="L11" s="277">
        <v>92.131343576974729</v>
      </c>
      <c r="M11" s="277">
        <v>160.49224184055643</v>
      </c>
    </row>
    <row r="12" spans="2:13" ht="30" customHeight="1" thickBot="1" x14ac:dyDescent="0.25">
      <c r="B12" s="462" t="s">
        <v>194</v>
      </c>
      <c r="C12" s="283">
        <v>2447.98</v>
      </c>
      <c r="D12" s="284">
        <v>2390.5</v>
      </c>
      <c r="E12" s="342">
        <v>2370.4299999999998</v>
      </c>
      <c r="F12" s="285">
        <v>1971.15</v>
      </c>
      <c r="G12" s="284">
        <v>2558.31</v>
      </c>
      <c r="H12" s="286">
        <v>1564.48</v>
      </c>
      <c r="I12" s="279">
        <v>102.40451788328801</v>
      </c>
      <c r="J12" s="277">
        <v>103.27155832486089</v>
      </c>
      <c r="K12" s="278">
        <v>124.19044720087258</v>
      </c>
      <c r="L12" s="277">
        <v>95.687387376822983</v>
      </c>
      <c r="M12" s="277">
        <v>156.47243812640622</v>
      </c>
    </row>
    <row r="13" spans="2:13" ht="30" customHeight="1" thickBot="1" x14ac:dyDescent="0.25">
      <c r="B13" s="462" t="s">
        <v>92</v>
      </c>
      <c r="C13" s="367">
        <v>1274.3599999999999</v>
      </c>
      <c r="D13" s="370">
        <v>1268.3599999999999</v>
      </c>
      <c r="E13" s="342">
        <v>1281.05</v>
      </c>
      <c r="F13" s="285">
        <v>1293.96</v>
      </c>
      <c r="G13" s="284">
        <v>1462.98</v>
      </c>
      <c r="H13" s="286">
        <v>1262.48</v>
      </c>
      <c r="I13" s="279">
        <v>100.47305181494212</v>
      </c>
      <c r="J13" s="277">
        <v>99.477772140041367</v>
      </c>
      <c r="K13" s="278">
        <v>98.485270023802883</v>
      </c>
      <c r="L13" s="277">
        <v>87.10713748650015</v>
      </c>
      <c r="M13" s="277">
        <v>100.94100500601988</v>
      </c>
    </row>
    <row r="14" spans="2:13" ht="30" customHeight="1" thickBot="1" x14ac:dyDescent="0.25">
      <c r="B14" s="462" t="s">
        <v>93</v>
      </c>
      <c r="C14" s="368">
        <v>1294.1099999999999</v>
      </c>
      <c r="D14" s="371">
        <v>1277.53</v>
      </c>
      <c r="E14" s="342">
        <v>1279.42</v>
      </c>
      <c r="F14" s="285">
        <v>1327.74</v>
      </c>
      <c r="G14" s="284">
        <v>1450.88</v>
      </c>
      <c r="H14" s="286">
        <v>1258.6199999999999</v>
      </c>
      <c r="I14" s="279">
        <v>101.29781688101257</v>
      </c>
      <c r="J14" s="277">
        <v>101.14817651748447</v>
      </c>
      <c r="K14" s="278">
        <v>97.467124587645159</v>
      </c>
      <c r="L14" s="277">
        <v>89.194833480370519</v>
      </c>
      <c r="M14" s="277">
        <v>102.81975496972875</v>
      </c>
    </row>
    <row r="16" spans="2:13" x14ac:dyDescent="0.2">
      <c r="B16"/>
      <c r="C16"/>
      <c r="D16"/>
    </row>
    <row r="17" spans="2:4" x14ac:dyDescent="0.2">
      <c r="B17" s="345"/>
      <c r="C17" s="345"/>
      <c r="D17" s="345"/>
    </row>
  </sheetData>
  <sheetProtection formatCells="0" formatColumns="0" formatRows="0"/>
  <mergeCells count="3">
    <mergeCell ref="B6:B7"/>
    <mergeCell ref="C6:H6"/>
    <mergeCell ref="I6:M6"/>
  </mergeCells>
  <phoneticPr fontId="8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1" sqref="L11"/>
    </sheetView>
  </sheetViews>
  <sheetFormatPr defaultRowHeight="12.75" x14ac:dyDescent="0.2"/>
  <cols>
    <col min="2" max="2" width="20.140625" customWidth="1"/>
    <col min="3" max="3" width="12.28515625" customWidth="1"/>
    <col min="4" max="4" width="10.42578125" customWidth="1"/>
    <col min="5" max="5" width="13" customWidth="1"/>
    <col min="6" max="6" width="21.140625" customWidth="1"/>
    <col min="7" max="7" width="20.28515625" customWidth="1"/>
    <col min="8" max="8" width="14.42578125" customWidth="1"/>
  </cols>
  <sheetData>
    <row r="2" spans="1:8" x14ac:dyDescent="0.2">
      <c r="A2" s="61" t="s">
        <v>157</v>
      </c>
    </row>
    <row r="4" spans="1:8" ht="13.5" thickBot="1" x14ac:dyDescent="0.25"/>
    <row r="5" spans="1:8" ht="12.75" customHeight="1" x14ac:dyDescent="0.2">
      <c r="B5" s="470" t="s">
        <v>86</v>
      </c>
      <c r="C5" s="473" t="s">
        <v>1</v>
      </c>
      <c r="D5" s="474"/>
      <c r="E5" s="474"/>
      <c r="F5" s="474"/>
      <c r="G5" s="474"/>
      <c r="H5" s="475"/>
    </row>
    <row r="6" spans="1:8" ht="13.5" customHeight="1" thickBot="1" x14ac:dyDescent="0.25">
      <c r="B6" s="471"/>
      <c r="C6" s="476"/>
      <c r="D6" s="477"/>
      <c r="E6" s="477"/>
      <c r="F6" s="477"/>
      <c r="G6" s="477"/>
      <c r="H6" s="478"/>
    </row>
    <row r="7" spans="1:8" ht="23.25" thickBot="1" x14ac:dyDescent="0.25">
      <c r="B7" s="471"/>
      <c r="C7" s="479" t="s">
        <v>87</v>
      </c>
      <c r="D7" s="480"/>
      <c r="E7" s="343" t="s">
        <v>227</v>
      </c>
      <c r="F7" s="29" t="s">
        <v>88</v>
      </c>
      <c r="G7" s="410"/>
      <c r="H7" s="355" t="s">
        <v>227</v>
      </c>
    </row>
    <row r="8" spans="1:8" ht="15.75" thickBot="1" x14ac:dyDescent="0.25">
      <c r="B8" s="472"/>
      <c r="C8" s="119">
        <v>43338</v>
      </c>
      <c r="D8" s="311">
        <v>43331</v>
      </c>
      <c r="E8" s="62" t="s">
        <v>14</v>
      </c>
      <c r="F8" s="356">
        <v>43338</v>
      </c>
      <c r="G8" s="357">
        <v>43331</v>
      </c>
      <c r="H8" s="269" t="s">
        <v>14</v>
      </c>
    </row>
    <row r="9" spans="1:8" ht="27.75" customHeight="1" thickBot="1" x14ac:dyDescent="0.25">
      <c r="B9" s="281" t="s">
        <v>89</v>
      </c>
      <c r="C9" s="66">
        <v>2249.6999999999998</v>
      </c>
      <c r="D9" s="332">
        <v>2186.67</v>
      </c>
      <c r="E9" s="216">
        <v>2.882465118193406</v>
      </c>
      <c r="F9" s="66">
        <v>524.38114773204052</v>
      </c>
      <c r="G9" s="326">
        <v>507.34802784222745</v>
      </c>
      <c r="H9" s="216">
        <v>3.3572851287617382</v>
      </c>
    </row>
    <row r="10" spans="1:8" ht="33.75" customHeight="1" thickBot="1" x14ac:dyDescent="0.25">
      <c r="B10" s="281" t="s">
        <v>165</v>
      </c>
      <c r="C10" s="309">
        <v>2447.98</v>
      </c>
      <c r="D10" s="333">
        <v>2390.5</v>
      </c>
      <c r="E10" s="216">
        <v>2.4045178832880159</v>
      </c>
      <c r="F10" s="66">
        <v>570.59810731434436</v>
      </c>
      <c r="G10" s="326">
        <v>554.64037122969842</v>
      </c>
      <c r="H10" s="216">
        <v>2.87713208637624</v>
      </c>
    </row>
    <row r="11" spans="1:8" ht="28.5" customHeight="1" thickBot="1" x14ac:dyDescent="0.25">
      <c r="B11" s="215" t="s">
        <v>90</v>
      </c>
      <c r="C11" s="282">
        <v>620.28</v>
      </c>
      <c r="D11" s="334">
        <v>585.59</v>
      </c>
      <c r="E11" s="216">
        <v>5.9239399579910756</v>
      </c>
      <c r="F11" s="66">
        <v>144.5806722297329</v>
      </c>
      <c r="G11" s="326">
        <v>135.86774941995361</v>
      </c>
      <c r="H11" s="216">
        <v>6.4127968903411467</v>
      </c>
    </row>
    <row r="12" spans="1:8" ht="22.5" customHeight="1" thickBot="1" x14ac:dyDescent="0.25">
      <c r="B12" s="215" t="s">
        <v>91</v>
      </c>
      <c r="C12" s="282">
        <v>1192.3599999999999</v>
      </c>
      <c r="D12" s="334">
        <v>1184.48</v>
      </c>
      <c r="E12" s="216">
        <v>0.66527083614749782</v>
      </c>
      <c r="F12" s="66">
        <v>277.92643699594424</v>
      </c>
      <c r="G12" s="326">
        <v>274.82134570765663</v>
      </c>
      <c r="H12" s="216">
        <v>1.1298581193873769</v>
      </c>
    </row>
    <row r="13" spans="1:8" ht="23.25" customHeight="1" thickBot="1" x14ac:dyDescent="0.25">
      <c r="B13" s="63" t="s">
        <v>92</v>
      </c>
      <c r="C13" s="66">
        <v>1274.3599999999999</v>
      </c>
      <c r="D13" s="332">
        <v>1268.3599999999999</v>
      </c>
      <c r="E13" s="64">
        <v>0.47305181494213006</v>
      </c>
      <c r="F13" s="66">
        <v>297.03976504591861</v>
      </c>
      <c r="G13" s="326">
        <v>294.28306264501163</v>
      </c>
      <c r="H13" s="64">
        <v>0.9367519748264781</v>
      </c>
    </row>
    <row r="14" spans="1:8" ht="34.5" customHeight="1" thickBot="1" x14ac:dyDescent="0.25">
      <c r="B14" s="461" t="s">
        <v>93</v>
      </c>
      <c r="C14" s="309">
        <v>1294.1099999999999</v>
      </c>
      <c r="D14" s="333">
        <v>1277.53</v>
      </c>
      <c r="E14" s="65">
        <v>1.2978168810125732</v>
      </c>
      <c r="F14" s="66">
        <v>301.64328003356485</v>
      </c>
      <c r="G14" s="326">
        <v>296.41067285382832</v>
      </c>
      <c r="H14" s="65">
        <v>1.7653234714382016</v>
      </c>
    </row>
    <row r="15" spans="1:8" ht="30.75" customHeight="1" thickBot="1" x14ac:dyDescent="0.25">
      <c r="B15" s="481" t="s">
        <v>94</v>
      </c>
      <c r="C15" s="482"/>
      <c r="D15" s="482"/>
      <c r="E15" s="483"/>
      <c r="F15" s="318" t="s">
        <v>272</v>
      </c>
      <c r="G15" s="318" t="s">
        <v>262</v>
      </c>
      <c r="H15" s="344" t="s">
        <v>228</v>
      </c>
    </row>
    <row r="16" spans="1:8" ht="15.75" thickBot="1" x14ac:dyDescent="0.25">
      <c r="B16" s="484"/>
      <c r="C16" s="485"/>
      <c r="D16" s="485"/>
      <c r="E16" s="486"/>
      <c r="F16" s="319">
        <v>4.2901999999999996</v>
      </c>
      <c r="G16" s="319">
        <v>4.3099999999999996</v>
      </c>
      <c r="H16" s="217">
        <v>-0.45939675174014022</v>
      </c>
    </row>
    <row r="19" spans="2:4" x14ac:dyDescent="0.2">
      <c r="B19" s="61"/>
      <c r="C19" s="61"/>
      <c r="D19" s="6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W37" sqref="W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124" t="s">
        <v>181</v>
      </c>
    </row>
    <row r="4" spans="1:4" ht="15.75" x14ac:dyDescent="0.25">
      <c r="A4" s="124" t="s">
        <v>231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69"/>
      <c r="C9" s="54"/>
      <c r="D9" s="54"/>
    </row>
    <row r="10" spans="1:4" ht="21" customHeight="1" x14ac:dyDescent="0.25">
      <c r="C10" s="5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7" sqref="L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270</v>
      </c>
    </row>
    <row r="2" spans="2:18" ht="18.75" x14ac:dyDescent="0.3">
      <c r="B2" s="2" t="s">
        <v>23</v>
      </c>
      <c r="E2" s="2"/>
    </row>
    <row r="3" spans="2:18" ht="15.75" thickBot="1" x14ac:dyDescent="0.3">
      <c r="B3" s="111" t="s">
        <v>124</v>
      </c>
      <c r="C3" s="1"/>
    </row>
    <row r="4" spans="2:18" ht="15" thickBot="1" x14ac:dyDescent="0.25">
      <c r="B4" s="487" t="s">
        <v>0</v>
      </c>
      <c r="C4" s="490" t="s">
        <v>40</v>
      </c>
      <c r="D4" s="493" t="s">
        <v>1</v>
      </c>
      <c r="E4" s="494"/>
      <c r="F4" s="495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88"/>
      <c r="C5" s="491"/>
      <c r="D5" s="496"/>
      <c r="E5" s="497"/>
      <c r="F5" s="498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88"/>
      <c r="C6" s="491"/>
      <c r="D6" s="21" t="s">
        <v>26</v>
      </c>
      <c r="E6" s="125"/>
      <c r="F6" s="126" t="s">
        <v>172</v>
      </c>
      <c r="G6" s="21" t="s">
        <v>26</v>
      </c>
      <c r="H6" s="125"/>
      <c r="I6" s="126" t="s">
        <v>173</v>
      </c>
      <c r="J6" s="57" t="s">
        <v>26</v>
      </c>
      <c r="K6" s="57"/>
      <c r="L6" s="126" t="s">
        <v>173</v>
      </c>
      <c r="M6" s="58" t="s">
        <v>26</v>
      </c>
      <c r="N6" s="361"/>
      <c r="O6" s="126" t="s">
        <v>173</v>
      </c>
      <c r="P6" s="22" t="s">
        <v>26</v>
      </c>
      <c r="Q6" s="125"/>
      <c r="R6" s="126" t="s">
        <v>173</v>
      </c>
    </row>
    <row r="7" spans="2:18" ht="15.75" thickBot="1" x14ac:dyDescent="0.25">
      <c r="B7" s="489"/>
      <c r="C7" s="492"/>
      <c r="D7" s="12" t="s">
        <v>271</v>
      </c>
      <c r="E7" s="106" t="s">
        <v>261</v>
      </c>
      <c r="F7" s="204" t="s">
        <v>14</v>
      </c>
      <c r="G7" s="12" t="s">
        <v>271</v>
      </c>
      <c r="H7" s="106" t="s">
        <v>261</v>
      </c>
      <c r="I7" s="393" t="s">
        <v>14</v>
      </c>
      <c r="J7" s="12" t="s">
        <v>271</v>
      </c>
      <c r="K7" s="106" t="s">
        <v>261</v>
      </c>
      <c r="L7" s="394" t="s">
        <v>14</v>
      </c>
      <c r="M7" s="12" t="s">
        <v>271</v>
      </c>
      <c r="N7" s="106" t="s">
        <v>261</v>
      </c>
      <c r="O7" s="204" t="s">
        <v>14</v>
      </c>
      <c r="P7" s="12" t="s">
        <v>271</v>
      </c>
      <c r="Q7" s="106" t="s">
        <v>261</v>
      </c>
      <c r="R7" s="204" t="s">
        <v>14</v>
      </c>
    </row>
    <row r="8" spans="2:18" ht="27" customHeight="1" x14ac:dyDescent="0.2">
      <c r="B8" s="501" t="s">
        <v>55</v>
      </c>
      <c r="C8" s="230" t="s">
        <v>158</v>
      </c>
      <c r="D8" s="25">
        <v>1274.357</v>
      </c>
      <c r="E8" s="24">
        <v>1268.355</v>
      </c>
      <c r="F8" s="372">
        <v>0.4732113643262299</v>
      </c>
      <c r="G8" s="25">
        <v>1287.643</v>
      </c>
      <c r="H8" s="395">
        <v>1282.42</v>
      </c>
      <c r="I8" s="396">
        <v>0.40727686717299766</v>
      </c>
      <c r="J8" s="25">
        <v>1290.5889999999999</v>
      </c>
      <c r="K8" s="24">
        <v>1321.413</v>
      </c>
      <c r="L8" s="378">
        <v>-2.3326545145234738</v>
      </c>
      <c r="M8" s="25" t="s">
        <v>95</v>
      </c>
      <c r="N8" s="395" t="s">
        <v>95</v>
      </c>
      <c r="O8" s="396" t="s">
        <v>245</v>
      </c>
      <c r="P8" s="25">
        <v>1129.068</v>
      </c>
      <c r="Q8" s="395">
        <v>1148.9259999999999</v>
      </c>
      <c r="R8" s="396">
        <v>-1.7283967809937235</v>
      </c>
    </row>
    <row r="9" spans="2:18" ht="23.25" customHeight="1" x14ac:dyDescent="0.2">
      <c r="B9" s="502"/>
      <c r="C9" s="231" t="s">
        <v>159</v>
      </c>
      <c r="D9" s="26">
        <v>1294.114</v>
      </c>
      <c r="E9" s="41">
        <v>1277.53</v>
      </c>
      <c r="F9" s="373">
        <v>1.2981299852058317</v>
      </c>
      <c r="G9" s="26">
        <v>1306.9749999999999</v>
      </c>
      <c r="H9" s="397">
        <v>1282.2909999999999</v>
      </c>
      <c r="I9" s="398">
        <v>1.9249920649836869</v>
      </c>
      <c r="J9" s="26">
        <v>1273.008</v>
      </c>
      <c r="K9" s="41">
        <v>1248.183</v>
      </c>
      <c r="L9" s="379">
        <v>1.988891052033239</v>
      </c>
      <c r="M9" s="26">
        <v>1279.703</v>
      </c>
      <c r="N9" s="397">
        <v>1283.0360000000001</v>
      </c>
      <c r="O9" s="398">
        <v>-0.25977447242322771</v>
      </c>
      <c r="P9" s="26">
        <v>1250.7550000000001</v>
      </c>
      <c r="Q9" s="399">
        <v>1238.94</v>
      </c>
      <c r="R9" s="398">
        <v>0.95363778714062464</v>
      </c>
    </row>
    <row r="10" spans="2:18" ht="27" customHeight="1" x14ac:dyDescent="0.2">
      <c r="B10" s="502"/>
      <c r="C10" s="231" t="s">
        <v>166</v>
      </c>
      <c r="D10" s="26">
        <v>1360.6189999999999</v>
      </c>
      <c r="E10" s="41">
        <v>1426.567</v>
      </c>
      <c r="F10" s="373">
        <v>-4.6228463156655168</v>
      </c>
      <c r="G10" s="26" t="s">
        <v>95</v>
      </c>
      <c r="H10" s="397" t="s">
        <v>95</v>
      </c>
      <c r="I10" s="400" t="s">
        <v>245</v>
      </c>
      <c r="J10" s="115" t="s">
        <v>95</v>
      </c>
      <c r="K10" s="41" t="s">
        <v>95</v>
      </c>
      <c r="L10" s="401" t="s">
        <v>245</v>
      </c>
      <c r="M10" s="26" t="s">
        <v>27</v>
      </c>
      <c r="N10" s="397" t="s">
        <v>27</v>
      </c>
      <c r="O10" s="400" t="s">
        <v>27</v>
      </c>
      <c r="P10" s="402" t="s">
        <v>27</v>
      </c>
      <c r="Q10" s="403" t="s">
        <v>27</v>
      </c>
      <c r="R10" s="400" t="s">
        <v>27</v>
      </c>
    </row>
    <row r="11" spans="2:18" ht="27.75" customHeight="1" x14ac:dyDescent="0.2">
      <c r="B11" s="502"/>
      <c r="C11" s="231" t="s">
        <v>167</v>
      </c>
      <c r="D11" s="26">
        <v>1488.13</v>
      </c>
      <c r="E11" s="41">
        <v>1465.03</v>
      </c>
      <c r="F11" s="373">
        <v>1.5767595202828704</v>
      </c>
      <c r="G11" s="26">
        <v>1559.19</v>
      </c>
      <c r="H11" s="397">
        <v>1490.126</v>
      </c>
      <c r="I11" s="398">
        <v>4.6347758511696382</v>
      </c>
      <c r="J11" s="115" t="s">
        <v>95</v>
      </c>
      <c r="K11" s="41" t="s">
        <v>95</v>
      </c>
      <c r="L11" s="401" t="s">
        <v>245</v>
      </c>
      <c r="M11" s="26" t="s">
        <v>95</v>
      </c>
      <c r="N11" s="397" t="s">
        <v>95</v>
      </c>
      <c r="O11" s="400" t="s">
        <v>245</v>
      </c>
      <c r="P11" s="402" t="s">
        <v>95</v>
      </c>
      <c r="Q11" s="403" t="s">
        <v>95</v>
      </c>
      <c r="R11" s="400" t="s">
        <v>245</v>
      </c>
    </row>
    <row r="12" spans="2:18" ht="25.5" x14ac:dyDescent="0.2">
      <c r="B12" s="502"/>
      <c r="C12" s="231" t="s">
        <v>56</v>
      </c>
      <c r="D12" s="26">
        <v>1278.5989999999999</v>
      </c>
      <c r="E12" s="41">
        <v>1271.136</v>
      </c>
      <c r="F12" s="373">
        <v>0.58711262996248748</v>
      </c>
      <c r="G12" s="26">
        <v>1277.2739999999999</v>
      </c>
      <c r="H12" s="397">
        <v>1273.02</v>
      </c>
      <c r="I12" s="398">
        <v>0.33416599896308818</v>
      </c>
      <c r="J12" s="115" t="s">
        <v>95</v>
      </c>
      <c r="K12" s="41" t="s">
        <v>95</v>
      </c>
      <c r="L12" s="401" t="s">
        <v>245</v>
      </c>
      <c r="M12" s="26">
        <v>1281.6410000000001</v>
      </c>
      <c r="N12" s="397">
        <v>1245.0899999999999</v>
      </c>
      <c r="O12" s="398">
        <v>2.9356110803235236</v>
      </c>
      <c r="P12" s="26" t="s">
        <v>95</v>
      </c>
      <c r="Q12" s="397" t="s">
        <v>95</v>
      </c>
      <c r="R12" s="400" t="s">
        <v>245</v>
      </c>
    </row>
    <row r="13" spans="2:18" ht="23.25" customHeight="1" x14ac:dyDescent="0.2">
      <c r="B13" s="502"/>
      <c r="C13" s="231" t="s">
        <v>57</v>
      </c>
      <c r="D13" s="26" t="s">
        <v>27</v>
      </c>
      <c r="E13" s="41" t="s">
        <v>27</v>
      </c>
      <c r="F13" s="374" t="s">
        <v>27</v>
      </c>
      <c r="G13" s="26" t="s">
        <v>27</v>
      </c>
      <c r="H13" s="397" t="s">
        <v>27</v>
      </c>
      <c r="I13" s="400" t="s">
        <v>27</v>
      </c>
      <c r="J13" s="115" t="s">
        <v>27</v>
      </c>
      <c r="K13" s="41" t="s">
        <v>27</v>
      </c>
      <c r="L13" s="401" t="s">
        <v>27</v>
      </c>
      <c r="M13" s="26" t="s">
        <v>27</v>
      </c>
      <c r="N13" s="397" t="s">
        <v>27</v>
      </c>
      <c r="O13" s="400" t="s">
        <v>27</v>
      </c>
      <c r="P13" s="26" t="s">
        <v>27</v>
      </c>
      <c r="Q13" s="397" t="s">
        <v>27</v>
      </c>
      <c r="R13" s="400" t="s">
        <v>27</v>
      </c>
    </row>
    <row r="14" spans="2:18" ht="15.75" thickBot="1" x14ac:dyDescent="0.25">
      <c r="B14" s="503"/>
      <c r="C14" s="312" t="s">
        <v>58</v>
      </c>
      <c r="D14" s="30" t="s">
        <v>95</v>
      </c>
      <c r="E14" s="113" t="s">
        <v>95</v>
      </c>
      <c r="F14" s="375" t="s">
        <v>245</v>
      </c>
      <c r="G14" s="28" t="s">
        <v>27</v>
      </c>
      <c r="H14" s="404" t="s">
        <v>27</v>
      </c>
      <c r="I14" s="405" t="s">
        <v>27</v>
      </c>
      <c r="J14" s="127" t="s">
        <v>27</v>
      </c>
      <c r="K14" s="39" t="s">
        <v>27</v>
      </c>
      <c r="L14" s="406" t="s">
        <v>27</v>
      </c>
      <c r="M14" s="28" t="s">
        <v>95</v>
      </c>
      <c r="N14" s="404" t="s">
        <v>95</v>
      </c>
      <c r="O14" s="405" t="s">
        <v>245</v>
      </c>
      <c r="P14" s="28" t="s">
        <v>27</v>
      </c>
      <c r="Q14" s="404" t="s">
        <v>27</v>
      </c>
      <c r="R14" s="405" t="s">
        <v>27</v>
      </c>
    </row>
    <row r="15" spans="2:18" ht="15.75" customHeight="1" x14ac:dyDescent="0.2">
      <c r="B15" s="504" t="s">
        <v>59</v>
      </c>
      <c r="C15" s="505"/>
      <c r="D15" s="25">
        <v>1482.79</v>
      </c>
      <c r="E15" s="24">
        <v>1464.105</v>
      </c>
      <c r="F15" s="372">
        <v>1.276206283019315</v>
      </c>
      <c r="G15" s="26">
        <v>1496.1610000000001</v>
      </c>
      <c r="H15" s="397">
        <v>1452.779</v>
      </c>
      <c r="I15" s="400">
        <v>2.9861389791565038</v>
      </c>
      <c r="J15" s="25">
        <v>1446.44</v>
      </c>
      <c r="K15" s="24">
        <v>1500.9159999999999</v>
      </c>
      <c r="L15" s="378">
        <v>-3.6295169083412988</v>
      </c>
      <c r="M15" s="25">
        <v>1291.335</v>
      </c>
      <c r="N15" s="395">
        <v>1291.405</v>
      </c>
      <c r="O15" s="396">
        <v>-5.4204529175538533E-3</v>
      </c>
      <c r="P15" s="25" t="s">
        <v>27</v>
      </c>
      <c r="Q15" s="395" t="s">
        <v>27</v>
      </c>
      <c r="R15" s="396" t="s">
        <v>27</v>
      </c>
    </row>
    <row r="16" spans="2:18" ht="15" x14ac:dyDescent="0.2">
      <c r="B16" s="506" t="s">
        <v>60</v>
      </c>
      <c r="C16" s="507"/>
      <c r="D16" s="26">
        <v>1083.462</v>
      </c>
      <c r="E16" s="41">
        <v>1077.5899999999999</v>
      </c>
      <c r="F16" s="373">
        <v>0.54491968188272633</v>
      </c>
      <c r="G16" s="26" t="s">
        <v>95</v>
      </c>
      <c r="H16" s="397" t="s">
        <v>95</v>
      </c>
      <c r="I16" s="400" t="s">
        <v>245</v>
      </c>
      <c r="J16" s="115" t="s">
        <v>95</v>
      </c>
      <c r="K16" s="41" t="s">
        <v>95</v>
      </c>
      <c r="L16" s="401" t="s">
        <v>245</v>
      </c>
      <c r="M16" s="26" t="s">
        <v>95</v>
      </c>
      <c r="N16" s="397" t="s">
        <v>95</v>
      </c>
      <c r="O16" s="400" t="s">
        <v>245</v>
      </c>
      <c r="P16" s="26" t="s">
        <v>27</v>
      </c>
      <c r="Q16" s="397" t="s">
        <v>27</v>
      </c>
      <c r="R16" s="398" t="s">
        <v>27</v>
      </c>
    </row>
    <row r="17" spans="2:18" ht="15" customHeight="1" thickBot="1" x14ac:dyDescent="0.25">
      <c r="B17" s="508" t="s">
        <v>61</v>
      </c>
      <c r="C17" s="509"/>
      <c r="D17" s="28">
        <v>1999.904</v>
      </c>
      <c r="E17" s="39">
        <v>1963.942</v>
      </c>
      <c r="F17" s="40">
        <v>1.8311131387790467</v>
      </c>
      <c r="G17" s="28" t="s">
        <v>95</v>
      </c>
      <c r="H17" s="404" t="s">
        <v>95</v>
      </c>
      <c r="I17" s="405" t="s">
        <v>245</v>
      </c>
      <c r="J17" s="127" t="s">
        <v>27</v>
      </c>
      <c r="K17" s="39" t="s">
        <v>27</v>
      </c>
      <c r="L17" s="406" t="s">
        <v>27</v>
      </c>
      <c r="M17" s="28" t="s">
        <v>27</v>
      </c>
      <c r="N17" s="404" t="s">
        <v>27</v>
      </c>
      <c r="O17" s="405" t="s">
        <v>27</v>
      </c>
      <c r="P17" s="28">
        <v>2151.46</v>
      </c>
      <c r="Q17" s="404">
        <v>2178.5039999999999</v>
      </c>
      <c r="R17" s="407">
        <v>-1.2414023568467107</v>
      </c>
    </row>
    <row r="18" spans="2:18" ht="15.75" customHeight="1" x14ac:dyDescent="0.2">
      <c r="B18" s="499" t="s">
        <v>62</v>
      </c>
      <c r="C18" s="313" t="s">
        <v>53</v>
      </c>
      <c r="D18" s="27">
        <v>914.17200000000003</v>
      </c>
      <c r="E18" s="339">
        <v>916.94100000000003</v>
      </c>
      <c r="F18" s="376">
        <v>-0.30198235219059955</v>
      </c>
      <c r="G18" s="27">
        <v>928.64599999999996</v>
      </c>
      <c r="H18" s="408">
        <v>923.93</v>
      </c>
      <c r="I18" s="409">
        <v>0.51042827919864142</v>
      </c>
      <c r="J18" s="27">
        <v>982.40499999999997</v>
      </c>
      <c r="K18" s="339">
        <v>989.30899999999997</v>
      </c>
      <c r="L18" s="385">
        <v>-0.69786083013497258</v>
      </c>
      <c r="M18" s="27">
        <v>921.01499999999999</v>
      </c>
      <c r="N18" s="408">
        <v>932.53800000000001</v>
      </c>
      <c r="O18" s="409">
        <v>-1.2356601017867395</v>
      </c>
      <c r="P18" s="27">
        <v>765.58</v>
      </c>
      <c r="Q18" s="408">
        <v>766.98099999999999</v>
      </c>
      <c r="R18" s="409">
        <v>-0.18266423809715673</v>
      </c>
    </row>
    <row r="19" spans="2:18" ht="37.5" customHeight="1" thickBot="1" x14ac:dyDescent="0.25">
      <c r="B19" s="500"/>
      <c r="C19" s="232" t="s">
        <v>63</v>
      </c>
      <c r="D19" s="28">
        <v>672.11400000000003</v>
      </c>
      <c r="E19" s="39">
        <v>674.08</v>
      </c>
      <c r="F19" s="40">
        <v>-0.29165677664372303</v>
      </c>
      <c r="G19" s="28" t="s">
        <v>95</v>
      </c>
      <c r="H19" s="404" t="s">
        <v>95</v>
      </c>
      <c r="I19" s="405" t="s">
        <v>245</v>
      </c>
      <c r="J19" s="127" t="s">
        <v>95</v>
      </c>
      <c r="K19" s="39" t="s">
        <v>95</v>
      </c>
      <c r="L19" s="406" t="s">
        <v>245</v>
      </c>
      <c r="M19" s="28" t="s">
        <v>95</v>
      </c>
      <c r="N19" s="404" t="s">
        <v>95</v>
      </c>
      <c r="O19" s="405" t="s">
        <v>245</v>
      </c>
      <c r="P19" s="28" t="s">
        <v>95</v>
      </c>
      <c r="Q19" s="404" t="s">
        <v>95</v>
      </c>
      <c r="R19" s="405" t="s">
        <v>245</v>
      </c>
    </row>
    <row r="21" spans="2:18" ht="24" x14ac:dyDescent="0.3">
      <c r="B21" s="20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23" sqref="X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270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32"/>
      <c r="D6" s="33"/>
      <c r="E6" s="3" t="s">
        <v>1</v>
      </c>
      <c r="F6" s="4"/>
      <c r="G6" s="34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35"/>
      <c r="D7" s="38" t="s">
        <v>41</v>
      </c>
      <c r="E7" s="19"/>
      <c r="F7" s="20"/>
      <c r="G7" s="36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7" t="s">
        <v>0</v>
      </c>
      <c r="D8" s="38" t="s">
        <v>42</v>
      </c>
      <c r="E8" s="29" t="s">
        <v>26</v>
      </c>
      <c r="F8" s="9"/>
      <c r="G8" s="11" t="s">
        <v>173</v>
      </c>
      <c r="H8" s="29" t="s">
        <v>26</v>
      </c>
      <c r="I8" s="9"/>
      <c r="J8" s="10" t="s">
        <v>174</v>
      </c>
      <c r="K8" s="29" t="s">
        <v>26</v>
      </c>
      <c r="L8" s="9"/>
      <c r="M8" s="10" t="s">
        <v>174</v>
      </c>
      <c r="N8" s="29" t="s">
        <v>26</v>
      </c>
      <c r="O8" s="9"/>
      <c r="P8" s="10" t="s">
        <v>174</v>
      </c>
      <c r="Q8" s="29" t="s">
        <v>26</v>
      </c>
      <c r="R8" s="9"/>
      <c r="S8" s="11" t="s">
        <v>174</v>
      </c>
    </row>
    <row r="9" spans="3:19" ht="30" customHeight="1" thickBot="1" x14ac:dyDescent="0.25">
      <c r="C9" s="23"/>
      <c r="D9" s="15"/>
      <c r="E9" s="12" t="s">
        <v>271</v>
      </c>
      <c r="F9" s="106" t="s">
        <v>261</v>
      </c>
      <c r="G9" s="13" t="s">
        <v>14</v>
      </c>
      <c r="H9" s="12" t="s">
        <v>271</v>
      </c>
      <c r="I9" s="106" t="s">
        <v>261</v>
      </c>
      <c r="J9" s="13" t="s">
        <v>14</v>
      </c>
      <c r="K9" s="12" t="s">
        <v>271</v>
      </c>
      <c r="L9" s="106" t="s">
        <v>261</v>
      </c>
      <c r="M9" s="13" t="s">
        <v>14</v>
      </c>
      <c r="N9" s="12" t="s">
        <v>271</v>
      </c>
      <c r="O9" s="106" t="s">
        <v>261</v>
      </c>
      <c r="P9" s="13" t="s">
        <v>14</v>
      </c>
      <c r="Q9" s="12" t="s">
        <v>271</v>
      </c>
      <c r="R9" s="106" t="s">
        <v>261</v>
      </c>
      <c r="S9" s="14" t="s">
        <v>14</v>
      </c>
    </row>
    <row r="10" spans="3:19" ht="17.25" customHeight="1" x14ac:dyDescent="0.2">
      <c r="C10" s="510" t="s">
        <v>83</v>
      </c>
      <c r="D10" s="233" t="s">
        <v>43</v>
      </c>
      <c r="E10" s="423" t="s">
        <v>27</v>
      </c>
      <c r="F10" s="424" t="s">
        <v>27</v>
      </c>
      <c r="G10" s="425" t="s">
        <v>27</v>
      </c>
      <c r="H10" s="423" t="s">
        <v>27</v>
      </c>
      <c r="I10" s="424" t="s">
        <v>27</v>
      </c>
      <c r="J10" s="425" t="s">
        <v>27</v>
      </c>
      <c r="K10" s="423" t="s">
        <v>27</v>
      </c>
      <c r="L10" s="424" t="s">
        <v>27</v>
      </c>
      <c r="M10" s="425" t="s">
        <v>27</v>
      </c>
      <c r="N10" s="423" t="s">
        <v>27</v>
      </c>
      <c r="O10" s="424" t="s">
        <v>27</v>
      </c>
      <c r="P10" s="425" t="s">
        <v>27</v>
      </c>
      <c r="Q10" s="423" t="s">
        <v>27</v>
      </c>
      <c r="R10" s="424" t="s">
        <v>27</v>
      </c>
      <c r="S10" s="426" t="s">
        <v>27</v>
      </c>
    </row>
    <row r="11" spans="3:19" ht="15" customHeight="1" x14ac:dyDescent="0.2">
      <c r="C11" s="511"/>
      <c r="D11" s="234" t="s">
        <v>44</v>
      </c>
      <c r="E11" s="26" t="s">
        <v>27</v>
      </c>
      <c r="F11" s="41" t="s">
        <v>245</v>
      </c>
      <c r="G11" s="427" t="s">
        <v>27</v>
      </c>
      <c r="H11" s="26" t="s">
        <v>27</v>
      </c>
      <c r="I11" s="41" t="s">
        <v>27</v>
      </c>
      <c r="J11" s="427" t="s">
        <v>27</v>
      </c>
      <c r="K11" s="26" t="s">
        <v>27</v>
      </c>
      <c r="L11" s="41" t="s">
        <v>27</v>
      </c>
      <c r="M11" s="427" t="s">
        <v>27</v>
      </c>
      <c r="N11" s="26" t="s">
        <v>27</v>
      </c>
      <c r="O11" s="41" t="s">
        <v>27</v>
      </c>
      <c r="P11" s="427" t="s">
        <v>27</v>
      </c>
      <c r="Q11" s="26" t="s">
        <v>27</v>
      </c>
      <c r="R11" s="41" t="s">
        <v>245</v>
      </c>
      <c r="S11" s="373" t="s">
        <v>27</v>
      </c>
    </row>
    <row r="12" spans="3:19" ht="15" customHeight="1" x14ac:dyDescent="0.2">
      <c r="C12" s="511"/>
      <c r="D12" s="234" t="s">
        <v>45</v>
      </c>
      <c r="E12" s="26">
        <v>176.26599999999999</v>
      </c>
      <c r="F12" s="41">
        <v>175.989</v>
      </c>
      <c r="G12" s="427">
        <v>0.15739620089891232</v>
      </c>
      <c r="H12" s="26">
        <v>177.785</v>
      </c>
      <c r="I12" s="41">
        <v>178.077</v>
      </c>
      <c r="J12" s="427">
        <v>-0.16397401124232866</v>
      </c>
      <c r="K12" s="26">
        <v>178.755</v>
      </c>
      <c r="L12" s="41">
        <v>179.06700000000001</v>
      </c>
      <c r="M12" s="427">
        <v>-0.17423645897904796</v>
      </c>
      <c r="N12" s="26">
        <v>174.797</v>
      </c>
      <c r="O12" s="41">
        <v>173.55500000000001</v>
      </c>
      <c r="P12" s="427">
        <v>0.7156232894471436</v>
      </c>
      <c r="Q12" s="26">
        <v>165.27500000000001</v>
      </c>
      <c r="R12" s="41">
        <v>165.506</v>
      </c>
      <c r="S12" s="373">
        <v>-0.13957197926358836</v>
      </c>
    </row>
    <row r="13" spans="3:19" ht="15" customHeight="1" x14ac:dyDescent="0.2">
      <c r="C13" s="511"/>
      <c r="D13" s="235" t="s">
        <v>46</v>
      </c>
      <c r="E13" s="26">
        <v>188.16200000000001</v>
      </c>
      <c r="F13" s="41">
        <v>189.13</v>
      </c>
      <c r="G13" s="427">
        <v>-0.5118172685454393</v>
      </c>
      <c r="H13" s="26">
        <v>187.98099999999999</v>
      </c>
      <c r="I13" s="41">
        <v>188.91200000000001</v>
      </c>
      <c r="J13" s="427">
        <v>-0.49282205471331181</v>
      </c>
      <c r="K13" s="26">
        <v>196.465</v>
      </c>
      <c r="L13" s="41">
        <v>199.392</v>
      </c>
      <c r="M13" s="427">
        <v>-1.4679626063232187</v>
      </c>
      <c r="N13" s="26">
        <v>193.21</v>
      </c>
      <c r="O13" s="41">
        <v>193.21</v>
      </c>
      <c r="P13" s="427">
        <v>0</v>
      </c>
      <c r="Q13" s="26">
        <v>161.86600000000001</v>
      </c>
      <c r="R13" s="41">
        <v>160.59800000000001</v>
      </c>
      <c r="S13" s="373">
        <v>0.78954906038680472</v>
      </c>
    </row>
    <row r="14" spans="3:19" ht="15" customHeight="1" thickBot="1" x14ac:dyDescent="0.25">
      <c r="C14" s="511"/>
      <c r="D14" s="236" t="s">
        <v>47</v>
      </c>
      <c r="E14" s="30">
        <v>290.64999999999998</v>
      </c>
      <c r="F14" s="113">
        <v>278.584</v>
      </c>
      <c r="G14" s="392">
        <v>4.3311891565918987</v>
      </c>
      <c r="H14" s="30" t="s">
        <v>95</v>
      </c>
      <c r="I14" s="113" t="s">
        <v>95</v>
      </c>
      <c r="J14" s="391" t="s">
        <v>245</v>
      </c>
      <c r="K14" s="30" t="s">
        <v>27</v>
      </c>
      <c r="L14" s="113" t="s">
        <v>27</v>
      </c>
      <c r="M14" s="392" t="s">
        <v>27</v>
      </c>
      <c r="N14" s="30" t="s">
        <v>95</v>
      </c>
      <c r="O14" s="113" t="s">
        <v>95</v>
      </c>
      <c r="P14" s="391" t="s">
        <v>245</v>
      </c>
      <c r="Q14" s="30" t="s">
        <v>27</v>
      </c>
      <c r="R14" s="113" t="s">
        <v>27</v>
      </c>
      <c r="S14" s="380" t="s">
        <v>27</v>
      </c>
    </row>
    <row r="15" spans="3:19" ht="15" customHeight="1" thickBot="1" x14ac:dyDescent="0.25">
      <c r="C15" s="512"/>
      <c r="D15" s="237" t="s">
        <v>24</v>
      </c>
      <c r="E15" s="452">
        <v>182.9421237594224</v>
      </c>
      <c r="F15" s="453">
        <v>182.88188648855103</v>
      </c>
      <c r="G15" s="454">
        <v>3.2937800472186078E-2</v>
      </c>
      <c r="H15" s="452">
        <v>184.45621782255674</v>
      </c>
      <c r="I15" s="453">
        <v>184.58180674897406</v>
      </c>
      <c r="J15" s="454">
        <v>-6.8039710212675145E-2</v>
      </c>
      <c r="K15" s="452">
        <v>185.99703623508429</v>
      </c>
      <c r="L15" s="453">
        <v>187.78100545210592</v>
      </c>
      <c r="M15" s="454">
        <v>-0.95002644848263285</v>
      </c>
      <c r="N15" s="452">
        <v>178.48700201313159</v>
      </c>
      <c r="O15" s="453">
        <v>177.32482365135698</v>
      </c>
      <c r="P15" s="454">
        <v>0.65539518824482079</v>
      </c>
      <c r="Q15" s="452">
        <v>164.99317415435496</v>
      </c>
      <c r="R15" s="453">
        <v>168.51613998336194</v>
      </c>
      <c r="S15" s="455">
        <v>-2.0905806585379954</v>
      </c>
    </row>
    <row r="16" spans="3:19" ht="15.75" customHeight="1" x14ac:dyDescent="0.2">
      <c r="C16" s="510" t="s">
        <v>25</v>
      </c>
      <c r="D16" s="233" t="s">
        <v>43</v>
      </c>
      <c r="E16" s="423">
        <v>172.90299999999999</v>
      </c>
      <c r="F16" s="424">
        <v>172.23</v>
      </c>
      <c r="G16" s="425">
        <v>0.39075654647854724</v>
      </c>
      <c r="H16" s="423">
        <v>175.048</v>
      </c>
      <c r="I16" s="424">
        <v>173.17400000000001</v>
      </c>
      <c r="J16" s="425">
        <v>1.082148590435051</v>
      </c>
      <c r="K16" s="423">
        <v>167.285</v>
      </c>
      <c r="L16" s="424">
        <v>167.45</v>
      </c>
      <c r="M16" s="425">
        <v>-9.8536876679601121E-2</v>
      </c>
      <c r="N16" s="423" t="s">
        <v>27</v>
      </c>
      <c r="O16" s="424" t="s">
        <v>27</v>
      </c>
      <c r="P16" s="425" t="s">
        <v>27</v>
      </c>
      <c r="Q16" s="423" t="s">
        <v>27</v>
      </c>
      <c r="R16" s="424" t="s">
        <v>27</v>
      </c>
      <c r="S16" s="426" t="s">
        <v>27</v>
      </c>
    </row>
    <row r="17" spans="3:19" ht="15" customHeight="1" x14ac:dyDescent="0.2">
      <c r="C17" s="515"/>
      <c r="D17" s="238" t="s">
        <v>44</v>
      </c>
      <c r="E17" s="26">
        <v>172.952</v>
      </c>
      <c r="F17" s="41">
        <v>172.65</v>
      </c>
      <c r="G17" s="427">
        <v>0.17492035910801765</v>
      </c>
      <c r="H17" s="26">
        <v>170.06100000000001</v>
      </c>
      <c r="I17" s="41">
        <v>169.60900000000001</v>
      </c>
      <c r="J17" s="427">
        <v>0.26649529211303535</v>
      </c>
      <c r="K17" s="26">
        <v>178.614</v>
      </c>
      <c r="L17" s="41">
        <v>181.66499999999999</v>
      </c>
      <c r="M17" s="427">
        <v>-1.6794649492197107</v>
      </c>
      <c r="N17" s="26" t="s">
        <v>27</v>
      </c>
      <c r="O17" s="41" t="s">
        <v>27</v>
      </c>
      <c r="P17" s="427" t="s">
        <v>27</v>
      </c>
      <c r="Q17" s="26" t="s">
        <v>245</v>
      </c>
      <c r="R17" s="41" t="s">
        <v>27</v>
      </c>
      <c r="S17" s="373" t="s">
        <v>27</v>
      </c>
    </row>
    <row r="18" spans="3:19" ht="15" customHeight="1" x14ac:dyDescent="0.2">
      <c r="C18" s="515"/>
      <c r="D18" s="238" t="s">
        <v>45</v>
      </c>
      <c r="E18" s="26">
        <v>192.828</v>
      </c>
      <c r="F18" s="41">
        <v>191.92099999999999</v>
      </c>
      <c r="G18" s="427">
        <v>0.47259028454416696</v>
      </c>
      <c r="H18" s="26">
        <v>201.50399999999999</v>
      </c>
      <c r="I18" s="41">
        <v>197.47</v>
      </c>
      <c r="J18" s="427">
        <v>2.0428419506760482</v>
      </c>
      <c r="K18" s="26">
        <v>176.72900000000001</v>
      </c>
      <c r="L18" s="41">
        <v>175.56100000000001</v>
      </c>
      <c r="M18" s="427">
        <v>0.66529582310422375</v>
      </c>
      <c r="N18" s="26" t="s">
        <v>95</v>
      </c>
      <c r="O18" s="41" t="s">
        <v>95</v>
      </c>
      <c r="P18" s="390" t="s">
        <v>245</v>
      </c>
      <c r="Q18" s="26" t="s">
        <v>95</v>
      </c>
      <c r="R18" s="41" t="s">
        <v>95</v>
      </c>
      <c r="S18" s="374" t="s">
        <v>245</v>
      </c>
    </row>
    <row r="19" spans="3:19" ht="15" customHeight="1" x14ac:dyDescent="0.2">
      <c r="C19" s="515"/>
      <c r="D19" s="238" t="s">
        <v>46</v>
      </c>
      <c r="E19" s="26">
        <v>187.68600000000001</v>
      </c>
      <c r="F19" s="41">
        <v>186.953</v>
      </c>
      <c r="G19" s="427">
        <v>0.3920771530812579</v>
      </c>
      <c r="H19" s="26">
        <v>189.208</v>
      </c>
      <c r="I19" s="41">
        <v>189.239</v>
      </c>
      <c r="J19" s="427">
        <v>-1.6381401296775986E-2</v>
      </c>
      <c r="K19" s="26">
        <v>183.88499999999999</v>
      </c>
      <c r="L19" s="41">
        <v>179.744</v>
      </c>
      <c r="M19" s="427">
        <v>2.3038321167883162</v>
      </c>
      <c r="N19" s="26" t="s">
        <v>27</v>
      </c>
      <c r="O19" s="41" t="s">
        <v>27</v>
      </c>
      <c r="P19" s="427" t="s">
        <v>27</v>
      </c>
      <c r="Q19" s="26" t="s">
        <v>95</v>
      </c>
      <c r="R19" s="41" t="s">
        <v>95</v>
      </c>
      <c r="S19" s="373" t="s">
        <v>245</v>
      </c>
    </row>
    <row r="20" spans="3:19" ht="15" customHeight="1" thickBot="1" x14ac:dyDescent="0.25">
      <c r="C20" s="515"/>
      <c r="D20" s="238" t="s">
        <v>47</v>
      </c>
      <c r="E20" s="30">
        <v>194.13499999999999</v>
      </c>
      <c r="F20" s="113">
        <v>195.655</v>
      </c>
      <c r="G20" s="392">
        <v>-0.77687766732258834</v>
      </c>
      <c r="H20" s="30" t="s">
        <v>95</v>
      </c>
      <c r="I20" s="113" t="s">
        <v>95</v>
      </c>
      <c r="J20" s="392" t="s">
        <v>245</v>
      </c>
      <c r="K20" s="30">
        <v>228.06200000000001</v>
      </c>
      <c r="L20" s="113">
        <v>213.357</v>
      </c>
      <c r="M20" s="392">
        <v>6.8922041461025474</v>
      </c>
      <c r="N20" s="30" t="s">
        <v>95</v>
      </c>
      <c r="O20" s="113" t="s">
        <v>95</v>
      </c>
      <c r="P20" s="391" t="s">
        <v>245</v>
      </c>
      <c r="Q20" s="30" t="s">
        <v>27</v>
      </c>
      <c r="R20" s="113" t="s">
        <v>27</v>
      </c>
      <c r="S20" s="375" t="s">
        <v>27</v>
      </c>
    </row>
    <row r="21" spans="3:19" ht="15" customHeight="1" thickBot="1" x14ac:dyDescent="0.25">
      <c r="C21" s="516"/>
      <c r="D21" s="237" t="s">
        <v>24</v>
      </c>
      <c r="E21" s="452">
        <v>186.42160583392607</v>
      </c>
      <c r="F21" s="453">
        <v>185.46473429509922</v>
      </c>
      <c r="G21" s="454">
        <v>0.51593179828157254</v>
      </c>
      <c r="H21" s="452">
        <v>188.37284302388974</v>
      </c>
      <c r="I21" s="453">
        <v>187.25105306065925</v>
      </c>
      <c r="J21" s="454">
        <v>0.59908339360158269</v>
      </c>
      <c r="K21" s="452">
        <v>182.0532611807281</v>
      </c>
      <c r="L21" s="453">
        <v>179.84506688875186</v>
      </c>
      <c r="M21" s="454">
        <v>1.2278314496900717</v>
      </c>
      <c r="N21" s="452" t="s">
        <v>95</v>
      </c>
      <c r="O21" s="453" t="s">
        <v>95</v>
      </c>
      <c r="P21" s="454" t="s">
        <v>245</v>
      </c>
      <c r="Q21" s="452" t="s">
        <v>95</v>
      </c>
      <c r="R21" s="453" t="s">
        <v>95</v>
      </c>
      <c r="S21" s="455" t="s">
        <v>245</v>
      </c>
    </row>
    <row r="22" spans="3:19" ht="15.75" customHeight="1" x14ac:dyDescent="0.2">
      <c r="C22" s="510" t="s">
        <v>48</v>
      </c>
      <c r="D22" s="239" t="s">
        <v>43</v>
      </c>
      <c r="E22" s="423">
        <v>305.84699999999998</v>
      </c>
      <c r="F22" s="424">
        <v>309.291</v>
      </c>
      <c r="G22" s="425">
        <v>-1.1135144572587037</v>
      </c>
      <c r="H22" s="428" t="s">
        <v>27</v>
      </c>
      <c r="I22" s="429" t="s">
        <v>27</v>
      </c>
      <c r="J22" s="425" t="s">
        <v>27</v>
      </c>
      <c r="K22" s="423">
        <v>305.84699999999998</v>
      </c>
      <c r="L22" s="424">
        <v>309.291</v>
      </c>
      <c r="M22" s="425">
        <v>-1.1135144572587037</v>
      </c>
      <c r="N22" s="423" t="s">
        <v>27</v>
      </c>
      <c r="O22" s="424" t="s">
        <v>27</v>
      </c>
      <c r="P22" s="425" t="s">
        <v>27</v>
      </c>
      <c r="Q22" s="423" t="s">
        <v>27</v>
      </c>
      <c r="R22" s="424" t="s">
        <v>27</v>
      </c>
      <c r="S22" s="426" t="s">
        <v>27</v>
      </c>
    </row>
    <row r="23" spans="3:19" ht="15" customHeight="1" x14ac:dyDescent="0.2">
      <c r="C23" s="515"/>
      <c r="D23" s="238" t="s">
        <v>44</v>
      </c>
      <c r="E23" s="30">
        <v>425.58</v>
      </c>
      <c r="F23" s="113">
        <v>441.65499999999997</v>
      </c>
      <c r="G23" s="392">
        <v>-3.6397187850245079</v>
      </c>
      <c r="H23" s="30" t="s">
        <v>95</v>
      </c>
      <c r="I23" s="113" t="s">
        <v>95</v>
      </c>
      <c r="J23" s="391" t="s">
        <v>245</v>
      </c>
      <c r="K23" s="30" t="s">
        <v>95</v>
      </c>
      <c r="L23" s="113" t="s">
        <v>95</v>
      </c>
      <c r="M23" s="391" t="s">
        <v>245</v>
      </c>
      <c r="N23" s="30">
        <v>280.83600000000001</v>
      </c>
      <c r="O23" s="113">
        <v>305.91800000000001</v>
      </c>
      <c r="P23" s="392">
        <v>-8.1989291247981466</v>
      </c>
      <c r="Q23" s="26" t="s">
        <v>95</v>
      </c>
      <c r="R23" s="41" t="s">
        <v>95</v>
      </c>
      <c r="S23" s="374" t="s">
        <v>245</v>
      </c>
    </row>
    <row r="24" spans="3:19" ht="15" customHeight="1" x14ac:dyDescent="0.2">
      <c r="C24" s="515"/>
      <c r="D24" s="238" t="s">
        <v>45</v>
      </c>
      <c r="E24" s="30">
        <v>345.1</v>
      </c>
      <c r="F24" s="113">
        <v>357.20800000000003</v>
      </c>
      <c r="G24" s="392">
        <v>-3.3896217329959026</v>
      </c>
      <c r="H24" s="30">
        <v>488.36500000000001</v>
      </c>
      <c r="I24" s="113">
        <v>513.10199999999998</v>
      </c>
      <c r="J24" s="392">
        <v>-4.8210687153821201</v>
      </c>
      <c r="K24" s="30" t="s">
        <v>95</v>
      </c>
      <c r="L24" s="113" t="s">
        <v>95</v>
      </c>
      <c r="M24" s="391" t="s">
        <v>245</v>
      </c>
      <c r="N24" s="30">
        <v>323.29000000000002</v>
      </c>
      <c r="O24" s="113">
        <v>331.88299999999998</v>
      </c>
      <c r="P24" s="392">
        <v>-2.5891654589117135</v>
      </c>
      <c r="Q24" s="26" t="s">
        <v>95</v>
      </c>
      <c r="R24" s="41" t="s">
        <v>95</v>
      </c>
      <c r="S24" s="373" t="s">
        <v>245</v>
      </c>
    </row>
    <row r="25" spans="3:19" ht="15" customHeight="1" x14ac:dyDescent="0.2">
      <c r="C25" s="515"/>
      <c r="D25" s="238" t="s">
        <v>46</v>
      </c>
      <c r="E25" s="30">
        <v>504.78300000000002</v>
      </c>
      <c r="F25" s="113">
        <v>515.34100000000001</v>
      </c>
      <c r="G25" s="392">
        <v>-2.0487405426698033</v>
      </c>
      <c r="H25" s="30" t="s">
        <v>27</v>
      </c>
      <c r="I25" s="113" t="s">
        <v>27</v>
      </c>
      <c r="J25" s="392" t="s">
        <v>27</v>
      </c>
      <c r="K25" s="30" t="s">
        <v>95</v>
      </c>
      <c r="L25" s="113" t="s">
        <v>95</v>
      </c>
      <c r="M25" s="391" t="s">
        <v>245</v>
      </c>
      <c r="N25" s="30" t="s">
        <v>27</v>
      </c>
      <c r="O25" s="113" t="s">
        <v>27</v>
      </c>
      <c r="P25" s="392" t="s">
        <v>27</v>
      </c>
      <c r="Q25" s="26" t="s">
        <v>95</v>
      </c>
      <c r="R25" s="41" t="s">
        <v>95</v>
      </c>
      <c r="S25" s="374" t="s">
        <v>245</v>
      </c>
    </row>
    <row r="26" spans="3:19" ht="15" customHeight="1" thickBot="1" x14ac:dyDescent="0.25">
      <c r="C26" s="515"/>
      <c r="D26" s="238" t="s">
        <v>47</v>
      </c>
      <c r="E26" s="30">
        <v>415.55200000000002</v>
      </c>
      <c r="F26" s="113">
        <v>409.40499999999997</v>
      </c>
      <c r="G26" s="392">
        <v>1.5014472221883095</v>
      </c>
      <c r="H26" s="30" t="s">
        <v>95</v>
      </c>
      <c r="I26" s="113" t="s">
        <v>95</v>
      </c>
      <c r="J26" s="392" t="s">
        <v>245</v>
      </c>
      <c r="K26" s="30" t="s">
        <v>95</v>
      </c>
      <c r="L26" s="113" t="s">
        <v>95</v>
      </c>
      <c r="M26" s="391" t="s">
        <v>245</v>
      </c>
      <c r="N26" s="30">
        <v>420.59199999999998</v>
      </c>
      <c r="O26" s="113">
        <v>403.38200000000001</v>
      </c>
      <c r="P26" s="392">
        <v>4.2664273566991042</v>
      </c>
      <c r="Q26" s="456" t="s">
        <v>27</v>
      </c>
      <c r="R26" s="457" t="s">
        <v>27</v>
      </c>
      <c r="S26" s="458" t="s">
        <v>27</v>
      </c>
    </row>
    <row r="27" spans="3:19" ht="15" customHeight="1" thickBot="1" x14ac:dyDescent="0.25">
      <c r="C27" s="514"/>
      <c r="D27" s="237" t="s">
        <v>24</v>
      </c>
      <c r="E27" s="452">
        <v>453.77498454486596</v>
      </c>
      <c r="F27" s="453">
        <v>457.38113112606271</v>
      </c>
      <c r="G27" s="454">
        <v>-0.78843361384814825</v>
      </c>
      <c r="H27" s="452">
        <v>414.9058220304031</v>
      </c>
      <c r="I27" s="453">
        <v>411.23248188186238</v>
      </c>
      <c r="J27" s="454">
        <v>0.89325146003325273</v>
      </c>
      <c r="K27" s="452">
        <v>407.19381458341928</v>
      </c>
      <c r="L27" s="453">
        <v>417.76340672596098</v>
      </c>
      <c r="M27" s="454">
        <v>-2.5300425964486157</v>
      </c>
      <c r="N27" s="452">
        <v>331.47082497604879</v>
      </c>
      <c r="O27" s="453">
        <v>337.95524789983449</v>
      </c>
      <c r="P27" s="454">
        <v>-1.9187223645976934</v>
      </c>
      <c r="Q27" s="452">
        <v>504.58075036253121</v>
      </c>
      <c r="R27" s="453">
        <v>515.43673871982492</v>
      </c>
      <c r="S27" s="455">
        <v>-2.1061727932425636</v>
      </c>
    </row>
    <row r="28" spans="3:19" ht="15.75" customHeight="1" x14ac:dyDescent="0.2">
      <c r="C28" s="510" t="s">
        <v>49</v>
      </c>
      <c r="D28" s="239" t="s">
        <v>43</v>
      </c>
      <c r="E28" s="423">
        <v>353.08100000000002</v>
      </c>
      <c r="F28" s="424">
        <v>351.95600000000002</v>
      </c>
      <c r="G28" s="425">
        <v>0.31964222800577341</v>
      </c>
      <c r="H28" s="428">
        <v>353.08100000000002</v>
      </c>
      <c r="I28" s="429">
        <v>351.95600000000002</v>
      </c>
      <c r="J28" s="425">
        <v>0.31964222800577341</v>
      </c>
      <c r="K28" s="430" t="s">
        <v>27</v>
      </c>
      <c r="L28" s="431" t="s">
        <v>27</v>
      </c>
      <c r="M28" s="425" t="s">
        <v>27</v>
      </c>
      <c r="N28" s="423" t="s">
        <v>27</v>
      </c>
      <c r="O28" s="424" t="s">
        <v>27</v>
      </c>
      <c r="P28" s="425" t="s">
        <v>27</v>
      </c>
      <c r="Q28" s="423" t="s">
        <v>27</v>
      </c>
      <c r="R28" s="424" t="s">
        <v>27</v>
      </c>
      <c r="S28" s="426" t="s">
        <v>27</v>
      </c>
    </row>
    <row r="29" spans="3:19" ht="15" customHeight="1" x14ac:dyDescent="0.2">
      <c r="C29" s="515"/>
      <c r="D29" s="238" t="s">
        <v>44</v>
      </c>
      <c r="E29" s="30">
        <v>270.32900000000001</v>
      </c>
      <c r="F29" s="113">
        <v>268.72500000000002</v>
      </c>
      <c r="G29" s="392">
        <v>0.59689273420782774</v>
      </c>
      <c r="H29" s="30">
        <v>219.06800000000001</v>
      </c>
      <c r="I29" s="113">
        <v>219.589</v>
      </c>
      <c r="J29" s="392">
        <v>-0.23726142930656208</v>
      </c>
      <c r="K29" s="432">
        <v>265.94200000000001</v>
      </c>
      <c r="L29" s="433">
        <v>266.20699999999999</v>
      </c>
      <c r="M29" s="392">
        <v>-9.9546593440437842E-2</v>
      </c>
      <c r="N29" s="30">
        <v>302.96800000000002</v>
      </c>
      <c r="O29" s="113">
        <v>308.52600000000001</v>
      </c>
      <c r="P29" s="392">
        <v>-1.801468919961362</v>
      </c>
      <c r="Q29" s="30">
        <v>298.48599999999999</v>
      </c>
      <c r="R29" s="113">
        <v>275.541</v>
      </c>
      <c r="S29" s="380">
        <v>8.327254383195239</v>
      </c>
    </row>
    <row r="30" spans="3:19" ht="15" customHeight="1" x14ac:dyDescent="0.2">
      <c r="C30" s="515"/>
      <c r="D30" s="238" t="s">
        <v>45</v>
      </c>
      <c r="E30" s="30">
        <v>270.303</v>
      </c>
      <c r="F30" s="113">
        <v>263.27699999999999</v>
      </c>
      <c r="G30" s="392">
        <v>2.6686721589808493</v>
      </c>
      <c r="H30" s="30">
        <v>386.08600000000001</v>
      </c>
      <c r="I30" s="113">
        <v>380.65699999999998</v>
      </c>
      <c r="J30" s="392">
        <v>1.4262183540562845</v>
      </c>
      <c r="K30" s="432">
        <v>260.78800000000001</v>
      </c>
      <c r="L30" s="433">
        <v>254.02600000000001</v>
      </c>
      <c r="M30" s="392">
        <v>2.6619322431562122</v>
      </c>
      <c r="N30" s="30">
        <v>265.20999999999998</v>
      </c>
      <c r="O30" s="113">
        <v>258.048</v>
      </c>
      <c r="P30" s="392">
        <v>2.7754526289682455</v>
      </c>
      <c r="Q30" s="30">
        <v>321.93700000000001</v>
      </c>
      <c r="R30" s="113">
        <v>323.14600000000002</v>
      </c>
      <c r="S30" s="380">
        <v>-0.37413429223942218</v>
      </c>
    </row>
    <row r="31" spans="3:19" ht="15" customHeight="1" x14ac:dyDescent="0.2">
      <c r="C31" s="515"/>
      <c r="D31" s="238" t="s">
        <v>46</v>
      </c>
      <c r="E31" s="30" t="s">
        <v>27</v>
      </c>
      <c r="F31" s="113" t="s">
        <v>27</v>
      </c>
      <c r="G31" s="392" t="s">
        <v>27</v>
      </c>
      <c r="H31" s="30" t="s">
        <v>27</v>
      </c>
      <c r="I31" s="113" t="s">
        <v>27</v>
      </c>
      <c r="J31" s="392" t="s">
        <v>27</v>
      </c>
      <c r="K31" s="432" t="s">
        <v>27</v>
      </c>
      <c r="L31" s="433" t="s">
        <v>27</v>
      </c>
      <c r="M31" s="392" t="s">
        <v>27</v>
      </c>
      <c r="N31" s="30" t="s">
        <v>27</v>
      </c>
      <c r="O31" s="113" t="s">
        <v>27</v>
      </c>
      <c r="P31" s="392" t="s">
        <v>27</v>
      </c>
      <c r="Q31" s="30" t="s">
        <v>27</v>
      </c>
      <c r="R31" s="113" t="s">
        <v>27</v>
      </c>
      <c r="S31" s="380" t="s">
        <v>27</v>
      </c>
    </row>
    <row r="32" spans="3:19" ht="15" customHeight="1" thickBot="1" x14ac:dyDescent="0.25">
      <c r="C32" s="515"/>
      <c r="D32" s="238" t="s">
        <v>47</v>
      </c>
      <c r="E32" s="30" t="s">
        <v>27</v>
      </c>
      <c r="F32" s="113" t="s">
        <v>27</v>
      </c>
      <c r="G32" s="392" t="s">
        <v>27</v>
      </c>
      <c r="H32" s="30" t="s">
        <v>27</v>
      </c>
      <c r="I32" s="113" t="s">
        <v>27</v>
      </c>
      <c r="J32" s="392" t="s">
        <v>27</v>
      </c>
      <c r="K32" s="432" t="s">
        <v>27</v>
      </c>
      <c r="L32" s="433" t="s">
        <v>27</v>
      </c>
      <c r="M32" s="392" t="s">
        <v>27</v>
      </c>
      <c r="N32" s="30" t="s">
        <v>27</v>
      </c>
      <c r="O32" s="113" t="s">
        <v>27</v>
      </c>
      <c r="P32" s="392" t="s">
        <v>27</v>
      </c>
      <c r="Q32" s="30" t="s">
        <v>27</v>
      </c>
      <c r="R32" s="113" t="s">
        <v>27</v>
      </c>
      <c r="S32" s="380" t="s">
        <v>27</v>
      </c>
    </row>
    <row r="33" spans="3:19" ht="15" customHeight="1" thickBot="1" x14ac:dyDescent="0.25">
      <c r="C33" s="514"/>
      <c r="D33" s="237" t="s">
        <v>24</v>
      </c>
      <c r="E33" s="452">
        <v>270.93789588208909</v>
      </c>
      <c r="F33" s="453">
        <v>266.37290666119355</v>
      </c>
      <c r="G33" s="454">
        <v>1.7137588346032</v>
      </c>
      <c r="H33" s="452">
        <v>286.32127509736267</v>
      </c>
      <c r="I33" s="453">
        <v>297.01652739636285</v>
      </c>
      <c r="J33" s="454">
        <v>-3.600894668304961</v>
      </c>
      <c r="K33" s="459">
        <v>265.16431432223794</v>
      </c>
      <c r="L33" s="460">
        <v>264.49493499338371</v>
      </c>
      <c r="M33" s="454">
        <v>0.25307831655490048</v>
      </c>
      <c r="N33" s="452">
        <v>267.05730106034696</v>
      </c>
      <c r="O33" s="453">
        <v>262.10364040062086</v>
      </c>
      <c r="P33" s="454">
        <v>1.8899625553290726</v>
      </c>
      <c r="Q33" s="452">
        <v>308.98137843941015</v>
      </c>
      <c r="R33" s="453">
        <v>287.19001401477124</v>
      </c>
      <c r="S33" s="455">
        <v>7.5877862603948705</v>
      </c>
    </row>
    <row r="34" spans="3:19" ht="15.75" customHeight="1" x14ac:dyDescent="0.2">
      <c r="C34" s="510" t="s">
        <v>50</v>
      </c>
      <c r="D34" s="240" t="s">
        <v>51</v>
      </c>
      <c r="E34" s="25">
        <v>609.697</v>
      </c>
      <c r="F34" s="24">
        <v>604.57399999999996</v>
      </c>
      <c r="G34" s="434">
        <v>0.84737352251338083</v>
      </c>
      <c r="H34" s="25">
        <v>625.20000000000005</v>
      </c>
      <c r="I34" s="24">
        <v>622.80399999999997</v>
      </c>
      <c r="J34" s="434">
        <v>0.38471172311033197</v>
      </c>
      <c r="K34" s="25">
        <v>527.32000000000005</v>
      </c>
      <c r="L34" s="24">
        <v>517.75900000000001</v>
      </c>
      <c r="M34" s="434">
        <v>1.8466120337840648</v>
      </c>
      <c r="N34" s="25">
        <v>654.33699999999999</v>
      </c>
      <c r="O34" s="24">
        <v>651.46600000000001</v>
      </c>
      <c r="P34" s="434">
        <v>0.44069836338350443</v>
      </c>
      <c r="Q34" s="25">
        <v>603.21900000000005</v>
      </c>
      <c r="R34" s="24">
        <v>593.57899999999995</v>
      </c>
      <c r="S34" s="372">
        <v>1.6240466728102074</v>
      </c>
    </row>
    <row r="35" spans="3:19" ht="15.75" customHeight="1" thickBot="1" x14ac:dyDescent="0.25">
      <c r="C35" s="513"/>
      <c r="D35" s="233" t="s">
        <v>52</v>
      </c>
      <c r="E35" s="31">
        <v>964.90599999999995</v>
      </c>
      <c r="F35" s="114">
        <v>952.00300000000004</v>
      </c>
      <c r="G35" s="435">
        <v>1.3553528717871588</v>
      </c>
      <c r="H35" s="31">
        <v>992.64200000000005</v>
      </c>
      <c r="I35" s="114">
        <v>992.06700000000001</v>
      </c>
      <c r="J35" s="435">
        <v>5.7959795054169275E-2</v>
      </c>
      <c r="K35" s="31">
        <v>987.37</v>
      </c>
      <c r="L35" s="114">
        <v>921.93100000000004</v>
      </c>
      <c r="M35" s="435">
        <v>7.098036620961869</v>
      </c>
      <c r="N35" s="31">
        <v>651.14300000000003</v>
      </c>
      <c r="O35" s="114">
        <v>651.79499999999996</v>
      </c>
      <c r="P35" s="435">
        <v>-0.1000314516067061</v>
      </c>
      <c r="Q35" s="31">
        <v>1000.077</v>
      </c>
      <c r="R35" s="114">
        <v>1011.891</v>
      </c>
      <c r="S35" s="384">
        <v>-1.1675170547025286</v>
      </c>
    </row>
    <row r="36" spans="3:19" ht="15" customHeight="1" thickBot="1" x14ac:dyDescent="0.25">
      <c r="C36" s="514"/>
      <c r="D36" s="237" t="s">
        <v>24</v>
      </c>
      <c r="E36" s="452">
        <v>682.47142635773616</v>
      </c>
      <c r="F36" s="453">
        <v>674.49552924093962</v>
      </c>
      <c r="G36" s="454">
        <v>1.1824981443201588</v>
      </c>
      <c r="H36" s="452">
        <v>681.19253528521028</v>
      </c>
      <c r="I36" s="453">
        <v>682.89699039683967</v>
      </c>
      <c r="J36" s="454">
        <v>-0.24959183238439908</v>
      </c>
      <c r="K36" s="452">
        <v>681.54841506033972</v>
      </c>
      <c r="L36" s="453">
        <v>636.78471028660965</v>
      </c>
      <c r="M36" s="454">
        <v>7.0296450355383735</v>
      </c>
      <c r="N36" s="452">
        <v>653.54470587626986</v>
      </c>
      <c r="O36" s="453">
        <v>651.54553847542172</v>
      </c>
      <c r="P36" s="454">
        <v>0.30683463899178426</v>
      </c>
      <c r="Q36" s="452">
        <v>694.24981520739698</v>
      </c>
      <c r="R36" s="453">
        <v>686.1828956846548</v>
      </c>
      <c r="S36" s="455">
        <v>1.1756223557122081</v>
      </c>
    </row>
    <row r="37" spans="3:19" ht="15" customHeight="1" x14ac:dyDescent="0.2"/>
    <row r="38" spans="3:19" ht="18.75" x14ac:dyDescent="0.25">
      <c r="D38" s="128"/>
    </row>
    <row r="39" spans="3:19" ht="21" x14ac:dyDescent="0.25">
      <c r="D39" s="56"/>
    </row>
    <row r="43" spans="3:19" ht="18" x14ac:dyDescent="0.25">
      <c r="G43" s="20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Handel zagr. wg krajów </vt:lpstr>
      <vt:lpstr>Handel zagraniczny-ogółem</vt:lpstr>
      <vt:lpstr>Polska a UE</vt:lpstr>
      <vt:lpstr>Średnie mies. 2016-2018</vt:lpstr>
      <vt:lpstr>Dynamika zmiany cen</vt:lpstr>
      <vt:lpstr>Tab. tygodniowa</vt:lpstr>
      <vt:lpstr>% wskaźnik zmiany cen</vt:lpstr>
      <vt:lpstr>c. sprzedaży sery i twarogi</vt:lpstr>
      <vt:lpstr>c.sprzedaży produkty płynne</vt:lpstr>
      <vt:lpstr>c. sprzedaży produkty stałe</vt:lpstr>
      <vt:lpstr>mleko do skupu</vt:lpstr>
      <vt:lpstr>INFO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2018-08-30T10:34:27Z</dcterms:modified>
</cp:coreProperties>
</file>